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880" yWindow="84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<sst xmlns="http://schemas.openxmlformats.org/spreadsheetml/2006/main" count="1134" uniqueCount="601">
  <si>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</si>
  <si>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</si>
  <si>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</si>
  <si>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</si>
  <si>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</si>
  <si>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</si>
  <si>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</si>
  <si>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</si>
  <si>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</si>
  <si>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</si>
  <si>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</si>
  <si>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</si>
  <si>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</si>
  <si>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</si>
  <si>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</si>
  <si>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</si>
  <si>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</si>
  <si>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</si>
  <si>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</si>
  <si>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</si>
  <si>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</si>
  <si>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</si>
  <si>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</si>
  <si>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</si>
  <si>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</si>
  <si>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</si>
  <si>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</si>
  <si>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</si>
  <si>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</si>
  <si>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</si>
  <si>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</si>
  <si>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</si>
  <si>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</si>
  <si>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</si>
  <si>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</si>
  <si>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</si>
  <si>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</si>
  <si>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</si>
  <si>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</si>
  <si>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</si>
  <si>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</si>
  <si>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</si>
  <si>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</si>
  <si>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</si>
  <si>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</si>
  <si>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</si>
  <si>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</si>
  <si>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</si>
  <si>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</si>
  <si>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</si>
  <si>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</si>
  <si>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</si>
  <si>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</si>
  <si>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</si>
  <si>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</si>
  <si>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</si>
  <si>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</si>
  <si>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</si>
  <si>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</si>
  <si>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</si>
  <si>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</si>
  <si>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</si>
  <si>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</si>
  <si>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</si>
  <si>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</si>
  <si>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</si>
  <si>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</si>
  <si>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</si>
  <si>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</si>
  <si>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</si>
  <si>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</si>
  <si>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</si>
  <si>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</si>
  <si>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</si>
  <si>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</si>
  <si>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</si>
  <si>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</si>
  <si>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</si>
  <si>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</si>
  <si>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</si>
  <si>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</si>
  <si>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</si>
  <si>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</si>
  <si>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</si>
  <si>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</si>
  <si>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</si>
  <si>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</si>
  <si>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</si>
  <si>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</si>
  <si>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</si>
  <si>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</si>
  <si>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伊達市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</si>
  <si>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</si>
  <si>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</si>
  <si>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</si>
  <si>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</si>
  <si>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</si>
  <si>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</si>
  <si>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</si>
  <si>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</si>
  <si>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</si>
  <si>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</si>
  <si>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</si>
  <si>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</si>
  <si>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</si>
  <si>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</si>
  <si>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</si>
  <si>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</si>
  <si>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</si>
  <si>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</si>
  <si>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</si>
  <si>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</si>
  <si>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</si>
  <si>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</si>
  <si>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</si>
  <si>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</si>
  <si>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</si>
  <si>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</si>
  <si>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</si>
  <si>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</si>
  <si>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</si>
  <si>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</si>
  <si>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</si>
  <si>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</si>
  <si>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</si>
  <si>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</si>
  <si>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</si>
  <si>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</si>
  <si>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</si>
  <si>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</si>
  <si>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</si>
  <si>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</si>
  <si>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</si>
  <si>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</si>
  <si>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</si>
  <si>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</si>
  <si>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</si>
  <si>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</si>
  <si>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</si>
  <si>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</si>
  <si>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</si>
  <si>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</si>
  <si>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</si>
  <si>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</si>
  <si>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</si>
  <si>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</si>
  <si>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</si>
  <si>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</si>
  <si>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</si>
  <si>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</si>
  <si>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</si>
  <si>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</si>
  <si>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</si>
  <si>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</si>
  <si>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</si>
  <si>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</si>
  <si>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</si>
  <si>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</si>
  <si>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</si>
  <si>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</si>
  <si>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</si>
  <si>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</si>
  <si>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</si>
  <si>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</si>
  <si>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</si>
  <si>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</si>
  <si>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</si>
  <si>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</si>
  <si>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</si>
  <si>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</si>
  <si>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</si>
  <si>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</si>
  <si>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</si>
  <si>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</si>
  <si>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</si>
  <si>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</si>
  <si>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</si>
  <si>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</si>
  <si>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</si>
  <si>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</si>
  <si>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</si>
  <si>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</si>
  <si>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</si>
  <si>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</si>
  <si>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</si>
  <si>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</si>
  <si>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</si>
  <si>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</si>
  <si>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</si>
  <si>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</si>
  <si>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</si>
  <si>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</si>
  <si>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</si>
  <si>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</si>
  <si>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</si>
  <si>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</si>
  <si>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</si>
  <si>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</si>
  <si>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</si>
  <si>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</si>
  <si>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</si>
  <si>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</si>
  <si>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</si>
  <si>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</si>
  <si>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</si>
  <si>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福島県伊達市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</si>
  <si>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</si>
  <si>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</si>
  <si>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</si>
  <si>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</si>
  <si>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</si>
  <si>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</si>
  <si>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</si>
  <si>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</si>
  <si>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</si>
  <si>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</si>
  <si>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</si>
  <si>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</si>
  <si>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</si>
  <si>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</si>
  <si>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</si>
  <si>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</si>
  <si>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</si>
  <si>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</si>
  <si>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</si>
  <si>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</si>
  <si>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</si>
  <si>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</si>
  <si>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</si>
  <si>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</si>
  <si>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</si>
  <si>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</si>
  <si>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</si>
  <si>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</si>
  <si>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</si>
  <si>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</si>
  <si>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</si>
  <si>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</si>
  <si>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</si>
  <si>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</si>
  <si>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</si>
  <si>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</si>
  <si>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</si>
  <si>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</si>
  <si>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</si>
  <si>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</si>
  <si>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</si>
  <si>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</si>
  <si>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</si>
  <si>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</si>
  <si>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</si>
  <si>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</si>
  <si>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</si>
  <si>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</si>
  <si>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</si>
  <si>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</si>
  <si>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</si>
  <si>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</si>
  <si>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</si>
  <si>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</si>
  <si>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</si>
  <si>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</si>
  <si>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</si>
  <si>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</si>
  <si>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</si>
  <si>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</si>
  <si>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</si>
  <si>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</si>
  <si>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</si>
  <si>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</si>
  <si>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</si>
  <si>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</si>
  <si>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</si>
  <si>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</si>
  <si>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</si>
  <si>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</si>
  <si>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</si>
  <si>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</si>
  <si>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</si>
  <si>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</si>
  <si>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</si>
  <si>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</si>
  <si>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</si>
  <si>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</si>
  <si>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</si>
  <si>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</si>
  <si>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</si>
  <si>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</si>
  <si>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</si>
  <si>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</si>
  <si>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</si>
  <si>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</si>
  <si>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</si>
  <si>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</si>
  <si>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</si>
  <si>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</si>
  <si>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</si>
  <si>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</si>
  <si>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</si>
  <si>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</si>
  <si>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</si>
  <si>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</si>
  <si>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</si>
  <si>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</si>
  <si>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</si>
  <si>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</si>
  <si>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</si>
  <si>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</si>
  <si>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</si>
  <si>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</si>
  <si>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</si>
  <si>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</si>
  <si>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</si>
  <si>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</si>
  <si>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</si>
  <si>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</si>
  <si>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</si>
  <si>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</si>
  <si>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</si>
  <si>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</si>
  <si>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</si>
  <si>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</si>
  <si>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</si>
  <si>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</si>
  <si>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</si>
  <si>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</si>
  <si>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</si>
  <si>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</si>
  <si>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</si>
  <si>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</si>
  <si>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</si>
  <si>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</si>
  <si>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</si>
  <si>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</si>
  <si>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</si>
  <si>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</si>
  <si>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</si>
  <si>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</si>
  <si>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</si>
  <si>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</si>
  <si>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</si>
  <si>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</si>
  <si>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</si>
  <si>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</si>
  <si>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</si>
  <si>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</si>
  <si>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</si>
  <si>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</si>
  <si>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</si>
  <si>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</si>
  <si>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</si>
  <si>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</si>
  <si>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</si>
  <si>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</si>
  <si>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福島県伊達市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</si>
  <si>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</si>
  <si>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</si>
  <si>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</si>
  <si>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</si>
  <si>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</si>
  <si>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</si>
  <si>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</si>
  <si>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</si>
  <si>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</si>
  <si>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</si>
  <si>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</si>
  <si>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</si>
  <si>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</si>
  <si>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</si>
  <si>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</si>
  <si>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</si>
  <si>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</si>
  <si>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</si>
  <si>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</si>
  <si>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</si>
  <si>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</si>
  <si>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</si>
  <si>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</si>
  <si>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</si>
  <si>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</si>
  <si>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</si>
  <si>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</si>
  <si>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</si>
  <si>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</si>
  <si>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</si>
  <si>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</si>
  <si>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</si>
  <si>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</si>
  <si>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</si>
  <si>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</si>
  <si>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</si>
  <si>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</si>
  <si>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</si>
  <si>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</si>
  <si>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</si>
  <si>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</si>
  <si>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粟野地区農業集落排水処理事業特別会計</t>
    <phoneticPr fontId="5"/>
  </si>
  <si>
    <t>工業団地特別会計</t>
    <phoneticPr fontId="5"/>
  </si>
  <si>
    <t>月舘宅地造成事業特別会計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</si>
  <si>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</si>
  <si>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</si>
  <si>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</si>
  <si>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</si>
  <si>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</si>
  <si>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</si>
  <si>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</si>
  <si>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</si>
  <si>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</si>
  <si>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</si>
  <si>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</si>
  <si>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</si>
  <si>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</si>
  <si>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</si>
  <si>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</si>
  <si>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</si>
  <si>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</si>
  <si>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</si>
  <si>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</si>
  <si>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</si>
  <si>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</si>
  <si>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</si>
  <si>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</si>
  <si>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</si>
  <si>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</si>
  <si>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</si>
  <si>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</si>
  <si>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</si>
  <si>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</si>
  <si>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</si>
  <si>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</si>
  <si>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</si>
  <si>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</si>
  <si>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</si>
  <si>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</si>
  <si>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</si>
  <si>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</si>
  <si>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</si>
  <si>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</si>
  <si>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</si>
  <si>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</si>
  <si>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</si>
  <si>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</si>
  <si>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</si>
  <si>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</si>
  <si>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</si>
  <si>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</si>
  <si>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</si>
  <si>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</si>
  <si>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</si>
  <si>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</si>
  <si>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</si>
  <si>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</si>
  <si>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</si>
  <si>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</si>
  <si>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</si>
  <si>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</si>
  <si>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</si>
  <si>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</si>
  <si>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</si>
  <si>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</si>
  <si>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</si>
  <si>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</si>
  <si>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</si>
  <si>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</si>
  <si>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</si>
  <si>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</si>
  <si>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</si>
  <si>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</si>
  <si>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</si>
  <si>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</si>
  <si>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</si>
  <si>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</si>
  <si>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</si>
  <si>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</si>
  <si>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</si>
  <si>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</si>
  <si>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</si>
  <si>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</si>
  <si>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</si>
  <si>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</si>
  <si>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</si>
  <si>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</si>
  <si>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</si>
  <si>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</si>
  <si>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</si>
  <si>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</si>
  <si>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</si>
  <si>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</si>
  <si>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</si>
  <si>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</si>
  <si>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</si>
  <si>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</si>
  <si>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</si>
  <si>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</si>
  <si>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</si>
  <si>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</si>
  <si>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</si>
  <si>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</si>
  <si>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</si>
  <si>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</si>
  <si>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</si>
  <si>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</si>
  <si>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</si>
  <si>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</si>
  <si>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</si>
  <si>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</si>
  <si>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</si>
  <si>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</si>
  <si>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</si>
  <si>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</si>
  <si>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</si>
  <si>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</si>
  <si>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</si>
  <si>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</si>
  <si>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</si>
  <si>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</si>
  <si>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</si>
  <si>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</si>
  <si>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</si>
  <si>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</si>
  <si>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</si>
  <si>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</si>
  <si>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</si>
  <si>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</si>
  <si>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</si>
  <si>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</si>
  <si>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</si>
  <si>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</si>
  <si>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</si>
  <si>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</si>
  <si>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</si>
  <si>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</si>
  <si>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</si>
  <si>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</si>
  <si>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</si>
  <si>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</si>
  <si>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</si>
  <si>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</si>
  <si>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</si>
  <si>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</si>
  <si>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</si>
  <si>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</si>
  <si>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</si>
  <si>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2.74</t>
  </si>
  <si>
    <t>一般会計</t>
  </si>
  <si>
    <t>水道事業会計</t>
  </si>
  <si>
    <t>国民健康保険特別会計</t>
  </si>
  <si>
    <t>介護保険特別会計</t>
  </si>
  <si>
    <t>公共下水道事業特別会計</t>
  </si>
  <si>
    <t>工業団地特別会計</t>
  </si>
  <si>
    <t>月舘宅地造成事業特別会計</t>
  </si>
  <si>
    <t>粟野地区農業集落排水処理事業特別会計</t>
  </si>
  <si>
    <t>その他会計（赤字）</t>
  </si>
  <si>
    <t>その他会計（黒字）</t>
  </si>
  <si>
    <t>-</t>
    <phoneticPr fontId="2"/>
  </si>
  <si>
    <t>伊達地方消防組合　一般会計</t>
    <rPh sb="0" eb="2">
      <t>ダテ</t>
    </rPh>
    <rPh sb="2" eb="4">
      <t>チホウ</t>
    </rPh>
    <rPh sb="4" eb="6">
      <t>ショウボウ</t>
    </rPh>
    <rPh sb="6" eb="8">
      <t>クミアイ</t>
    </rPh>
    <rPh sb="9" eb="11">
      <t>イッパン</t>
    </rPh>
    <rPh sb="11" eb="13">
      <t>カイケイ</t>
    </rPh>
    <phoneticPr fontId="24"/>
  </si>
  <si>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24"/>
  </si>
  <si>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24"/>
  </si>
  <si>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24"/>
  </si>
  <si>
    <t>福島地方水道用水供給企業団　水道用水供給事業会計</t>
    <rPh sb="0" eb="2">
      <t>フクシマ</t>
    </rPh>
    <rPh sb="2" eb="4">
      <t>チホウ</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4"/>
  </si>
  <si>
    <t>公立藤田病院組合　病院事業会計</t>
    <rPh sb="0" eb="2">
      <t>コウリツ</t>
    </rPh>
    <rPh sb="2" eb="4">
      <t>フジタ</t>
    </rPh>
    <rPh sb="4" eb="6">
      <t>ビョウイン</t>
    </rPh>
    <rPh sb="6" eb="8">
      <t>クミアイ</t>
    </rPh>
    <rPh sb="9" eb="11">
      <t>ビョウイン</t>
    </rPh>
    <rPh sb="11" eb="13">
      <t>ジギョウ</t>
    </rPh>
    <rPh sb="13" eb="15">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</si>
  <si>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</si>
  <si>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</si>
  <si>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</si>
  <si>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非常勤特別職員公務災害補償特別会計</t>
    <rPh sb="0" eb="3">
      <t>フクシマケン</t>
    </rPh>
    <rPh sb="3" eb="6">
      <t>シチョウソン</t>
    </rPh>
    <rPh sb="6" eb="8">
      <t>ソウゴウ</t>
    </rPh>
    <rPh sb="8" eb="10">
      <t>ジム</t>
    </rPh>
    <rPh sb="10" eb="12">
      <t>クミアイ</t>
    </rPh>
    <rPh sb="13" eb="16">
      <t>ヒジョウキン</t>
    </rPh>
    <rPh sb="16" eb="18">
      <t>トクベツ</t>
    </rPh>
    <rPh sb="18" eb="20">
      <t>ショクイン</t>
    </rPh>
    <rPh sb="20" eb="22">
      <t>コウム</t>
    </rPh>
    <rPh sb="22" eb="24">
      <t>サイガイ</t>
    </rPh>
    <rPh sb="24" eb="26">
      <t>ホショウ</t>
    </rPh>
    <rPh sb="26" eb="28">
      <t>トクベツ</t>
    </rPh>
    <rPh sb="28" eb="30">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</si>
  <si>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</si>
  <si>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</si>
  <si>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</si>
  <si>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</si>
  <si>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福島土地開発公社</t>
    <rPh sb="0" eb="2">
      <t>フクシマ</t>
    </rPh>
    <rPh sb="2" eb="4">
      <t>トチ</t>
    </rPh>
    <rPh sb="4" eb="6">
      <t>カイハツ</t>
    </rPh>
    <rPh sb="6" eb="8">
      <t>コウシャ</t>
    </rPh>
    <phoneticPr fontId="30"/>
  </si>
  <si>
    <t>保原振興公社</t>
    <rPh sb="0" eb="2">
      <t>ホバラ</t>
    </rPh>
    <rPh sb="2" eb="4">
      <t>シンコウ</t>
    </rPh>
    <rPh sb="4" eb="6">
      <t>コウシャ</t>
    </rPh>
    <phoneticPr fontId="30"/>
  </si>
  <si>
    <t>つきだて振興公社</t>
    <rPh sb="4" eb="6">
      <t>シンコウ</t>
    </rPh>
    <rPh sb="6" eb="8">
      <t>コウシャ</t>
    </rPh>
    <phoneticPr fontId="30"/>
  </si>
  <si>
    <t>伊達市農林業振興公社</t>
    <rPh sb="0" eb="3">
      <t>ダテシ</t>
    </rPh>
    <rPh sb="3" eb="6">
      <t>ノウリンギョウ</t>
    </rPh>
    <rPh sb="6" eb="8">
      <t>シンコウ</t>
    </rPh>
    <rPh sb="8" eb="10">
      <t>コウシャ</t>
    </rPh>
    <phoneticPr fontId="30"/>
  </si>
  <si>
    <t>伊達市スポーツ振興公社</t>
    <rPh sb="0" eb="3">
      <t>ダテシ</t>
    </rPh>
    <rPh sb="7" eb="9">
      <t>シンコウ</t>
    </rPh>
    <rPh sb="9" eb="11">
      <t>コウシャ</t>
    </rPh>
    <phoneticPr fontId="30"/>
  </si>
  <si>
    <t>りょうぜん振興公社</t>
    <rPh sb="5" eb="7">
      <t>シンコウ</t>
    </rPh>
    <rPh sb="7" eb="9">
      <t>コウシャ</t>
    </rPh>
    <phoneticPr fontId="30"/>
  </si>
  <si>
    <t>まちづくり伊達</t>
    <rPh sb="5" eb="7">
      <t>ダテ</t>
    </rPh>
    <phoneticPr fontId="2"/>
  </si>
  <si>
    <t>伊達市観光物産交流協会</t>
    <rPh sb="0" eb="3">
      <t>ダテシ</t>
    </rPh>
    <rPh sb="3" eb="5">
      <t>カンコウ</t>
    </rPh>
    <rPh sb="5" eb="7">
      <t>ブッサン</t>
    </rPh>
    <rPh sb="7" eb="9">
      <t>コウリュウ</t>
    </rPh>
    <rPh sb="9" eb="11">
      <t>キョウカイ</t>
    </rPh>
    <phoneticPr fontId="2"/>
  </si>
  <si>
    <t>地域創造基金</t>
    <rPh sb="0" eb="2">
      <t>チイキ</t>
    </rPh>
    <rPh sb="2" eb="4">
      <t>ソウゾウ</t>
    </rPh>
    <rPh sb="4" eb="6">
      <t>キキン</t>
    </rPh>
    <phoneticPr fontId="11"/>
  </si>
  <si>
    <t>公共施設維持整備基金</t>
    <rPh sb="0" eb="2">
      <t>コウキョウ</t>
    </rPh>
    <rPh sb="2" eb="4">
      <t>シセツ</t>
    </rPh>
    <rPh sb="4" eb="6">
      <t>イジ</t>
    </rPh>
    <rPh sb="6" eb="8">
      <t>セイビ</t>
    </rPh>
    <rPh sb="8" eb="10">
      <t>キキン</t>
    </rPh>
    <phoneticPr fontId="11"/>
  </si>
  <si>
    <t>教育施設整備基金</t>
    <rPh sb="0" eb="2">
      <t>キョウイク</t>
    </rPh>
    <rPh sb="2" eb="4">
      <t>シセツ</t>
    </rPh>
    <rPh sb="4" eb="6">
      <t>セイビ</t>
    </rPh>
    <rPh sb="6" eb="8">
      <t>キキン</t>
    </rPh>
    <phoneticPr fontId="11"/>
  </si>
  <si>
    <t>地域雇用創出・産業活性化基金</t>
    <rPh sb="0" eb="2">
      <t>チイキ</t>
    </rPh>
    <rPh sb="2" eb="4">
      <t>コヨウ</t>
    </rPh>
    <rPh sb="4" eb="6">
      <t>ソウシュツ</t>
    </rPh>
    <rPh sb="7" eb="9">
      <t>サンギョウ</t>
    </rPh>
    <rPh sb="9" eb="12">
      <t>カッセイカ</t>
    </rPh>
    <rPh sb="12" eb="14">
      <t>キキン</t>
    </rPh>
    <phoneticPr fontId="11"/>
  </si>
  <si>
    <t>広域的減容化施設影響緩和基金</t>
    <rPh sb="0" eb="3">
      <t>コウイキテキ</t>
    </rPh>
    <rPh sb="3" eb="5">
      <t>ゲンヨウ</t>
    </rPh>
    <rPh sb="5" eb="6">
      <t>カ</t>
    </rPh>
    <rPh sb="6" eb="8">
      <t>シセツ</t>
    </rPh>
    <rPh sb="8" eb="10">
      <t>エイキョウ</t>
    </rPh>
    <rPh sb="10" eb="12">
      <t>カンワ</t>
    </rPh>
    <rPh sb="12" eb="14">
      <t>キキン</t>
    </rPh>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</si>
  <si>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</si>
  <si>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</si>
  <si>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</si>
  <si>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</si>
  <si>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</si>
  <si>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</si>
  <si>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</si>
  <si>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</si>
  <si>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</si>
  <si>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将来負担比率及び有形固定資産減価償却率ともに、H28年度は類似団体平均を下回っている。
　新市建設計画などに基づき、公共施設や教育施設の整備・更新を進めているため、比較的新たな施設が増加しており、有形固定資産減価償却率は低い水準にある。一方で、財源として合併特例債や学校教育施設等整備事業債などを充てているため、地方債残高が微増しており、合併算定替の縮減による標準財政規模の減少と合わせて将来負担比率を押し上げる要因となっている。
　今後は公共施設配置適正化計画に基づき、老朽化した施設の集約化・複合化や除却を進めていくとともに、新市建設計画の見直しなどを行い、地方債の発行を抑制していく。</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7" eb="29">
      <t>ネンド</t>
    </rPh>
    <rPh sb="30" eb="32">
      <t>ルイジ</t>
    </rPh>
    <rPh sb="32" eb="34">
      <t>ダンタイ</t>
    </rPh>
    <rPh sb="34" eb="36">
      <t>ヘイキン</t>
    </rPh>
    <rPh sb="37" eb="39">
      <t>シタマワ</t>
    </rPh>
    <rPh sb="46" eb="47">
      <t>シン</t>
    </rPh>
    <rPh sb="47" eb="48">
      <t>シ</t>
    </rPh>
    <rPh sb="48" eb="50">
      <t>ケンセツ</t>
    </rPh>
    <rPh sb="50" eb="52">
      <t>ケイカク</t>
    </rPh>
    <rPh sb="55" eb="56">
      <t>モト</t>
    </rPh>
    <rPh sb="64" eb="66">
      <t>キョウイク</t>
    </rPh>
    <rPh sb="66" eb="68">
      <t>シセツ</t>
    </rPh>
    <rPh sb="69" eb="71">
      <t>セイビ</t>
    </rPh>
    <rPh sb="72" eb="74">
      <t>コウシン</t>
    </rPh>
    <rPh sb="75" eb="76">
      <t>スス</t>
    </rPh>
    <rPh sb="111" eb="112">
      <t>ヒク</t>
    </rPh>
    <rPh sb="113" eb="115">
      <t>スイジュン</t>
    </rPh>
    <rPh sb="119" eb="121">
      <t>イッポウ</t>
    </rPh>
    <rPh sb="123" eb="125">
      <t>ザイゲン</t>
    </rPh>
    <rPh sb="128" eb="130">
      <t>ガッペイ</t>
    </rPh>
    <rPh sb="130" eb="132">
      <t>トクレイ</t>
    </rPh>
    <rPh sb="132" eb="133">
      <t>サイ</t>
    </rPh>
    <rPh sb="157" eb="160">
      <t>チホウサイ</t>
    </rPh>
    <rPh sb="160" eb="162">
      <t>ザンダカ</t>
    </rPh>
    <rPh sb="163" eb="165">
      <t>ビゾウ</t>
    </rPh>
    <rPh sb="170" eb="172">
      <t>ガッペイ</t>
    </rPh>
    <rPh sb="172" eb="174">
      <t>サンテイ</t>
    </rPh>
    <rPh sb="174" eb="175">
      <t>ガ</t>
    </rPh>
    <rPh sb="176" eb="178">
      <t>シュクゲン</t>
    </rPh>
    <rPh sb="181" eb="183">
      <t>ヒョウジュン</t>
    </rPh>
    <rPh sb="183" eb="185">
      <t>ザイセイ</t>
    </rPh>
    <rPh sb="185" eb="187">
      <t>キボ</t>
    </rPh>
    <rPh sb="188" eb="189">
      <t>ゲン</t>
    </rPh>
    <rPh sb="189" eb="190">
      <t>ショウ</t>
    </rPh>
    <rPh sb="191" eb="192">
      <t>ア</t>
    </rPh>
    <rPh sb="195" eb="197">
      <t>ショウライ</t>
    </rPh>
    <rPh sb="197" eb="199">
      <t>フタン</t>
    </rPh>
    <rPh sb="199" eb="201">
      <t>ヒリツ</t>
    </rPh>
    <rPh sb="202" eb="203">
      <t>オ</t>
    </rPh>
    <rPh sb="204" eb="205">
      <t>ア</t>
    </rPh>
    <rPh sb="207" eb="209">
      <t>ヨウイン</t>
    </rPh>
    <rPh sb="218" eb="220">
      <t>コンゴ</t>
    </rPh>
    <rPh sb="233" eb="234">
      <t>モト</t>
    </rPh>
    <rPh sb="237" eb="240">
      <t>ロウキュウカ</t>
    </rPh>
    <rPh sb="242" eb="244">
      <t>シセツ</t>
    </rPh>
    <rPh sb="266" eb="267">
      <t>シン</t>
    </rPh>
    <rPh sb="267" eb="268">
      <t>シ</t>
    </rPh>
    <rPh sb="268" eb="270">
      <t>ケンセツ</t>
    </rPh>
    <rPh sb="270" eb="272">
      <t>ケイカク</t>
    </rPh>
    <rPh sb="273" eb="275">
      <t>ミナオ</t>
    </rPh>
    <rPh sb="279" eb="280">
      <t>オコナ</t>
    </rPh>
    <rPh sb="282" eb="285">
      <t>チホウサイ</t>
    </rPh>
    <rPh sb="286" eb="288">
      <t>ハッコウ</t>
    </rPh>
    <rPh sb="289" eb="291">
      <t>ヨクセイ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</si>
  <si>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</si>
  <si>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</si>
  <si>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</si>
  <si>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</si>
  <si>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</si>
  <si>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</si>
  <si>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将来負担比率及び実質公債費比率ともに、H27、28年度時は類似団体平均を下回っていたが、H29年度は類似団体平均を上回る水準となっている。
　実質公債費比率は、元利償還金及び公債費に準ずる債務負担行為額の減によりＨ28年度までは改善傾向にあったが、合併算定替の縮減による標準財政規模の減に伴い、H29年度は増加している。
　将来負担比率は、繰上償還による地方債の現在高の減、財政調整基金積み増しによる充当可能基金の増によりH27年度まで改善していたが、H28年度からは地方債の現在高の増及び合併算定替の縮減による標準財政規模の減に伴い、将来負担額が増加傾向に転じている。
　今後は起債発行額の抑制に努め、地方債に依存しない財政運営を進めていく。</t>
    <rPh sb="86" eb="87">
      <t>オヨ</t>
    </rPh>
    <rPh sb="110" eb="112">
      <t>ネンド</t>
    </rPh>
    <rPh sb="117" eb="119">
      <t>ケイコウ</t>
    </rPh>
    <rPh sb="125" eb="127">
      <t>ガッペイ</t>
    </rPh>
    <rPh sb="127" eb="129">
      <t>サンテイ</t>
    </rPh>
    <rPh sb="129" eb="130">
      <t>ガ</t>
    </rPh>
    <rPh sb="131" eb="133">
      <t>シュクゲン</t>
    </rPh>
    <rPh sb="136" eb="138">
      <t>ヒョウジュン</t>
    </rPh>
    <rPh sb="138" eb="140">
      <t>ザイセイ</t>
    </rPh>
    <rPh sb="140" eb="142">
      <t>キボ</t>
    </rPh>
    <rPh sb="143" eb="144">
      <t>ゲン</t>
    </rPh>
    <rPh sb="145" eb="146">
      <t>トモナ</t>
    </rPh>
    <rPh sb="154" eb="156">
      <t>ゾウカ</t>
    </rPh>
    <rPh sb="215" eb="217">
      <t>ネンド</t>
    </rPh>
    <rPh sb="243" eb="244">
      <t>ゾウ</t>
    </rPh>
    <rPh sb="244" eb="245">
      <t>オヨ</t>
    </rPh>
    <rPh sb="277" eb="279">
      <t>ケイコウ</t>
    </rPh>
    <rPh sb="280" eb="281">
      <t>テン</t>
    </rPh>
    <rPh sb="288" eb="290">
      <t>コンゴ</t>
    </rPh>
    <rPh sb="291" eb="293">
      <t>キサイ</t>
    </rPh>
    <rPh sb="293" eb="296">
      <t>ハッコウガク</t>
    </rPh>
    <rPh sb="297" eb="299">
      <t>ヨクセイ</t>
    </rPh>
    <rPh sb="300" eb="301">
      <t>ツト</t>
    </rPh>
    <rPh sb="303" eb="306">
      <t>チホウサイ</t>
    </rPh>
    <rPh sb="307" eb="309">
      <t>イゾン</t>
    </rPh>
    <rPh sb="312" eb="314">
      <t>ザイセイ</t>
    </rPh>
    <rPh sb="314" eb="316">
      <t>ウンエイ</t>
    </rPh>
    <rPh sb="317" eb="318">
      <t>スス</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</si>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</sst>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86564</c:v>
                </c:pt>
                <c:pt idx="4">
                  <c:v>62698</c:v>
                </c:pt>
              </c:numCache>
            </c:numRef>
          </c:val>
          <c:smooth val="0"/>
          <c:extLst xmlns:c16r2="http://schemas.microsoft.com/office/drawing/2015/06/chart">
            <c:ext xmlns:c16="http://schemas.microsoft.com/office/drawing/2014/chart" uri="{C3380CC4-5D6E-409C-BE32-E72D297353CC}">
              <c16:uniqueId val="{00000000-0980-42F3-B2D8-BC82637444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70976</c:v>
                </c:pt>
                <c:pt idx="1">
                  <c:v>107267</c:v>
                </c:pt>
                <c:pt idx="2">
                  <c:v>60553</c:v>
                </c:pt>
                <c:pt idx="3">
                  <c:v>94921</c:v>
                </c:pt>
                <c:pt idx="4">
                  <c:v>90689</c:v>
                </c:pt>
              </c:numCache>
            </c:numRef>
          </c:val>
          <c:smooth val="0"/>
          <c:extLst xmlns:c16r2="http://schemas.microsoft.com/office/drawing/2015/06/chart">
            <c:ext xmlns:c16="http://schemas.microsoft.com/office/drawing/2014/chart" uri="{C3380CC4-5D6E-409C-BE32-E72D297353CC}">
              <c16:uniqueId val="{00000001-0980-42F3-B2D8-BC8263744484}"/>
            </c:ext>
          </c:extLst>
        </c:ser>
        <c:dLbls>
          <c:showLegendKey val="0"/>
          <c:showVal val="0"/>
          <c:showCatName val="0"/>
          <c:showSerName val="0"/>
          <c:showPercent val="0"/>
          <c:showBubbleSize val="0"/>
        </c:dLbls>
        <c:marker val="1"/>
        <c:smooth val="0"/>
        <c:axId val="165824768"/>
        <c:axId val="165851904"/>
      </c:lineChart>
      <c:catAx>
        <c:axId val="165824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851904"/>
        <c:crosses val="autoZero"/>
        <c:auto val="1"/>
        <c:lblAlgn val="ctr"/>
        <c:lblOffset val="100"/>
        <c:tickLblSkip val="1"/>
        <c:tickMarkSkip val="1"/>
        <c:noMultiLvlLbl val="0"/>
      </c:catAx>
      <c:valAx>
        <c:axId val="165851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582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13.02</c:v>
                </c:pt>
                <c:pt idx="1">
                  <c:v>9.91</c:v>
                </c:pt>
                <c:pt idx="2">
                  <c:v>9.49</c:v>
                </c:pt>
                <c:pt idx="3">
                  <c:v>9.5</c:v>
                </c:pt>
                <c:pt idx="4">
                  <c:v>11.05</c:v>
                </c:pt>
              </c:numCache>
            </c:numRef>
          </c:val>
          <c:extLst xmlns:c16r2="http://schemas.microsoft.com/office/drawing/2015/06/chart">
            <c:ext xmlns:c16="http://schemas.microsoft.com/office/drawing/2014/chart" uri="{C3380CC4-5D6E-409C-BE32-E72D297353CC}">
              <c16:uniqueId val="{00000000-175D-4423-9586-07CEA5F557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23.49</c:v>
                </c:pt>
                <c:pt idx="1">
                  <c:v>23.92</c:v>
                </c:pt>
                <c:pt idx="2">
                  <c:v>24.1</c:v>
                </c:pt>
                <c:pt idx="3">
                  <c:v>24.63</c:v>
                </c:pt>
                <c:pt idx="4">
                  <c:v>23.85</c:v>
                </c:pt>
              </c:numCache>
            </c:numRef>
          </c:val>
          <c:extLst xmlns:c16r2="http://schemas.microsoft.com/office/drawing/2015/06/chart">
            <c:ext xmlns:c16="http://schemas.microsoft.com/office/drawing/2014/chart" uri="{C3380CC4-5D6E-409C-BE32-E72D297353CC}">
              <c16:uniqueId val="{00000001-175D-4423-9586-07CEA5F5573F}"/>
            </c:ext>
          </c:extLst>
        </c:ser>
        <c:dLbls>
          <c:showLegendKey val="0"/>
          <c:showVal val="0"/>
          <c:showCatName val="0"/>
          <c:showSerName val="0"/>
          <c:showPercent val="0"/>
          <c:showBubbleSize val="0"/>
        </c:dLbls>
        <c:gapWidth val="250"/>
        <c:overlap val="100"/>
        <c:axId val="168271872"/>
        <c:axId val="16827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4.07</c:v>
                </c:pt>
                <c:pt idx="1">
                  <c:v>-2.74</c:v>
                </c:pt>
                <c:pt idx="2">
                  <c:v>0.48</c:v>
                </c:pt>
                <c:pt idx="3">
                  <c:v>0.99</c:v>
                </c:pt>
                <c:pt idx="4">
                  <c:v>2.1800000000000002</c:v>
                </c:pt>
              </c:numCache>
            </c:numRef>
          </c:val>
          <c:smooth val="0"/>
          <c:extLst xmlns:c16r2="http://schemas.microsoft.com/office/drawing/2015/06/chart">
            <c:ext xmlns:c16="http://schemas.microsoft.com/office/drawing/2014/chart" uri="{C3380CC4-5D6E-409C-BE32-E72D297353CC}">
              <c16:uniqueId val="{00000002-175D-4423-9586-07CEA5F5573F}"/>
            </c:ext>
          </c:extLst>
        </c:ser>
        <c:dLbls>
          <c:showLegendKey val="0"/>
          <c:showVal val="0"/>
          <c:showCatName val="0"/>
          <c:showSerName val="0"/>
          <c:showPercent val="0"/>
          <c:showBubbleSize val="0"/>
        </c:dLbls>
        <c:marker val="1"/>
        <c:smooth val="0"/>
        <c:axId val="168271872"/>
        <c:axId val="168273792"/>
      </c:lineChart>
      <c:catAx>
        <c:axId val="16827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273792"/>
        <c:crosses val="autoZero"/>
        <c:auto val="1"/>
        <c:lblAlgn val="ctr"/>
        <c:lblOffset val="100"/>
        <c:tickLblSkip val="1"/>
        <c:tickMarkSkip val="1"/>
        <c:noMultiLvlLbl val="0"/>
      </c:catAx>
      <c:valAx>
        <c:axId val="16827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27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9E5-4243-8030-099A73672F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E5-4243-8030-099A73672F48}"/>
            </c:ext>
          </c:extLst>
        </c:ser>
        <c:ser>
          <c:idx val="2"/>
          <c:order val="2"/>
          <c:tx>
            <c:strRef>
              <c:f>データシート!$A$29</c:f>
              <c:strCache>
                <c:ptCount val="1"/>
                <c:pt idx="0">
                  <c:v>粟野地区農業集落排水処理事業特別会計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A9E5-4243-8030-099A73672F48}"/>
            </c:ext>
          </c:extLst>
        </c:ser>
        <c:ser>
          <c:idx val="3"/>
          <c:order val="3"/>
          <c:tx>
            <c:strRef>
              <c:f>データシート!$A$30</c:f>
              <c:strCache>
                <c:ptCount val="1"/>
                <c:pt idx="0">
                  <c:v>月舘宅地造成事業特別会計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0.11</c:v>
                </c:pt>
                <c:pt idx="4">
                  <c:v>#N/A</c:v>
                </c:pt>
                <c:pt idx="5">
                  <c:v>0.09</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A9E5-4243-8030-099A73672F48}"/>
            </c:ext>
          </c:extLst>
        </c:ser>
        <c:ser>
          <c:idx val="4"/>
          <c:order val="4"/>
          <c:tx>
            <c:strRef>
              <c:f>データシート!$A$31</c:f>
              <c:strCache>
                <c:ptCount val="1"/>
                <c:pt idx="0">
                  <c:v>工業団地特別会計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0.06</c:v>
                </c:pt>
                <c:pt idx="8">
                  <c:v>#N/A</c:v>
                </c:pt>
                <c:pt idx="9">
                  <c:v>0.15</c:v>
                </c:pt>
              </c:numCache>
            </c:numRef>
          </c:val>
          <c:extLst xmlns:c16r2="http://schemas.microsoft.com/office/drawing/2015/06/chart">
            <c:ext xmlns:c16="http://schemas.microsoft.com/office/drawing/2014/chart" uri="{C3380CC4-5D6E-409C-BE32-E72D297353CC}">
              <c16:uniqueId val="{00000004-A9E5-4243-8030-099A73672F4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0.12</c:v>
                </c:pt>
                <c:pt idx="4">
                  <c:v>#N/A</c:v>
                </c:pt>
                <c:pt idx="5">
                  <c:v>0.22</c:v>
                </c:pt>
                <c:pt idx="6">
                  <c:v>#N/A</c:v>
                </c:pt>
                <c:pt idx="7">
                  <c:v>0.21</c:v>
                </c:pt>
                <c:pt idx="8">
                  <c:v>#N/A</c:v>
                </c:pt>
                <c:pt idx="9">
                  <c:v>0.2</c:v>
                </c:pt>
              </c:numCache>
            </c:numRef>
          </c:val>
          <c:extLst xmlns:c16r2="http://schemas.microsoft.com/office/drawing/2015/06/chart">
            <c:ext xmlns:c16="http://schemas.microsoft.com/office/drawing/2014/chart" uri="{C3380CC4-5D6E-409C-BE32-E72D297353CC}">
              <c16:uniqueId val="{00000005-A9E5-4243-8030-099A73672F4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0.64</c:v>
                </c:pt>
                <c:pt idx="2">
                  <c:v>#N/A</c:v>
                </c:pt>
                <c:pt idx="3">
                  <c:v>0</c:v>
                </c:pt>
                <c:pt idx="4">
                  <c:v>#N/A</c:v>
                </c:pt>
                <c:pt idx="5">
                  <c:v>0.54</c:v>
                </c:pt>
                <c:pt idx="6">
                  <c:v>#N/A</c:v>
                </c:pt>
                <c:pt idx="7">
                  <c:v>1.03</c:v>
                </c:pt>
                <c:pt idx="8">
                  <c:v>#N/A</c:v>
                </c:pt>
                <c:pt idx="9">
                  <c:v>1.05</c:v>
                </c:pt>
              </c:numCache>
            </c:numRef>
          </c:val>
          <c:extLst xmlns:c16r2="http://schemas.microsoft.com/office/drawing/2015/06/chart">
            <c:ext xmlns:c16="http://schemas.microsoft.com/office/drawing/2014/chart" uri="{C3380CC4-5D6E-409C-BE32-E72D297353CC}">
              <c16:uniqueId val="{00000006-A9E5-4243-8030-099A73672F4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1.55</c:v>
                </c:pt>
                <c:pt idx="2">
                  <c:v>#N/A</c:v>
                </c:pt>
                <c:pt idx="3">
                  <c:v>1.76</c:v>
                </c:pt>
                <c:pt idx="4">
                  <c:v>#N/A</c:v>
                </c:pt>
                <c:pt idx="5">
                  <c:v>2.5099999999999998</c:v>
                </c:pt>
                <c:pt idx="6">
                  <c:v>#N/A</c:v>
                </c:pt>
                <c:pt idx="7">
                  <c:v>3.52</c:v>
                </c:pt>
                <c:pt idx="8">
                  <c:v>#N/A</c:v>
                </c:pt>
                <c:pt idx="9">
                  <c:v>4.1900000000000004</c:v>
                </c:pt>
              </c:numCache>
            </c:numRef>
          </c:val>
          <c:extLst xmlns:c16r2="http://schemas.microsoft.com/office/drawing/2015/06/chart">
            <c:ext xmlns:c16="http://schemas.microsoft.com/office/drawing/2014/chart" uri="{C3380CC4-5D6E-409C-BE32-E72D297353CC}">
              <c16:uniqueId val="{00000007-A9E5-4243-8030-099A73672F4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4.07</c:v>
                </c:pt>
                <c:pt idx="2">
                  <c:v>#N/A</c:v>
                </c:pt>
                <c:pt idx="3">
                  <c:v>4.25</c:v>
                </c:pt>
                <c:pt idx="4">
                  <c:v>#N/A</c:v>
                </c:pt>
                <c:pt idx="5">
                  <c:v>4.17</c:v>
                </c:pt>
                <c:pt idx="6">
                  <c:v>#N/A</c:v>
                </c:pt>
                <c:pt idx="7">
                  <c:v>4.12</c:v>
                </c:pt>
                <c:pt idx="8">
                  <c:v>#N/A</c:v>
                </c:pt>
                <c:pt idx="9">
                  <c:v>4.58</c:v>
                </c:pt>
              </c:numCache>
            </c:numRef>
          </c:val>
          <c:extLst xmlns:c16r2="http://schemas.microsoft.com/office/drawing/2015/06/chart">
            <c:ext xmlns:c16="http://schemas.microsoft.com/office/drawing/2014/chart" uri="{C3380CC4-5D6E-409C-BE32-E72D297353CC}">
              <c16:uniqueId val="{00000008-A9E5-4243-8030-099A73672F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13.02</c:v>
                </c:pt>
                <c:pt idx="2">
                  <c:v>#N/A</c:v>
                </c:pt>
                <c:pt idx="3">
                  <c:v>8.52</c:v>
                </c:pt>
                <c:pt idx="4">
                  <c:v>#N/A</c:v>
                </c:pt>
                <c:pt idx="5">
                  <c:v>9.49</c:v>
                </c:pt>
                <c:pt idx="6">
                  <c:v>#N/A</c:v>
                </c:pt>
                <c:pt idx="7">
                  <c:v>9.5</c:v>
                </c:pt>
                <c:pt idx="8">
                  <c:v>#N/A</c:v>
                </c:pt>
                <c:pt idx="9">
                  <c:v>11.05</c:v>
                </c:pt>
              </c:numCache>
            </c:numRef>
          </c:val>
          <c:extLst xmlns:c16r2="http://schemas.microsoft.com/office/drawing/2015/06/chart">
            <c:ext xmlns:c16="http://schemas.microsoft.com/office/drawing/2014/chart" uri="{C3380CC4-5D6E-409C-BE32-E72D297353CC}">
              <c16:uniqueId val="{00000009-A9E5-4243-8030-099A73672F48}"/>
            </c:ext>
          </c:extLst>
        </c:ser>
        <c:dLbls>
          <c:showLegendKey val="0"/>
          <c:showVal val="0"/>
          <c:showCatName val="0"/>
          <c:showSerName val="0"/>
          <c:showPercent val="0"/>
          <c:showBubbleSize val="0"/>
        </c:dLbls>
        <c:gapWidth val="150"/>
        <c:overlap val="100"/>
        <c:axId val="168327040"/>
        <c:axId val="168328576"/>
      </c:barChart>
      <c:catAx>
        <c:axId val="1683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328576"/>
        <c:crosses val="autoZero"/>
        <c:auto val="1"/>
        <c:lblAlgn val="ctr"/>
        <c:lblOffset val="100"/>
        <c:tickLblSkip val="1"/>
        <c:tickMarkSkip val="1"/>
        <c:noMultiLvlLbl val="0"/>
      </c:catAx>
      <c:valAx>
        <c:axId val="16832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27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2769</c:v>
                </c:pt>
                <c:pt idx="5">
                  <c:v>2879</c:v>
                </c:pt>
                <c:pt idx="8">
                  <c:v>2860</c:v>
                </c:pt>
                <c:pt idx="11">
                  <c:v>2998</c:v>
                </c:pt>
                <c:pt idx="14">
                  <c:v>2858</c:v>
                </c:pt>
              </c:numCache>
            </c:numRef>
          </c:val>
          <c:extLst xmlns:c16r2="http://schemas.microsoft.com/office/drawing/2015/06/chart">
            <c:ext xmlns:c16="http://schemas.microsoft.com/office/drawing/2014/chart" uri="{C3380CC4-5D6E-409C-BE32-E72D297353CC}">
              <c16:uniqueId val="{00000000-851B-43A8-91EF-24CFDCFA70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1B-43A8-91EF-24CFDCFA70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50</c:v>
                </c:pt>
                <c:pt idx="3">
                  <c:v>47</c:v>
                </c:pt>
                <c:pt idx="6">
                  <c:v>14</c:v>
                </c:pt>
                <c:pt idx="9">
                  <c:v>13</c:v>
                </c:pt>
                <c:pt idx="12">
                  <c:v>13</c:v>
                </c:pt>
              </c:numCache>
            </c:numRef>
          </c:val>
          <c:extLst xmlns:c16r2="http://schemas.microsoft.com/office/drawing/2015/06/chart">
            <c:ext xmlns:c16="http://schemas.microsoft.com/office/drawing/2014/chart" uri="{C3380CC4-5D6E-409C-BE32-E72D297353CC}">
              <c16:uniqueId val="{00000002-851B-43A8-91EF-24CFDCFA70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131</c:v>
                </c:pt>
                <c:pt idx="3">
                  <c:v>140</c:v>
                </c:pt>
                <c:pt idx="6">
                  <c:v>180</c:v>
                </c:pt>
                <c:pt idx="9">
                  <c:v>238</c:v>
                </c:pt>
                <c:pt idx="12">
                  <c:v>252</c:v>
                </c:pt>
              </c:numCache>
            </c:numRef>
          </c:val>
          <c:extLst xmlns:c16r2="http://schemas.microsoft.com/office/drawing/2015/06/chart">
            <c:ext xmlns:c16="http://schemas.microsoft.com/office/drawing/2014/chart" uri="{C3380CC4-5D6E-409C-BE32-E72D297353CC}">
              <c16:uniqueId val="{00000003-851B-43A8-91EF-24CFDCFA70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371</c:v>
                </c:pt>
                <c:pt idx="3">
                  <c:v>400</c:v>
                </c:pt>
                <c:pt idx="6">
                  <c:v>441</c:v>
                </c:pt>
                <c:pt idx="9">
                  <c:v>420</c:v>
                </c:pt>
                <c:pt idx="12">
                  <c:v>440</c:v>
                </c:pt>
              </c:numCache>
            </c:numRef>
          </c:val>
          <c:extLst xmlns:c16r2="http://schemas.microsoft.com/office/drawing/2015/06/chart">
            <c:ext xmlns:c16="http://schemas.microsoft.com/office/drawing/2014/chart" uri="{C3380CC4-5D6E-409C-BE32-E72D297353CC}">
              <c16:uniqueId val="{00000004-851B-43A8-91EF-24CFDCFA70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40</c:v>
                </c:pt>
                <c:pt idx="3">
                  <c:v>47</c:v>
                </c:pt>
                <c:pt idx="6">
                  <c:v>53</c:v>
                </c:pt>
                <c:pt idx="9">
                  <c:v>60</c:v>
                </c:pt>
                <c:pt idx="12">
                  <c:v>60</c:v>
                </c:pt>
              </c:numCache>
            </c:numRef>
          </c:val>
          <c:extLst xmlns:c16r2="http://schemas.microsoft.com/office/drawing/2015/06/chart">
            <c:ext xmlns:c16="http://schemas.microsoft.com/office/drawing/2014/chart" uri="{C3380CC4-5D6E-409C-BE32-E72D297353CC}">
              <c16:uniqueId val="{00000005-851B-43A8-91EF-24CFDCFA70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1B-43A8-91EF-24CFDCFA70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3302</c:v>
                </c:pt>
                <c:pt idx="3">
                  <c:v>3214</c:v>
                </c:pt>
                <c:pt idx="6">
                  <c:v>3197</c:v>
                </c:pt>
                <c:pt idx="9">
                  <c:v>3228</c:v>
                </c:pt>
                <c:pt idx="12">
                  <c:v>3451</c:v>
                </c:pt>
              </c:numCache>
            </c:numRef>
          </c:val>
          <c:extLst xmlns:c16r2="http://schemas.microsoft.com/office/drawing/2015/06/chart">
            <c:ext xmlns:c16="http://schemas.microsoft.com/office/drawing/2014/chart" uri="{C3380CC4-5D6E-409C-BE32-E72D297353CC}">
              <c16:uniqueId val="{00000007-851B-43A8-91EF-24CFDCFA7058}"/>
            </c:ext>
          </c:extLst>
        </c:ser>
        <c:dLbls>
          <c:showLegendKey val="0"/>
          <c:showVal val="0"/>
          <c:showCatName val="0"/>
          <c:showSerName val="0"/>
          <c:showPercent val="0"/>
          <c:showBubbleSize val="0"/>
        </c:dLbls>
        <c:gapWidth val="100"/>
        <c:overlap val="100"/>
        <c:axId val="168477824"/>
        <c:axId val="16847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1125</c:v>
                </c:pt>
                <c:pt idx="2">
                  <c:v>#N/A</c:v>
                </c:pt>
                <c:pt idx="3">
                  <c:v>#N/A</c:v>
                </c:pt>
                <c:pt idx="4">
                  <c:v>969</c:v>
                </c:pt>
                <c:pt idx="5">
                  <c:v>#N/A</c:v>
                </c:pt>
                <c:pt idx="6">
                  <c:v>#N/A</c:v>
                </c:pt>
                <c:pt idx="7">
                  <c:v>1025</c:v>
                </c:pt>
                <c:pt idx="8">
                  <c:v>#N/A</c:v>
                </c:pt>
                <c:pt idx="9">
                  <c:v>#N/A</c:v>
                </c:pt>
                <c:pt idx="10">
                  <c:v>961</c:v>
                </c:pt>
                <c:pt idx="11">
                  <c:v>#N/A</c:v>
                </c:pt>
                <c:pt idx="12">
                  <c:v>#N/A</c:v>
                </c:pt>
                <c:pt idx="13">
                  <c:v>1358</c:v>
                </c:pt>
                <c:pt idx="14">
                  <c:v>#N/A</c:v>
                </c:pt>
              </c:numCache>
            </c:numRef>
          </c:val>
          <c:smooth val="0"/>
          <c:extLst xmlns:c16r2="http://schemas.microsoft.com/office/drawing/2015/06/chart">
            <c:ext xmlns:c16="http://schemas.microsoft.com/office/drawing/2014/chart" uri="{C3380CC4-5D6E-409C-BE32-E72D297353CC}">
              <c16:uniqueId val="{00000008-851B-43A8-91EF-24CFDCFA7058}"/>
            </c:ext>
          </c:extLst>
        </c:ser>
        <c:dLbls>
          <c:showLegendKey val="0"/>
          <c:showVal val="0"/>
          <c:showCatName val="0"/>
          <c:showSerName val="0"/>
          <c:showPercent val="0"/>
          <c:showBubbleSize val="0"/>
        </c:dLbls>
        <c:marker val="1"/>
        <c:smooth val="0"/>
        <c:axId val="168477824"/>
        <c:axId val="168479744"/>
      </c:lineChart>
      <c:catAx>
        <c:axId val="16847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479744"/>
        <c:crosses val="autoZero"/>
        <c:auto val="1"/>
        <c:lblAlgn val="ctr"/>
        <c:lblOffset val="100"/>
        <c:tickLblSkip val="1"/>
        <c:tickMarkSkip val="1"/>
        <c:noMultiLvlLbl val="0"/>
      </c:catAx>
      <c:valAx>
        <c:axId val="16847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7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31402</c:v>
                </c:pt>
                <c:pt idx="5">
                  <c:v>32605</c:v>
                </c:pt>
                <c:pt idx="8">
                  <c:v>32349</c:v>
                </c:pt>
                <c:pt idx="11">
                  <c:v>33239</c:v>
                </c:pt>
                <c:pt idx="14">
                  <c:v>33277</c:v>
                </c:pt>
              </c:numCache>
            </c:numRef>
          </c:val>
          <c:extLst xmlns:c16r2="http://schemas.microsoft.com/office/drawing/2015/06/chart">
            <c:ext xmlns:c16="http://schemas.microsoft.com/office/drawing/2014/chart" uri="{C3380CC4-5D6E-409C-BE32-E72D297353CC}">
              <c16:uniqueId val="{00000000-6609-476B-9D6A-FF7F233E75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330</c:v>
                </c:pt>
                <c:pt idx="5">
                  <c:v>344</c:v>
                </c:pt>
                <c:pt idx="8">
                  <c:v>282</c:v>
                </c:pt>
                <c:pt idx="11">
                  <c:v>250</c:v>
                </c:pt>
                <c:pt idx="14">
                  <c:v>191</c:v>
                </c:pt>
              </c:numCache>
            </c:numRef>
          </c:val>
          <c:extLst xmlns:c16r2="http://schemas.microsoft.com/office/drawing/2015/06/chart">
            <c:ext xmlns:c16="http://schemas.microsoft.com/office/drawing/2014/chart" uri="{C3380CC4-5D6E-409C-BE32-E72D297353CC}">
              <c16:uniqueId val="{00000001-6609-476B-9D6A-FF7F233E75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10188</c:v>
                </c:pt>
                <c:pt idx="5">
                  <c:v>11396</c:v>
                </c:pt>
                <c:pt idx="8">
                  <c:v>11855</c:v>
                </c:pt>
                <c:pt idx="11">
                  <c:v>12335</c:v>
                </c:pt>
                <c:pt idx="14">
                  <c:v>10858</c:v>
                </c:pt>
              </c:numCache>
            </c:numRef>
          </c:val>
          <c:extLst xmlns:c16r2="http://schemas.microsoft.com/office/drawing/2015/06/chart">
            <c:ext xmlns:c16="http://schemas.microsoft.com/office/drawing/2014/chart" uri="{C3380CC4-5D6E-409C-BE32-E72D297353CC}">
              <c16:uniqueId val="{00000002-6609-476B-9D6A-FF7F233E75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09-476B-9D6A-FF7F233E75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09-476B-9D6A-FF7F233E75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09-476B-9D6A-FF7F233E75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5720</c:v>
                </c:pt>
                <c:pt idx="3">
                  <c:v>5161</c:v>
                </c:pt>
                <c:pt idx="6">
                  <c:v>4747</c:v>
                </c:pt>
                <c:pt idx="9">
                  <c:v>4415</c:v>
                </c:pt>
                <c:pt idx="12">
                  <c:v>3958</c:v>
                </c:pt>
              </c:numCache>
            </c:numRef>
          </c:val>
          <c:extLst xmlns:c16r2="http://schemas.microsoft.com/office/drawing/2015/06/chart">
            <c:ext xmlns:c16="http://schemas.microsoft.com/office/drawing/2014/chart" uri="{C3380CC4-5D6E-409C-BE32-E72D297353CC}">
              <c16:uniqueId val="{00000006-6609-476B-9D6A-FF7F233E75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1474</c:v>
                </c:pt>
                <c:pt idx="3">
                  <c:v>1866</c:v>
                </c:pt>
                <c:pt idx="6">
                  <c:v>2232</c:v>
                </c:pt>
                <c:pt idx="9">
                  <c:v>2137</c:v>
                </c:pt>
                <c:pt idx="12">
                  <c:v>1907</c:v>
                </c:pt>
              </c:numCache>
            </c:numRef>
          </c:val>
          <c:extLst xmlns:c16r2="http://schemas.microsoft.com/office/drawing/2015/06/chart">
            <c:ext xmlns:c16="http://schemas.microsoft.com/office/drawing/2014/chart" uri="{C3380CC4-5D6E-409C-BE32-E72D297353CC}">
              <c16:uniqueId val="{00000007-6609-476B-9D6A-FF7F233E75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5164</c:v>
                </c:pt>
                <c:pt idx="3">
                  <c:v>5645</c:v>
                </c:pt>
                <c:pt idx="6">
                  <c:v>6037</c:v>
                </c:pt>
                <c:pt idx="9">
                  <c:v>6824</c:v>
                </c:pt>
                <c:pt idx="12">
                  <c:v>6383</c:v>
                </c:pt>
              </c:numCache>
            </c:numRef>
          </c:val>
          <c:extLst xmlns:c16r2="http://schemas.microsoft.com/office/drawing/2015/06/chart">
            <c:ext xmlns:c16="http://schemas.microsoft.com/office/drawing/2014/chart" uri="{C3380CC4-5D6E-409C-BE32-E72D297353CC}">
              <c16:uniqueId val="{00000008-6609-476B-9D6A-FF7F233E75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c:v>
                </c:pt>
                <c:pt idx="3">
                  <c:v>52</c:v>
                </c:pt>
                <c:pt idx="6">
                  <c:v>87</c:v>
                </c:pt>
                <c:pt idx="9">
                  <c:v>74</c:v>
                </c:pt>
                <c:pt idx="12">
                  <c:v>61</c:v>
                </c:pt>
              </c:numCache>
            </c:numRef>
          </c:val>
          <c:extLst xmlns:c16r2="http://schemas.microsoft.com/office/drawing/2015/06/chart">
            <c:ext xmlns:c16="http://schemas.microsoft.com/office/drawing/2014/chart" uri="{C3380CC4-5D6E-409C-BE32-E72D297353CC}">
              <c16:uniqueId val="{00000009-6609-476B-9D6A-FF7F233E75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35707</c:v>
                </c:pt>
                <c:pt idx="3">
                  <c:v>36922</c:v>
                </c:pt>
                <c:pt idx="6">
                  <c:v>36264</c:v>
                </c:pt>
                <c:pt idx="9">
                  <c:v>37274</c:v>
                </c:pt>
                <c:pt idx="12">
                  <c:v>37685</c:v>
                </c:pt>
              </c:numCache>
            </c:numRef>
          </c:val>
          <c:extLst xmlns:c16r2="http://schemas.microsoft.com/office/drawing/2015/06/chart">
            <c:ext xmlns:c16="http://schemas.microsoft.com/office/drawing/2014/chart" uri="{C3380CC4-5D6E-409C-BE32-E72D297353CC}">
              <c16:uniqueId val="{0000000A-6609-476B-9D6A-FF7F233E75B5}"/>
            </c:ext>
          </c:extLst>
        </c:ser>
        <c:dLbls>
          <c:showLegendKey val="0"/>
          <c:showVal val="0"/>
          <c:showCatName val="0"/>
          <c:showSerName val="0"/>
          <c:showPercent val="0"/>
          <c:showBubbleSize val="0"/>
        </c:dLbls>
        <c:gapWidth val="100"/>
        <c:overlap val="100"/>
        <c:axId val="168640896"/>
        <c:axId val="16864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6244</c:v>
                </c:pt>
                <c:pt idx="2">
                  <c:v>#N/A</c:v>
                </c:pt>
                <c:pt idx="3">
                  <c:v>#N/A</c:v>
                </c:pt>
                <c:pt idx="4">
                  <c:v>5300</c:v>
                </c:pt>
                <c:pt idx="5">
                  <c:v>#N/A</c:v>
                </c:pt>
                <c:pt idx="6">
                  <c:v>#N/A</c:v>
                </c:pt>
                <c:pt idx="7">
                  <c:v>4881</c:v>
                </c:pt>
                <c:pt idx="8">
                  <c:v>#N/A</c:v>
                </c:pt>
                <c:pt idx="9">
                  <c:v>#N/A</c:v>
                </c:pt>
                <c:pt idx="10">
                  <c:v>4900</c:v>
                </c:pt>
                <c:pt idx="11">
                  <c:v>#N/A</c:v>
                </c:pt>
                <c:pt idx="12">
                  <c:v>#N/A</c:v>
                </c:pt>
                <c:pt idx="13">
                  <c:v>5669</c:v>
                </c:pt>
                <c:pt idx="14">
                  <c:v>#N/A</c:v>
                </c:pt>
              </c:numCache>
            </c:numRef>
          </c:val>
          <c:smooth val="0"/>
          <c:extLst xmlns:c16r2="http://schemas.microsoft.com/office/drawing/2015/06/chart">
            <c:ext xmlns:c16="http://schemas.microsoft.com/office/drawing/2014/chart" uri="{C3380CC4-5D6E-409C-BE32-E72D297353CC}">
              <c16:uniqueId val="{0000000B-6609-476B-9D6A-FF7F233E75B5}"/>
            </c:ext>
          </c:extLst>
        </c:ser>
        <c:dLbls>
          <c:showLegendKey val="0"/>
          <c:showVal val="0"/>
          <c:showCatName val="0"/>
          <c:showSerName val="0"/>
          <c:showPercent val="0"/>
          <c:showBubbleSize val="0"/>
        </c:dLbls>
        <c:marker val="1"/>
        <c:smooth val="0"/>
        <c:axId val="168640896"/>
        <c:axId val="168642816"/>
      </c:lineChart>
      <c:catAx>
        <c:axId val="1686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642816"/>
        <c:crosses val="autoZero"/>
        <c:auto val="1"/>
        <c:lblAlgn val="ctr"/>
        <c:lblOffset val="100"/>
        <c:tickLblSkip val="1"/>
        <c:tickMarkSkip val="1"/>
        <c:noMultiLvlLbl val="0"/>
      </c:catAx>
      <c:valAx>
        <c:axId val="16864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6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4364</c:v>
                </c:pt>
                <c:pt idx="1">
                  <c:v>4384</c:v>
                </c:pt>
                <c:pt idx="2">
                  <c:v>4153</c:v>
                </c:pt>
              </c:numCache>
            </c:numRef>
          </c:val>
          <c:extLst xmlns:c16r2="http://schemas.microsoft.com/office/drawing/2015/06/chart">
            <c:ext xmlns:c16="http://schemas.microsoft.com/office/drawing/2014/chart" uri="{C3380CC4-5D6E-409C-BE32-E72D297353CC}">
              <c16:uniqueId val="{00000000-0A70-474E-B212-F916C5DEDD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1260</c:v>
                </c:pt>
                <c:pt idx="1">
                  <c:v>1540</c:v>
                </c:pt>
                <c:pt idx="2">
                  <c:v>1163</c:v>
                </c:pt>
              </c:numCache>
            </c:numRef>
          </c:val>
          <c:extLst xmlns:c16r2="http://schemas.microsoft.com/office/drawing/2015/06/chart">
            <c:ext xmlns:c16="http://schemas.microsoft.com/office/drawing/2014/chart" uri="{C3380CC4-5D6E-409C-BE32-E72D297353CC}">
              <c16:uniqueId val="{00000001-0A70-474E-B212-F916C5DEDD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9381</c:v>
                </c:pt>
                <c:pt idx="1">
                  <c:v>9503</c:v>
                </c:pt>
                <c:pt idx="2">
                  <c:v>9075</c:v>
                </c:pt>
              </c:numCache>
            </c:numRef>
          </c:val>
          <c:extLst xmlns:c16r2="http://schemas.microsoft.com/office/drawing/2015/06/chart">
            <c:ext xmlns:c16="http://schemas.microsoft.com/office/drawing/2014/chart" uri="{C3380CC4-5D6E-409C-BE32-E72D297353CC}">
              <c16:uniqueId val="{00000002-0A70-474E-B212-F916C5DEDD79}"/>
            </c:ext>
          </c:extLst>
        </c:ser>
        <c:dLbls>
          <c:showLegendKey val="0"/>
          <c:showVal val="0"/>
          <c:showCatName val="0"/>
          <c:showSerName val="0"/>
          <c:showPercent val="0"/>
          <c:showBubbleSize val="0"/>
        </c:dLbls>
        <c:gapWidth val="120"/>
        <c:overlap val="100"/>
        <c:axId val="168846464"/>
        <c:axId val="168848000"/>
      </c:barChart>
      <c:catAx>
        <c:axId val="1688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8848000"/>
        <c:crosses val="autoZero"/>
        <c:auto val="1"/>
        <c:lblAlgn val="ctr"/>
        <c:lblOffset val="100"/>
        <c:tickLblSkip val="1"/>
        <c:tickMarkSkip val="1"/>
        <c:noMultiLvlLbl val="0"/>
      </c:catAx>
      <c:valAx>
        <c:axId val="168848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884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{1AF94ACA-123F-4603-9C3B-BAD6F1B9151F}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273-414C-B584-AFFC074BD10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{E961BD72-6C28-45B0-8A15-BF997DAE87D5}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73-414C-B584-AFFC074BD10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{C9D048D8-5B7E-464A-95D4-FB0750DF8E95}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73-414C-B584-AFFC074BD10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{14E86442-97F6-4B2F-A63A-A1B01184431E}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73-414C-B584-AFFC074BD10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{9213B3D3-35A1-40E2-9FE5-1666C39C0D2D}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73-414C-B584-AFFC074BD1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{6F7EBBB5-F318-4C92-B073-CC50AE418490}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273-414C-B584-AFFC074BD1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{1BE18027-2A9B-4359-B06A-954D06AF7F0F}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273-414C-B584-AFFC074BD10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{EB726A8A-B6DB-4AF1-A18A-7C9FCAF5D386}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273-414C-B584-AFFC074BD10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{C7D8564B-6BFE-4EFD-9F5A-30260C473829}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273-414C-B584-AFFC074BD1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40.9</c:v>
                </c:pt>
              </c:numCache>
            </c:numRef>
          </c:xVal>
          <c:yVal>
            <c:numRef>
              <c:f>公会計指標分析・財政指標組合せ分析表!$BP$51:$DC$51</c:f>
              <c:numCache>
                <c:formatCode>#,##0.0;"▲ "#,##0.0</c:formatCode>
                <c:ptCount val="40"/>
                <c:pt idx="24">
                  <c:v>32.9</c:v>
                </c:pt>
              </c:numCache>
            </c:numRef>
          </c:yVal>
          <c:smooth val="0"/>
          <c:extLst xmlns:c16r2="http://schemas.microsoft.com/office/drawing/2015/06/chart">
            <c:ext xmlns:c16="http://schemas.microsoft.com/office/drawing/2014/chart" uri="{C3380CC4-5D6E-409C-BE32-E72D297353CC}">
              <c16:uniqueId val="{00000009-B273-414C-B584-AFFC074BD1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{AA83F0EE-2012-4871-A4A7-0E26CEBAFD3D}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273-414C-B584-AFFC074BD10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{284EDD74-7547-47A4-B1C2-C5AE75F9BDED}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73-414C-B584-AFFC074BD10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{233F795B-8433-4F45-B0DD-F95F99477E28}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73-414C-B584-AFFC074BD10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{17C02661-38BC-47B5-843F-9A91954EB9BE}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73-414C-B584-AFFC074BD10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{68507F72-7AE2-4538-8373-57092A09E433}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73-414C-B584-AFFC074BD10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{6BA19752-5B3D-4BB9-ABEA-7170F01ADAD6}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273-414C-B584-AFFC074BD10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{9A267317-4252-49D4-9ACE-352083C493A3}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273-414C-B584-AFFC074BD10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{8753C55C-4672-49B5-91D3-3B36EC7F391A}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273-414C-B584-AFFC074BD10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{FE8FFFB6-A9D0-413F-B697-C54DD30E6FF4}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273-414C-B584-AFFC074BD1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55.4</c:v>
                </c:pt>
              </c:numCache>
            </c:numRef>
          </c:xVal>
          <c:yVal>
            <c:numRef>
              <c:f>公会計指標分析・財政指標組合せ分析表!$BP$55:$DC$55</c:f>
              <c:numCache>
                <c:formatCode>#,##0.0;"▲ "#,##0.0</c:formatCode>
                <c:ptCount val="40"/>
                <c:pt idx="24">
                  <c:v>33.9</c:v>
                </c:pt>
              </c:numCache>
            </c:numRef>
          </c:yVal>
          <c:smooth val="0"/>
          <c:extLst xmlns:c16r2="http://schemas.microsoft.com/office/drawing/2015/06/chart">
            <c:ext xmlns:c16="http://schemas.microsoft.com/office/drawing/2014/chart" uri="{C3380CC4-5D6E-409C-BE32-E72D297353CC}">
              <c16:uniqueId val="{00000013-B273-414C-B584-AFFC074BD102}"/>
            </c:ext>
          </c:extLst>
        </c:ser>
        <c:dLbls>
          <c:showLegendKey val="0"/>
          <c:showVal val="1"/>
          <c:showCatName val="0"/>
          <c:showSerName val="0"/>
          <c:showPercent val="0"/>
          <c:showBubbleSize val="0"/>
        </c:dLbls>
        <c:axId val="169279872"/>
        <c:axId val="169281792"/>
      </c:scatterChart>
      <c:valAx>
        <c:axId val="169279872"/>
        <c:scaling>
          <c:orientation val="minMax"/>
          <c:max val="57"/>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281792"/>
        <c:crosses val="autoZero"/>
        <c:crossBetween val="midCat"/>
      </c:valAx>
      <c:valAx>
        <c:axId val="169281792"/>
        <c:scaling>
          <c:orientation val="minMax"/>
          <c:max val="34.1"/>
          <c:min val="32.7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279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{C8106BF2-B074-40FF-BE12-13CCD2B9C46A}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751-4766-8D6D-06C6D4D9ABF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{B06EAD2F-0083-4AC2-ABAF-D661954C6C05}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51-4766-8D6D-06C6D4D9ABF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{FFF645EA-A495-4ECE-859C-CB4E0DC86F29}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51-4766-8D6D-06C6D4D9ABF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{87F3A809-699C-4AF6-B1FA-89AADFB32B23}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51-4766-8D6D-06C6D4D9ABF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{65DFC854-383A-448B-9255-783DA5E40949}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51-4766-8D6D-06C6D4D9ABF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{E3B3DCA2-F728-4493-8856-FC176D87C710}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751-4766-8D6D-06C6D4D9ABF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{584F0F81-37BE-4E1F-B06E-06FC707A9682}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751-4766-8D6D-06C6D4D9ABF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{948AD1B4-3A2A-433C-B40B-2A3BCAD91C8E}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751-4766-8D6D-06C6D4D9ABF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{93C0907E-1B4E-4C62-AB40-EB823EC3D7D3}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751-4766-8D6D-06C6D4D9AB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7.4</c:v>
                </c:pt>
                <c:pt idx="16">
                  <c:v>6.8</c:v>
                </c:pt>
                <c:pt idx="24">
                  <c:v>6.5</c:v>
                </c:pt>
                <c:pt idx="32">
                  <c:v>7.4</c:v>
                </c:pt>
              </c:numCache>
            </c:numRef>
          </c:xVal>
          <c:yVal>
            <c:numRef>
              <c:f>公会計指標分析・財政指標組合せ分析表!$BP$73:$DC$73</c:f>
              <c:numCache>
                <c:formatCode>#,##0.0;"▲ "#,##0.0</c:formatCode>
                <c:ptCount val="40"/>
                <c:pt idx="0">
                  <c:v>40.6</c:v>
                </c:pt>
                <c:pt idx="8">
                  <c:v>35.4</c:v>
                </c:pt>
                <c:pt idx="16">
                  <c:v>31.8</c:v>
                </c:pt>
                <c:pt idx="24">
                  <c:v>32.9</c:v>
                </c:pt>
                <c:pt idx="32">
                  <c:v>38.700000000000003</c:v>
                </c:pt>
              </c:numCache>
            </c:numRef>
          </c:yVal>
          <c:smooth val="0"/>
          <c:extLst xmlns:c16r2="http://schemas.microsoft.com/office/drawing/2015/06/chart">
            <c:ext xmlns:c16="http://schemas.microsoft.com/office/drawing/2014/chart" uri="{C3380CC4-5D6E-409C-BE32-E72D297353CC}">
              <c16:uniqueId val="{00000009-6751-4766-8D6D-06C6D4D9AB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{413C1C84-7070-4F09-960C-764681946499}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751-4766-8D6D-06C6D4D9AB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{0A8D6B44-7481-4AFA-B842-D8264A4F5A31}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51-4766-8D6D-06C6D4D9ABF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{DD0B7527-7CBA-41DE-89D7-FEE1BBA81C79}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51-4766-8D6D-06C6D4D9ABF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{22B1B1D5-46EF-4DBD-B62D-9E7E4ABD3905}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51-4766-8D6D-06C6D4D9ABF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{48B1282A-6322-49F0-B1D2-B24C55342F7E}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51-4766-8D6D-06C6D4D9ABF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{DDC04A74-8B85-4EAF-8DEA-6928D5D376AD}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751-4766-8D6D-06C6D4D9ABF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{36440222-72CD-47C3-A890-6B14DCBCF45C}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751-4766-8D6D-06C6D4D9ABF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{53740360-C576-41E9-9DC4-CEFDF75A47B7}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751-4766-8D6D-06C6D4D9ABF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{F2147D84-512D-4F23-B0EF-C9710728CA99}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751-4766-8D6D-06C6D4D9AB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7.4</c:v>
                </c:pt>
                <c:pt idx="32">
                  <c:v>7</c:v>
                </c:pt>
              </c:numCache>
            </c:numRef>
          </c:xVal>
          <c:yVal>
            <c:numRef>
              <c:f>公会計指標分析・財政指標組合せ分析表!$BP$77:$DC$77</c:f>
              <c:numCache>
                <c:formatCode>#,##0.0;"▲ "#,##0.0</c:formatCode>
                <c:ptCount val="40"/>
                <c:pt idx="0">
                  <c:v>41.3</c:v>
                </c:pt>
                <c:pt idx="8">
                  <c:v>33</c:v>
                </c:pt>
                <c:pt idx="16">
                  <c:v>35.700000000000003</c:v>
                </c:pt>
                <c:pt idx="24">
                  <c:v>33.9</c:v>
                </c:pt>
                <c:pt idx="32">
                  <c:v>32.299999999999997</c:v>
                </c:pt>
              </c:numCache>
            </c:numRef>
          </c:yVal>
          <c:smooth val="0"/>
          <c:extLst xmlns:c16r2="http://schemas.microsoft.com/office/drawing/2015/06/chart">
            <c:ext xmlns:c16="http://schemas.microsoft.com/office/drawing/2014/chart" uri="{C3380CC4-5D6E-409C-BE32-E72D297353CC}">
              <c16:uniqueId val="{00000013-6751-4766-8D6D-06C6D4D9ABF8}"/>
            </c:ext>
          </c:extLst>
        </c:ser>
        <c:dLbls>
          <c:showLegendKey val="0"/>
          <c:showVal val="1"/>
          <c:showCatName val="0"/>
          <c:showSerName val="0"/>
          <c:showPercent val="0"/>
          <c:showBubbleSize val="0"/>
        </c:dLbls>
        <c:axId val="169344384"/>
        <c:axId val="169346560"/>
      </c:scatterChart>
      <c:valAx>
        <c:axId val="169344384"/>
        <c:scaling>
          <c:orientation val="minMax"/>
          <c:max val="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346560"/>
        <c:crosses val="autoZero"/>
        <c:crossBetween val="midCat"/>
      </c:valAx>
      <c:valAx>
        <c:axId val="169346560"/>
        <c:scaling>
          <c:orientation val="minMax"/>
          <c:max val="42.9"/>
          <c:min val="3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344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に係る元利償還金や一部事務組合等の起こした地方債の元利償還金に対する負担金の増により、元利償還金等（Ａ）が増加している。一方で、控除対象となる基準財政需要額に算入された公債費（Ｂ）は減少しており、総額で実質公債費比率の分子は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事業の実施により地方債残高は増加しているが、職員の勤続年数別構成の変化により退職手当負担見込額は年々減少している。また、公営企業債等繰入見込額や組合等負担等見込額も減少しており、将来負担額（Ａ）は前年度よりも</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一方で、財政調整基金、減債基金、復興きずな基金などの取崩しを行ったため、充当可能基金が大幅に減少し、充当可能財源等（Ｂ）が</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（Ｂ）の減少率が（Ａ）と比べて大きかったため、総額で将来負担比率の分子は増加した。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福島県伊達市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財源調整のために財政調整基金を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億円、地方債の繰上償還のために減債基金を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億円、こども遊び場整備事業の財源として復興きずな基金を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億円、生活道路整備の財源としてさわやか現道整備基金を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億円取崩したことなどにより、基金全体では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％程度の残高を維持しつつ、その他の特定目的基金については今後の事業計画を踏まえて、計画的に積立、取崩しを行っていく。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地域創造基金：合併に伴う地域振興事業に充当する。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公共施設維持整備基金：公共施設の維持・整備事業に充当する。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教育施設整備基金：教育施設の維持・整備事業に充当する。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公共施設維持整備基金：本庁舎増築事業や道の駅整備事業などの財源として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億円を取崩したが、老朽化した公共施設の更新に備えるため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億円の積立を行い、差引で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教育施設整備基金：上保原小学校耐震改修事業や学校給食センター建設事業などの財源として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億円を取崩したが、伊達小学校改築事業の本体工事をＨ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年度（予定）から実施するため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億円の積立を行い、差引で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広域的減容化施設影響緩和基金：広域的減容化施設影響緩和事業補助金（霊山町石田地区に整備された仮設焼却炉による影響の緩和に資する事業に充てる）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億円の積立により増加した。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地域創造基金：Ｈ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年度に実施するＣＣＲＣ整備事業の財源として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億円を取崩す予定で、Ｈ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年度以降は各地域の状況を踏まえて計画的に運用していく。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公共施設維持整備基金：公共施設の計画的な更新を行いつつ緊急的な施設修繕に備えるため、一定程度の残高を維持していく。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教育施設整備基金：Ｈ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年度（予定）から伊達小学校改築事業の本体工事を実施するため、Ｈ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普通交付税の合併算定替の縮減による一般財源の減少を考慮し、財源調整をするため、繰入（</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災害などの緊急時に備えるため、財政調整基金残高の目安は標準財政規模の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地方債の繰上償還を行うため、繰入（</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億円）を行ったことにより減少した。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61,122
265.12
33,731,909
31,795,182
1,924,575
17,410,523
37,317,297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合併特例事業による公共施設の整備により、比較的新たな施設が増加しているため、有形固定資産減価償却率は類似団体平均を下回っている。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年度に策定した公共施設配置適正化計画において、公共施設等の延べ床面積を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0" name="直線コネクタ 59"/>
        <xdr:cNvCxnSpPr/>
      </xdr:nvCxnSpPr>
      <xdr:spPr>
        <a:xfrm flipV="1">
          <a:off x="47605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1"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2" name="直線コネクタ 61"/>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4" name="直線コネクタ 6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118127</xdr:rowOff>
    </xdr:from>
    <xdr:ext cx="405111" cy="259045"/>
    <xdr:sp macro="" textlink="">
      <xdr:nvSpPr>
        <xdr:cNvPr id="65" name="有形固定資産減価償却率平均値テキスト"/>
        <xdr:cNvSpPr txBox="1"/>
      </xdr:nvSpPr>
      <xdr:spPr>
        <a:xfrm>
          <a:off x="4813300"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6" name="フローチャート: 判断 65"/>
        <xdr:cNvSpPr/>
      </xdr:nvSpPr>
      <xdr:spPr>
        <a:xfrm>
          <a:off x="47117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7" name="フローチャート: 判断 66"/>
        <xdr:cNvSpPr/>
      </xdr:nvSpPr>
      <xdr:spPr>
        <a:xfrm>
          <a:off x="4000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31750</xdr:rowOff>
    </xdr:from>
    <xdr:to>
      <xdr:col>15</xdr:col>
      <xdr:colOff>187325</xdr:colOff>
      <xdr:row>28</xdr:row>
      <xdr:rowOff>133350</xdr:rowOff>
    </xdr:to>
    <xdr:sp macro="" textlink="">
      <xdr:nvSpPr>
        <xdr:cNvPr id="68" name="フローチャート: 判断 67"/>
        <xdr:cNvSpPr/>
      </xdr:nvSpPr>
      <xdr:spPr>
        <a:xfrm>
          <a:off x="3238500" y="56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43497</xdr:rowOff>
    </xdr:from>
    <xdr:to>
      <xdr:col>19</xdr:col>
      <xdr:colOff>187325</xdr:colOff>
      <xdr:row>33</xdr:row>
      <xdr:rowOff>145097</xdr:rowOff>
    </xdr:to>
    <xdr:sp macro="" textlink="">
      <xdr:nvSpPr>
        <xdr:cNvPr id="74" name="楕円 73"/>
        <xdr:cNvSpPr/>
      </xdr:nvSpPr>
      <xdr:spPr>
        <a:xfrm>
          <a:off x="4000500" y="64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64787</xdr:rowOff>
    </xdr:from>
    <xdr:ext cx="405111" cy="259045"/>
    <xdr:sp macro="" textlink="">
      <xdr:nvSpPr>
        <xdr:cNvPr id="75" name="n_1ave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149877</xdr:rowOff>
    </xdr:from>
    <xdr:ext cx="405111" cy="259045"/>
    <xdr:sp macro="" textlink="">
      <xdr:nvSpPr>
        <xdr:cNvPr id="76" name="n_2aveValue有形固定資産減価償却率"/>
        <xdr:cNvSpPr txBox="1"/>
      </xdr:nvSpPr>
      <xdr:spPr>
        <a:xfrm>
          <a:off x="3086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136224</xdr:rowOff>
    </xdr:from>
    <xdr:ext cx="405111" cy="259045"/>
    <xdr:sp macro="" textlink="">
      <xdr:nvSpPr>
        <xdr:cNvPr id="77" name="n_1mainValue有形固定資産減価償却率"/>
        <xdr:cNvSpPr txBox="1"/>
      </xdr:nvSpPr>
      <xdr:spPr>
        <a:xfrm>
          <a:off x="3836044" y="656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0" name="正方形/長方形 7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5" name="正方形/長方形 8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6" name="正方形/長方形 8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新市建設計画に基づく合併特例事業などの実施により、起債発行額が増加しているため、地方債残高は高い水準で推移しており、債務償還可能年数は類似団体平均を上回っている。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ただし、交付税措置率の高い合併特例債や緊急防災・減災事業債などを活用しているため、地方債残高のうち自主財源で返済する割合は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今後は地方債の発行を抑制するとともに、事務事業の見直しによる歳出削減を進めていく。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1" name="テキスト ボックス 9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2" name="直線コネクタ 9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3" name="テキスト ボックス 9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4" name="直線コネクタ 9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5" name="テキスト ボックス 9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6" name="直線コネクタ 9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7" name="テキスト ボックス 9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8" name="直線コネクタ 9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99" name="テキスト ボックス 9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0" name="直線コネクタ 9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1" name="テキスト ボックス 10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2" name="直線コネクタ 10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3" name="テキスト ボックス 10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4" name="直線コネクタ 10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5" name="テキスト ボックス 10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07" name="直線コネクタ 106"/>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08"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09" name="直線コネクタ 108"/>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0"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1" name="直線コネクタ 110"/>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9119</xdr:rowOff>
    </xdr:from>
    <xdr:ext cx="340478" cy="259045"/>
    <xdr:sp macro="" textlink="">
      <xdr:nvSpPr>
        <xdr:cNvPr id="112" name="債務償還可能年数平均値テキスト"/>
        <xdr:cNvSpPr txBox="1"/>
      </xdr:nvSpPr>
      <xdr:spPr>
        <a:xfrm>
          <a:off x="14846300" y="5924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13" name="フローチャート: 判断 112"/>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4" name="テキスト ボックス 11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5" name="テキスト ボックス 11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6" name="テキスト ボックス 11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7" name="テキスト ボックス 11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8" name="テキスト ボックス 11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31750</xdr:rowOff>
    </xdr:from>
    <xdr:to>
      <xdr:col>76</xdr:col>
      <xdr:colOff>73025</xdr:colOff>
      <xdr:row>28</xdr:row>
      <xdr:rowOff>133350</xdr:rowOff>
    </xdr:to>
    <xdr:sp macro="" textlink="">
      <xdr:nvSpPr>
        <xdr:cNvPr id="119" name="楕円 118"/>
        <xdr:cNvSpPr/>
      </xdr:nvSpPr>
      <xdr:spPr>
        <a:xfrm>
          <a:off x="14744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54627</xdr:rowOff>
    </xdr:from>
    <xdr:ext cx="340478" cy="259045"/>
    <xdr:sp macro="" textlink="">
      <xdr:nvSpPr>
        <xdr:cNvPr id="120" name="債務償還可能年数該当値テキスト"/>
        <xdr:cNvSpPr txBox="1"/>
      </xdr:nvSpPr>
      <xdr:spPr>
        <a:xfrm>
          <a:off x="14846300" y="5455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1" name="正方形/長方形 12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2" name="正方形/長方形 12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3" name="テキスト ボックス 12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4" name="テキスト ボックス 12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5" name="テキスト ボックス 12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6" name="テキスト ボックス 12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61,122
265.12
33,731,909
31,795,182
1,924,575
17,410,523
37,317,297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157843</xdr:rowOff>
    </xdr:to>
    <xdr:cxnSp macro="">
      <xdr:nvCxnSpPr>
        <xdr:cNvPr id="58" name="直線コネクタ 57"/>
        <xdr:cNvCxnSpPr/>
      </xdr:nvCxnSpPr>
      <xdr:spPr>
        <a:xfrm flipV="1">
          <a:off x="4634865" y="5752011"/>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161670</xdr:rowOff>
    </xdr:from>
    <xdr:ext cx="405111" cy="259045"/>
    <xdr:sp macro="" textlink="">
      <xdr:nvSpPr>
        <xdr:cNvPr id="59" name="【道路】&#10;有形固定資産減価償却率最小値テキスト"/>
        <xdr:cNvSpPr txBox="1"/>
      </xdr:nvSpPr>
      <xdr:spPr>
        <a:xfrm>
          <a:off x="46736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546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1" name="【道路】&#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75673</xdr:rowOff>
    </xdr:from>
    <xdr:ext cx="405111" cy="259045"/>
    <xdr:sp macro="" textlink="">
      <xdr:nvSpPr>
        <xdr:cNvPr id="63" name="【道路】&#10;有形固定資産減価償却率平均値テキスト"/>
        <xdr:cNvSpPr txBox="1"/>
      </xdr:nvSpPr>
      <xdr:spPr>
        <a:xfrm>
          <a:off x="4673600" y="624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64" name="フローチャート: 判断 63"/>
        <xdr:cNvSpPr/>
      </xdr:nvSpPr>
      <xdr:spPr>
        <a:xfrm>
          <a:off x="45847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170724</xdr:rowOff>
    </xdr:from>
    <xdr:to>
      <xdr:col>20</xdr:col>
      <xdr:colOff>38100</xdr:colOff>
      <xdr:row>36</xdr:row>
      <xdr:rowOff>100874</xdr:rowOff>
    </xdr:to>
    <xdr:sp macro="" textlink="">
      <xdr:nvSpPr>
        <xdr:cNvPr id="65" name="フローチャート: 判断 64"/>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23767</xdr:rowOff>
    </xdr:from>
    <xdr:to>
      <xdr:col>15</xdr:col>
      <xdr:colOff>101600</xdr:colOff>
      <xdr:row>35</xdr:row>
      <xdr:rowOff>125367</xdr:rowOff>
    </xdr:to>
    <xdr:sp macro="" textlink="">
      <xdr:nvSpPr>
        <xdr:cNvPr id="66" name="フローチャート: 判断 65"/>
        <xdr:cNvSpPr/>
      </xdr:nvSpPr>
      <xdr:spPr>
        <a:xfrm>
          <a:off x="2857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138067</xdr:rowOff>
    </xdr:from>
    <xdr:to>
      <xdr:col>20</xdr:col>
      <xdr:colOff>38100</xdr:colOff>
      <xdr:row>42</xdr:row>
      <xdr:rowOff>68217</xdr:rowOff>
    </xdr:to>
    <xdr:sp macro="" textlink="">
      <xdr:nvSpPr>
        <xdr:cNvPr id="72" name="楕円 71"/>
        <xdr:cNvSpPr/>
      </xdr:nvSpPr>
      <xdr:spPr>
        <a:xfrm>
          <a:off x="3746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117401</xdr:rowOff>
    </xdr:from>
    <xdr:ext cx="405111" cy="259045"/>
    <xdr:sp macro="" textlink="">
      <xdr:nvSpPr>
        <xdr:cNvPr id="73" name="n_1aveValue【道路】&#10;有形固定資産減価償却率"/>
        <xdr:cNvSpPr txBox="1"/>
      </xdr:nvSpPr>
      <xdr:spPr>
        <a:xfrm>
          <a:off x="3582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74" name="n_2aveValue【道路】&#10;有形固定資産減価償却率"/>
        <xdr:cNvSpPr txBox="1"/>
      </xdr:nvSpPr>
      <xdr:spPr>
        <a:xfrm>
          <a:off x="2705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59344</xdr:rowOff>
    </xdr:from>
    <xdr:ext cx="405111" cy="259045"/>
    <xdr:sp macro="" textlink="">
      <xdr:nvSpPr>
        <xdr:cNvPr id="75" name="n_1mainValue【道路】&#10;有形固定資産減価償却率"/>
        <xdr:cNvSpPr txBox="1"/>
      </xdr:nvSpPr>
      <xdr:spPr>
        <a:xfrm>
          <a:off x="3582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88" name="テキスト ボックス 87"/>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98" name="直線コネクタ 97"/>
        <xdr:cNvCxnSpPr/>
      </xdr:nvCxnSpPr>
      <xdr:spPr>
        <a:xfrm flipV="1">
          <a:off x="10476865"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99" name="【道路】&#10;一人当たり延長最小値テキスト"/>
        <xdr:cNvSpPr txBox="1"/>
      </xdr:nvSpPr>
      <xdr:spPr>
        <a:xfrm>
          <a:off x="10515600"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100" name="直線コネクタ 99"/>
        <xdr:cNvCxnSpPr/>
      </xdr:nvCxnSpPr>
      <xdr:spPr>
        <a:xfrm>
          <a:off x="10388600" y="718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1" name="【道路】&#10;一人当たり延長最大値テキスト"/>
        <xdr:cNvSpPr txBox="1"/>
      </xdr:nvSpPr>
      <xdr:spPr>
        <a:xfrm>
          <a:off x="10515600"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2" name="直線コネクタ 101"/>
        <xdr:cNvCxnSpPr/>
      </xdr:nvCxnSpPr>
      <xdr:spPr>
        <a:xfrm>
          <a:off x="10388600" y="589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125716</xdr:rowOff>
    </xdr:from>
    <xdr:ext cx="534377" cy="259045"/>
    <xdr:sp macro="" textlink="">
      <xdr:nvSpPr>
        <xdr:cNvPr id="103" name="【道路】&#10;一人当たり延長平均値テキスト"/>
        <xdr:cNvSpPr txBox="1"/>
      </xdr:nvSpPr>
      <xdr:spPr>
        <a:xfrm>
          <a:off x="10515600" y="66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04" name="フローチャート: 判断 103"/>
        <xdr:cNvSpPr/>
      </xdr:nvSpPr>
      <xdr:spPr>
        <a:xfrm>
          <a:off x="10426700" y="66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05" name="フローチャート: 判断 104"/>
        <xdr:cNvSpPr/>
      </xdr:nvSpPr>
      <xdr:spPr>
        <a:xfrm>
          <a:off x="9588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99923</xdr:rowOff>
    </xdr:from>
    <xdr:to>
      <xdr:col>46</xdr:col>
      <xdr:colOff>38100</xdr:colOff>
      <xdr:row>39</xdr:row>
      <xdr:rowOff>30073</xdr:rowOff>
    </xdr:to>
    <xdr:sp macro="" textlink="">
      <xdr:nvSpPr>
        <xdr:cNvPr id="106" name="フローチャート: 判断 105"/>
        <xdr:cNvSpPr/>
      </xdr:nvSpPr>
      <xdr:spPr>
        <a:xfrm>
          <a:off x="8699500" y="661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7524</xdr:rowOff>
    </xdr:from>
    <xdr:to>
      <xdr:col>50</xdr:col>
      <xdr:colOff>165100</xdr:colOff>
      <xdr:row>38</xdr:row>
      <xdr:rowOff>109124</xdr:rowOff>
    </xdr:to>
    <xdr:sp macro="" textlink="">
      <xdr:nvSpPr>
        <xdr:cNvPr id="112" name="楕円 111"/>
        <xdr:cNvSpPr/>
      </xdr:nvSpPr>
      <xdr:spPr>
        <a:xfrm>
          <a:off x="9588500" y="6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45935</xdr:rowOff>
    </xdr:from>
    <xdr:ext cx="534377" cy="259045"/>
    <xdr:sp macro="" textlink="">
      <xdr:nvSpPr>
        <xdr:cNvPr id="113" name="n_1aveValue【道路】&#10;一人当たり延長"/>
        <xdr:cNvSpPr txBox="1"/>
      </xdr:nvSpPr>
      <xdr:spPr>
        <a:xfrm>
          <a:off x="9359411" y="67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46601</xdr:rowOff>
    </xdr:from>
    <xdr:ext cx="534377" cy="259045"/>
    <xdr:sp macro="" textlink="">
      <xdr:nvSpPr>
        <xdr:cNvPr id="114" name="n_2aveValue【道路】&#10;一人当たり延長"/>
        <xdr:cNvSpPr txBox="1"/>
      </xdr:nvSpPr>
      <xdr:spPr>
        <a:xfrm>
          <a:off x="8483111" y="63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125651</xdr:rowOff>
    </xdr:from>
    <xdr:ext cx="534377" cy="259045"/>
    <xdr:sp macro="" textlink="">
      <xdr:nvSpPr>
        <xdr:cNvPr id="115" name="n_1mainValue【道路】&#10;一人当たり延長"/>
        <xdr:cNvSpPr txBox="1"/>
      </xdr:nvSpPr>
      <xdr:spPr>
        <a:xfrm>
          <a:off x="9359411" y="62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40" name="直線コネクタ 139"/>
        <xdr:cNvCxnSpPr/>
      </xdr:nvCxnSpPr>
      <xdr:spPr>
        <a:xfrm flipV="1">
          <a:off x="46348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41" name="【橋りょう・トンネ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42" name="直線コネクタ 141"/>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3" name="【橋りょう・トンネ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44" name="直線コネクタ 143"/>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45"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46" name="フローチャート: 判断 145"/>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47" name="フローチャート: 判断 146"/>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48260</xdr:rowOff>
    </xdr:from>
    <xdr:to>
      <xdr:col>15</xdr:col>
      <xdr:colOff>101600</xdr:colOff>
      <xdr:row>60</xdr:row>
      <xdr:rowOff>149860</xdr:rowOff>
    </xdr:to>
    <xdr:sp macro="" textlink="">
      <xdr:nvSpPr>
        <xdr:cNvPr id="148" name="フローチャート: 判断 147"/>
        <xdr:cNvSpPr/>
      </xdr:nvSpPr>
      <xdr:spPr>
        <a:xfrm>
          <a:off x="2857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54" name="楕円 153"/>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125747</xdr:rowOff>
    </xdr:from>
    <xdr:ext cx="405111" cy="259045"/>
    <xdr:sp macro="" textlink="">
      <xdr:nvSpPr>
        <xdr:cNvPr id="155"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156" name="n_2aveValue【橋りょう・トンネ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162577</xdr:rowOff>
    </xdr:from>
    <xdr:ext cx="405111" cy="259045"/>
    <xdr:sp macro="" textlink="">
      <xdr:nvSpPr>
        <xdr:cNvPr id="157" name="n_1mainValue【橋りょう・トンネ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9" name="テキスト ボックス 16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1" name="テキスト ボックス 17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3" name="テキスト ボックス 17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5" name="テキスト ボックス 17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79" name="直線コネクタ 178"/>
        <xdr:cNvCxnSpPr/>
      </xdr:nvCxnSpPr>
      <xdr:spPr>
        <a:xfrm flipV="1">
          <a:off x="10476865"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80" name="【橋りょう・トンネル】&#10;一人当たり有形固定資産（償却資産）額最小値テキスト"/>
        <xdr:cNvSpPr txBox="1"/>
      </xdr:nvSpPr>
      <xdr:spPr>
        <a:xfrm>
          <a:off x="10515600"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81" name="直線コネクタ 180"/>
        <xdr:cNvCxnSpPr/>
      </xdr:nvCxnSpPr>
      <xdr:spPr>
        <a:xfrm>
          <a:off x="10388600" y="1089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182" name="【橋りょう・トンネル】&#10;一人当たり有形固定資産（償却資産）額最大値テキスト"/>
        <xdr:cNvSpPr txBox="1"/>
      </xdr:nvSpPr>
      <xdr:spPr>
        <a:xfrm>
          <a:off x="10515600"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183" name="直線コネクタ 182"/>
        <xdr:cNvCxnSpPr/>
      </xdr:nvCxnSpPr>
      <xdr:spPr>
        <a:xfrm>
          <a:off x="10388600" y="955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85768</xdr:rowOff>
    </xdr:from>
    <xdr:ext cx="599010" cy="259045"/>
    <xdr:sp macro="" textlink="">
      <xdr:nvSpPr>
        <xdr:cNvPr id="184" name="【橋りょう・トンネル】&#10;一人当たり有形固定資産（償却資産）額平均値テキスト"/>
        <xdr:cNvSpPr txBox="1"/>
      </xdr:nvSpPr>
      <xdr:spPr>
        <a:xfrm>
          <a:off x="10515600" y="10201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185" name="フローチャート: 判断 184"/>
        <xdr:cNvSpPr/>
      </xdr:nvSpPr>
      <xdr:spPr>
        <a:xfrm>
          <a:off x="10426700" y="10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186" name="フローチャート: 判断 185"/>
        <xdr:cNvSpPr/>
      </xdr:nvSpPr>
      <xdr:spPr>
        <a:xfrm>
          <a:off x="9588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99482</xdr:rowOff>
    </xdr:from>
    <xdr:to>
      <xdr:col>46</xdr:col>
      <xdr:colOff>38100</xdr:colOff>
      <xdr:row>60</xdr:row>
      <xdr:rowOff>29632</xdr:rowOff>
    </xdr:to>
    <xdr:sp macro="" textlink="">
      <xdr:nvSpPr>
        <xdr:cNvPr id="187" name="フローチャート: 判断 186"/>
        <xdr:cNvSpPr/>
      </xdr:nvSpPr>
      <xdr:spPr>
        <a:xfrm>
          <a:off x="8699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107789</xdr:rowOff>
    </xdr:from>
    <xdr:to>
      <xdr:col>50</xdr:col>
      <xdr:colOff>165100</xdr:colOff>
      <xdr:row>63</xdr:row>
      <xdr:rowOff>37939</xdr:rowOff>
    </xdr:to>
    <xdr:sp macro="" textlink="">
      <xdr:nvSpPr>
        <xdr:cNvPr id="193" name="楕円 192"/>
        <xdr:cNvSpPr/>
      </xdr:nvSpPr>
      <xdr:spPr>
        <a:xfrm>
          <a:off x="9588500" y="107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159092</xdr:rowOff>
    </xdr:from>
    <xdr:ext cx="599010" cy="259045"/>
    <xdr:sp macro="" textlink="">
      <xdr:nvSpPr>
        <xdr:cNvPr id="194" name="n_1aveValue【橋りょう・トンネル】&#10;一人当たり有形固定資産（償却資産）額"/>
        <xdr:cNvSpPr txBox="1"/>
      </xdr:nvSpPr>
      <xdr:spPr>
        <a:xfrm>
          <a:off x="93270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46159</xdr:rowOff>
    </xdr:from>
    <xdr:ext cx="599010" cy="259045"/>
    <xdr:sp macro="" textlink="">
      <xdr:nvSpPr>
        <xdr:cNvPr id="195" name="n_2aveValue【橋りょう・トンネル】&#10;一人当たり有形固定資産（償却資産）額"/>
        <xdr:cNvSpPr txBox="1"/>
      </xdr:nvSpPr>
      <xdr:spPr>
        <a:xfrm>
          <a:off x="8450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29066</xdr:rowOff>
    </xdr:from>
    <xdr:ext cx="534377" cy="259045"/>
    <xdr:sp macro="" textlink="">
      <xdr:nvSpPr>
        <xdr:cNvPr id="196" name="n_1mainValue【橋りょう・トンネル】&#10;一人当たり有形固定資産（償却資産）額"/>
        <xdr:cNvSpPr txBox="1"/>
      </xdr:nvSpPr>
      <xdr:spPr>
        <a:xfrm>
          <a:off x="9359411" y="108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19" name="直線コネクタ 218"/>
        <xdr:cNvCxnSpPr/>
      </xdr:nvCxnSpPr>
      <xdr:spPr>
        <a:xfrm flipV="1">
          <a:off x="46348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2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21" name="直線コネクタ 22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22" name="【公営住宅】&#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23" name="直線コネクタ 222"/>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107459</xdr:rowOff>
    </xdr:from>
    <xdr:ext cx="405111" cy="259045"/>
    <xdr:sp macro="" textlink="">
      <xdr:nvSpPr>
        <xdr:cNvPr id="224" name="【公営住宅】&#10;有形固定資産減価償却率平均値テキスト"/>
        <xdr:cNvSpPr txBox="1"/>
      </xdr:nvSpPr>
      <xdr:spPr>
        <a:xfrm>
          <a:off x="46736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25" name="フローチャート: 判断 224"/>
        <xdr:cNvSpPr/>
      </xdr:nvSpPr>
      <xdr:spPr>
        <a:xfrm>
          <a:off x="4584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26" name="フローチャート: 判断 225"/>
        <xdr:cNvSpPr/>
      </xdr:nvSpPr>
      <xdr:spPr>
        <a:xfrm>
          <a:off x="37465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27" name="フローチャート: 判断 226"/>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23876</xdr:rowOff>
    </xdr:from>
    <xdr:to>
      <xdr:col>20</xdr:col>
      <xdr:colOff>38100</xdr:colOff>
      <xdr:row>82</xdr:row>
      <xdr:rowOff>125476</xdr:rowOff>
    </xdr:to>
    <xdr:sp macro="" textlink="">
      <xdr:nvSpPr>
        <xdr:cNvPr id="233" name="楕円 232"/>
        <xdr:cNvSpPr/>
      </xdr:nvSpPr>
      <xdr:spPr>
        <a:xfrm>
          <a:off x="3746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121175</xdr:rowOff>
    </xdr:from>
    <xdr:ext cx="405111" cy="259045"/>
    <xdr:sp macro="" textlink="">
      <xdr:nvSpPr>
        <xdr:cNvPr id="234" name="n_1aveValue【公営住宅】&#10;有形固定資産減価償却率"/>
        <xdr:cNvSpPr txBox="1"/>
      </xdr:nvSpPr>
      <xdr:spPr>
        <a:xfrm>
          <a:off x="35820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35"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142003</xdr:rowOff>
    </xdr:from>
    <xdr:ext cx="405111" cy="259045"/>
    <xdr:sp macro="" textlink="">
      <xdr:nvSpPr>
        <xdr:cNvPr id="236" name="n_1mainValue【公営住宅】&#10;有形固定資産減価償却率"/>
        <xdr:cNvSpPr txBox="1"/>
      </xdr:nvSpPr>
      <xdr:spPr>
        <a:xfrm>
          <a:off x="35820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58" name="直線コネクタ 257"/>
        <xdr:cNvCxnSpPr/>
      </xdr:nvCxnSpPr>
      <xdr:spPr>
        <a:xfrm flipV="1">
          <a:off x="10476865"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59" name="【公営住宅】&#10;一人当たり面積最小値テキスト"/>
        <xdr:cNvSpPr txBox="1"/>
      </xdr:nvSpPr>
      <xdr:spPr>
        <a:xfrm>
          <a:off x="10515600"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60" name="直線コネクタ 259"/>
        <xdr:cNvCxnSpPr/>
      </xdr:nvCxnSpPr>
      <xdr:spPr>
        <a:xfrm>
          <a:off x="10388600" y="1469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61" name="【公営住宅】&#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62" name="直線コネクタ 261"/>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21962</xdr:rowOff>
    </xdr:from>
    <xdr:ext cx="469744" cy="259045"/>
    <xdr:sp macro="" textlink="">
      <xdr:nvSpPr>
        <xdr:cNvPr id="263" name="【公営住宅】&#10;一人当たり面積平均値テキスト"/>
        <xdr:cNvSpPr txBox="1"/>
      </xdr:nvSpPr>
      <xdr:spPr>
        <a:xfrm>
          <a:off x="10515600" y="1425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64" name="フローチャート: 判断 263"/>
        <xdr:cNvSpPr/>
      </xdr:nvSpPr>
      <xdr:spPr>
        <a:xfrm>
          <a:off x="10426700" y="142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65" name="フローチャート: 判断 264"/>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78282</xdr:rowOff>
    </xdr:from>
    <xdr:to>
      <xdr:col>46</xdr:col>
      <xdr:colOff>38100</xdr:colOff>
      <xdr:row>85</xdr:row>
      <xdr:rowOff>8432</xdr:rowOff>
    </xdr:to>
    <xdr:sp macro="" textlink="">
      <xdr:nvSpPr>
        <xdr:cNvPr id="266" name="フローチャート: 判断 265"/>
        <xdr:cNvSpPr/>
      </xdr:nvSpPr>
      <xdr:spPr>
        <a:xfrm>
          <a:off x="8699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xdr:rowOff>
    </xdr:from>
    <xdr:to>
      <xdr:col>50</xdr:col>
      <xdr:colOff>165100</xdr:colOff>
      <xdr:row>84</xdr:row>
      <xdr:rowOff>114046</xdr:rowOff>
    </xdr:to>
    <xdr:sp macro="" textlink="">
      <xdr:nvSpPr>
        <xdr:cNvPr id="272" name="楕円 271"/>
        <xdr:cNvSpPr/>
      </xdr:nvSpPr>
      <xdr:spPr>
        <a:xfrm>
          <a:off x="9588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102685</xdr:rowOff>
    </xdr:from>
    <xdr:ext cx="469744" cy="259045"/>
    <xdr:sp macro="" textlink="">
      <xdr:nvSpPr>
        <xdr:cNvPr id="273"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24959</xdr:rowOff>
    </xdr:from>
    <xdr:ext cx="469744" cy="259045"/>
    <xdr:sp macro="" textlink="">
      <xdr:nvSpPr>
        <xdr:cNvPr id="274" name="n_2aveValue【公営住宅】&#10;一人当たり面積"/>
        <xdr:cNvSpPr txBox="1"/>
      </xdr:nvSpPr>
      <xdr:spPr>
        <a:xfrm>
          <a:off x="8515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105173</xdr:rowOff>
    </xdr:from>
    <xdr:ext cx="469744" cy="259045"/>
    <xdr:sp macro="" textlink="">
      <xdr:nvSpPr>
        <xdr:cNvPr id="275" name="n_1mainValue【公営住宅】&#10;一人当たり面積"/>
        <xdr:cNvSpPr txBox="1"/>
      </xdr:nvSpPr>
      <xdr:spPr>
        <a:xfrm>
          <a:off x="9391727"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2" name="テキスト ボックス 3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4" name="テキスト ボックス 3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4" name="テキスト ボックス 3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38100</xdr:rowOff>
    </xdr:from>
    <xdr:to>
      <xdr:col>85</xdr:col>
      <xdr:colOff>126364</xdr:colOff>
      <xdr:row>41</xdr:row>
      <xdr:rowOff>144780</xdr:rowOff>
    </xdr:to>
    <xdr:cxnSp macro="">
      <xdr:nvCxnSpPr>
        <xdr:cNvPr id="316" name="直線コネクタ 315"/>
        <xdr:cNvCxnSpPr/>
      </xdr:nvCxnSpPr>
      <xdr:spPr>
        <a:xfrm flipV="1">
          <a:off x="16318864" y="58674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317" name="【認定こども園・幼稚園・保育所】&#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318" name="直線コネクタ 317"/>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156227</xdr:rowOff>
    </xdr:from>
    <xdr:ext cx="405111" cy="259045"/>
    <xdr:sp macro="" textlink="">
      <xdr:nvSpPr>
        <xdr:cNvPr id="319" name="【認定こども園・幼稚園・保育所】&#10;有形固定資産減価償却率最大値テキスト"/>
        <xdr:cNvSpPr txBox="1"/>
      </xdr:nvSpPr>
      <xdr:spPr>
        <a:xfrm>
          <a:off x="16357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38100</xdr:rowOff>
    </xdr:from>
    <xdr:to>
      <xdr:col>86</xdr:col>
      <xdr:colOff>25400</xdr:colOff>
      <xdr:row>34</xdr:row>
      <xdr:rowOff>38100</xdr:rowOff>
    </xdr:to>
    <xdr:cxnSp macro="">
      <xdr:nvCxnSpPr>
        <xdr:cNvPr id="320" name="直線コネクタ 319"/>
        <xdr:cNvCxnSpPr/>
      </xdr:nvCxnSpPr>
      <xdr:spPr>
        <a:xfrm>
          <a:off x="16230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83837</xdr:rowOff>
    </xdr:from>
    <xdr:ext cx="405111" cy="259045"/>
    <xdr:sp macro="" textlink="">
      <xdr:nvSpPr>
        <xdr:cNvPr id="321" name="【認定こども園・幼稚園・保育所】&#10;有形固定資産減価償却率平均値テキスト"/>
        <xdr:cNvSpPr txBox="1"/>
      </xdr:nvSpPr>
      <xdr:spPr>
        <a:xfrm>
          <a:off x="163576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22" name="フローチャート: 判断 321"/>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23" name="フローチャート: 判断 322"/>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78740</xdr:rowOff>
    </xdr:from>
    <xdr:to>
      <xdr:col>76</xdr:col>
      <xdr:colOff>165100</xdr:colOff>
      <xdr:row>40</xdr:row>
      <xdr:rowOff>8890</xdr:rowOff>
    </xdr:to>
    <xdr:sp macro="" textlink="">
      <xdr:nvSpPr>
        <xdr:cNvPr id="324" name="フローチャート: 判断 323"/>
        <xdr:cNvSpPr/>
      </xdr:nvSpPr>
      <xdr:spPr>
        <a:xfrm>
          <a:off x="145415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5" name="テキスト ボックス 3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6" name="テキスト ボックス 3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7" name="テキスト ボックス 3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8" name="テキスト ボックス 3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9" name="テキスト ボックス 3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330" name="楕円 329"/>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170197</xdr:rowOff>
    </xdr:from>
    <xdr:ext cx="405111" cy="259045"/>
    <xdr:sp macro="" textlink="">
      <xdr:nvSpPr>
        <xdr:cNvPr id="331"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25417</xdr:rowOff>
    </xdr:from>
    <xdr:ext cx="405111" cy="259045"/>
    <xdr:sp macro="" textlink="">
      <xdr:nvSpPr>
        <xdr:cNvPr id="332" name="n_2aveValue【認定こども園・幼稚園・保育所】&#10;有形固定資産減価償却率"/>
        <xdr:cNvSpPr txBox="1"/>
      </xdr:nvSpPr>
      <xdr:spPr>
        <a:xfrm>
          <a:off x="14389744"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333" name="n_1mainValue【認定こども園・幼稚園・保育所】&#10;有形固定資産減価償却率"/>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44" name="テキスト ボックス 34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45" name="直線コネクタ 3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6" name="テキスト ボックス 3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7" name="直線コネクタ 3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8" name="テキスト ボックス 3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9" name="直線コネクタ 3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0" name="テキスト ボックス 3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1" name="直線コネクタ 3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2" name="テキスト ボックス 3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46482</xdr:rowOff>
    </xdr:from>
    <xdr:to>
      <xdr:col>116</xdr:col>
      <xdr:colOff>62864</xdr:colOff>
      <xdr:row>42</xdr:row>
      <xdr:rowOff>71628</xdr:rowOff>
    </xdr:to>
    <xdr:cxnSp macro="">
      <xdr:nvCxnSpPr>
        <xdr:cNvPr id="356" name="直線コネクタ 355"/>
        <xdr:cNvCxnSpPr/>
      </xdr:nvCxnSpPr>
      <xdr:spPr>
        <a:xfrm flipV="1">
          <a:off x="22160864" y="5704332"/>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75455</xdr:rowOff>
    </xdr:from>
    <xdr:ext cx="469744" cy="259045"/>
    <xdr:sp macro="" textlink="">
      <xdr:nvSpPr>
        <xdr:cNvPr id="357" name="【認定こども園・幼稚園・保育所】&#10;一人当たり面積最小値テキスト"/>
        <xdr:cNvSpPr txBox="1"/>
      </xdr:nvSpPr>
      <xdr:spPr>
        <a:xfrm>
          <a:off x="22199600" y="72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71628</xdr:rowOff>
    </xdr:from>
    <xdr:to>
      <xdr:col>116</xdr:col>
      <xdr:colOff>152400</xdr:colOff>
      <xdr:row>42</xdr:row>
      <xdr:rowOff>71628</xdr:rowOff>
    </xdr:to>
    <xdr:cxnSp macro="">
      <xdr:nvCxnSpPr>
        <xdr:cNvPr id="358" name="直線コネクタ 357"/>
        <xdr:cNvCxnSpPr/>
      </xdr:nvCxnSpPr>
      <xdr:spPr>
        <a:xfrm>
          <a:off x="22072600" y="727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164609</xdr:rowOff>
    </xdr:from>
    <xdr:ext cx="469744" cy="259045"/>
    <xdr:sp macro="" textlink="">
      <xdr:nvSpPr>
        <xdr:cNvPr id="359" name="【認定こども園・幼稚園・保育所】&#10;一人当たり面積最大値テキスト"/>
        <xdr:cNvSpPr txBox="1"/>
      </xdr:nvSpPr>
      <xdr:spPr>
        <a:xfrm>
          <a:off x="22199600" y="547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46482</xdr:rowOff>
    </xdr:from>
    <xdr:to>
      <xdr:col>116</xdr:col>
      <xdr:colOff>152400</xdr:colOff>
      <xdr:row>33</xdr:row>
      <xdr:rowOff>46482</xdr:rowOff>
    </xdr:to>
    <xdr:cxnSp macro="">
      <xdr:nvCxnSpPr>
        <xdr:cNvPr id="360" name="直線コネクタ 359"/>
        <xdr:cNvCxnSpPr/>
      </xdr:nvCxnSpPr>
      <xdr:spPr>
        <a:xfrm>
          <a:off x="22072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170705</xdr:rowOff>
    </xdr:from>
    <xdr:ext cx="469744" cy="259045"/>
    <xdr:sp macro="" textlink="">
      <xdr:nvSpPr>
        <xdr:cNvPr id="361" name="【認定こども園・幼稚園・保育所】&#10;一人当たり面積平均値テキスト"/>
        <xdr:cNvSpPr txBox="1"/>
      </xdr:nvSpPr>
      <xdr:spPr>
        <a:xfrm>
          <a:off x="22199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20828</xdr:rowOff>
    </xdr:from>
    <xdr:to>
      <xdr:col>116</xdr:col>
      <xdr:colOff>114300</xdr:colOff>
      <xdr:row>38</xdr:row>
      <xdr:rowOff>122428</xdr:rowOff>
    </xdr:to>
    <xdr:sp macro="" textlink="">
      <xdr:nvSpPr>
        <xdr:cNvPr id="362" name="フローチャート: 判断 361"/>
        <xdr:cNvSpPr/>
      </xdr:nvSpPr>
      <xdr:spPr>
        <a:xfrm>
          <a:off x="22110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363" name="フローチャート: 判断 362"/>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164846</xdr:rowOff>
    </xdr:from>
    <xdr:to>
      <xdr:col>107</xdr:col>
      <xdr:colOff>101600</xdr:colOff>
      <xdr:row>38</xdr:row>
      <xdr:rowOff>94996</xdr:rowOff>
    </xdr:to>
    <xdr:sp macro="" textlink="">
      <xdr:nvSpPr>
        <xdr:cNvPr id="364" name="フローチャート: 判断 363"/>
        <xdr:cNvSpPr/>
      </xdr:nvSpPr>
      <xdr:spPr>
        <a:xfrm>
          <a:off x="20383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370" name="楕円 369"/>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61231</xdr:rowOff>
    </xdr:from>
    <xdr:ext cx="469744" cy="259045"/>
    <xdr:sp macro="" textlink="">
      <xdr:nvSpPr>
        <xdr:cNvPr id="371"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111523</xdr:rowOff>
    </xdr:from>
    <xdr:ext cx="469744" cy="259045"/>
    <xdr:sp macro="" textlink="">
      <xdr:nvSpPr>
        <xdr:cNvPr id="372" name="n_2aveValue【認定こども園・幼稚園・保育所】&#10;一人当たり面積"/>
        <xdr:cNvSpPr txBox="1"/>
      </xdr:nvSpPr>
      <xdr:spPr>
        <a:xfrm>
          <a:off x="20199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373" name="n_1mainValue【認定こども園・幼稚園・保育所】&#10;一人当たり面積"/>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4" name="テキスト ボックス 3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5" name="直線コネクタ 3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6" name="テキスト ボックス 3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7" name="直線コネクタ 3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8" name="テキスト ボックス 3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9" name="直線コネクタ 3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0" name="テキスト ボックス 3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1" name="直線コネクタ 3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2" name="テキスト ボックス 3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3" name="直線コネクタ 3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4" name="テキスト ボックス 39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6" name="テキスト ボックス 3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7620</xdr:rowOff>
    </xdr:to>
    <xdr:cxnSp macro="">
      <xdr:nvCxnSpPr>
        <xdr:cNvPr id="398" name="直線コネクタ 397"/>
        <xdr:cNvCxnSpPr/>
      </xdr:nvCxnSpPr>
      <xdr:spPr>
        <a:xfrm flipV="1">
          <a:off x="16318864" y="963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11447</xdr:rowOff>
    </xdr:from>
    <xdr:ext cx="405111" cy="259045"/>
    <xdr:sp macro="" textlink="">
      <xdr:nvSpPr>
        <xdr:cNvPr id="399" name="【学校施設】&#10;有形固定資産減価償却率最小値テキスト"/>
        <xdr:cNvSpPr txBox="1"/>
      </xdr:nvSpPr>
      <xdr:spPr>
        <a:xfrm>
          <a:off x="16357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xdr:rowOff>
    </xdr:from>
    <xdr:to>
      <xdr:col>86</xdr:col>
      <xdr:colOff>25400</xdr:colOff>
      <xdr:row>64</xdr:row>
      <xdr:rowOff>7620</xdr:rowOff>
    </xdr:to>
    <xdr:cxnSp macro="">
      <xdr:nvCxnSpPr>
        <xdr:cNvPr id="400" name="直線コネクタ 399"/>
        <xdr:cNvCxnSpPr/>
      </xdr:nvCxnSpPr>
      <xdr:spPr>
        <a:xfrm>
          <a:off x="16230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01" name="【学校施設】&#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02" name="直線コネクタ 4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118127</xdr:rowOff>
    </xdr:from>
    <xdr:ext cx="405111" cy="259045"/>
    <xdr:sp macro="" textlink="">
      <xdr:nvSpPr>
        <xdr:cNvPr id="403" name="【学校施設】&#10;有形固定資産減価償却率平均値テキスト"/>
        <xdr:cNvSpPr txBox="1"/>
      </xdr:nvSpPr>
      <xdr:spPr>
        <a:xfrm>
          <a:off x="16357600" y="1040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04" name="フローチャート: 判断 403"/>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05" name="フローチャート: 判断 404"/>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406" name="フローチャート: 判断 405"/>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412" name="楕円 411"/>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413"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71137</xdr:rowOff>
    </xdr:from>
    <xdr:ext cx="405111" cy="259045"/>
    <xdr:sp macro="" textlink="">
      <xdr:nvSpPr>
        <xdr:cNvPr id="414" name="n_2aveValue【学校施設】&#10;有形固定資産減価償却率"/>
        <xdr:cNvSpPr txBox="1"/>
      </xdr:nvSpPr>
      <xdr:spPr>
        <a:xfrm>
          <a:off x="14389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415"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7" name="直線コネクタ 4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8" name="テキスト ボックス 4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9" name="直線コネクタ 4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0" name="テキスト ボックス 4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1" name="直線コネクタ 4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2" name="テキスト ボックス 4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3" name="直線コネクタ 4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4" name="テキスト ボックス 4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5" name="直線コネクタ 4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6" name="テキスト ボックス 4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7" name="直線コネクタ 4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8" name="テキスト ボックス 4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442" name="直線コネクタ 441"/>
        <xdr:cNvCxnSpPr/>
      </xdr:nvCxnSpPr>
      <xdr:spPr>
        <a:xfrm flipV="1">
          <a:off x="221608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443" name="【学校施設】&#10;一人当たり面積最小値テキスト"/>
        <xdr:cNvSpPr txBox="1"/>
      </xdr:nvSpPr>
      <xdr:spPr>
        <a:xfrm>
          <a:off x="221996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444" name="直線コネクタ 443"/>
        <xdr:cNvCxnSpPr/>
      </xdr:nvCxnSpPr>
      <xdr:spPr>
        <a:xfrm>
          <a:off x="22072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45" name="【学校施設】&#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46" name="直線コネクタ 445"/>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54990</xdr:rowOff>
    </xdr:from>
    <xdr:ext cx="469744" cy="259045"/>
    <xdr:sp macro="" textlink="">
      <xdr:nvSpPr>
        <xdr:cNvPr id="447" name="【学校施設】&#10;一人当たり面積平均値テキスト"/>
        <xdr:cNvSpPr txBox="1"/>
      </xdr:nvSpPr>
      <xdr:spPr>
        <a:xfrm>
          <a:off x="22199600" y="1017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448" name="フローチャート: 判断 447"/>
        <xdr:cNvSpPr/>
      </xdr:nvSpPr>
      <xdr:spPr>
        <a:xfrm>
          <a:off x="22110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449" name="フローチャート: 判断 448"/>
        <xdr:cNvSpPr/>
      </xdr:nvSpPr>
      <xdr:spPr>
        <a:xfrm>
          <a:off x="21272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19413</xdr:rowOff>
    </xdr:from>
    <xdr:to>
      <xdr:col>107</xdr:col>
      <xdr:colOff>101600</xdr:colOff>
      <xdr:row>60</xdr:row>
      <xdr:rowOff>121013</xdr:rowOff>
    </xdr:to>
    <xdr:sp macro="" textlink="">
      <xdr:nvSpPr>
        <xdr:cNvPr id="450" name="フローチャート: 判断 449"/>
        <xdr:cNvSpPr/>
      </xdr:nvSpPr>
      <xdr:spPr>
        <a:xfrm>
          <a:off x="2038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171269</xdr:rowOff>
    </xdr:from>
    <xdr:to>
      <xdr:col>112</xdr:col>
      <xdr:colOff>38100</xdr:colOff>
      <xdr:row>56</xdr:row>
      <xdr:rowOff>101419</xdr:rowOff>
    </xdr:to>
    <xdr:sp macro="" textlink="">
      <xdr:nvSpPr>
        <xdr:cNvPr id="456" name="楕円 455"/>
        <xdr:cNvSpPr/>
      </xdr:nvSpPr>
      <xdr:spPr>
        <a:xfrm>
          <a:off x="21272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151328</xdr:rowOff>
    </xdr:from>
    <xdr:ext cx="469744" cy="259045"/>
    <xdr:sp macro="" textlink="">
      <xdr:nvSpPr>
        <xdr:cNvPr id="457" name="n_1aveValue【学校施設】&#10;一人当たり面積"/>
        <xdr:cNvSpPr txBox="1"/>
      </xdr:nvSpPr>
      <xdr:spPr>
        <a:xfrm>
          <a:off x="210757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137540</xdr:rowOff>
    </xdr:from>
    <xdr:ext cx="469744" cy="259045"/>
    <xdr:sp macro="" textlink="">
      <xdr:nvSpPr>
        <xdr:cNvPr id="458" name="n_2aveValue【学校施設】&#10;一人当たり面積"/>
        <xdr:cNvSpPr txBox="1"/>
      </xdr:nvSpPr>
      <xdr:spPr>
        <a:xfrm>
          <a:off x="20199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117946</xdr:rowOff>
    </xdr:from>
    <xdr:ext cx="469744" cy="259045"/>
    <xdr:sp macro="" textlink="">
      <xdr:nvSpPr>
        <xdr:cNvPr id="459" name="n_1mainValue【学校施設】&#10;一人当たり面積"/>
        <xdr:cNvSpPr txBox="1"/>
      </xdr:nvSpPr>
      <xdr:spPr>
        <a:xfrm>
          <a:off x="21075727" y="93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70" name="テキスト ボックス 46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1" name="直線コネクタ 4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2" name="テキスト ボックス 4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3" name="直線コネクタ 4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4" name="テキスト ボックス 4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5" name="直線コネクタ 4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6" name="テキスト ボックス 4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7" name="直線コネクタ 4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8" name="テキスト ボックス 4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9" name="直線コネクタ 4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80" name="テキスト ボックス 47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82" name="テキスト ボックス 48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22861</xdr:rowOff>
    </xdr:from>
    <xdr:to>
      <xdr:col>85</xdr:col>
      <xdr:colOff>126364</xdr:colOff>
      <xdr:row>86</xdr:row>
      <xdr:rowOff>121920</xdr:rowOff>
    </xdr:to>
    <xdr:cxnSp macro="">
      <xdr:nvCxnSpPr>
        <xdr:cNvPr id="484" name="直線コネクタ 483"/>
        <xdr:cNvCxnSpPr/>
      </xdr:nvCxnSpPr>
      <xdr:spPr>
        <a:xfrm flipV="1">
          <a:off x="16318864" y="13224511"/>
          <a:ext cx="0" cy="1642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485"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486" name="直線コネクタ 485"/>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140988</xdr:rowOff>
    </xdr:from>
    <xdr:ext cx="405111" cy="259045"/>
    <xdr:sp macro="" textlink="">
      <xdr:nvSpPr>
        <xdr:cNvPr id="487" name="【児童館】&#10;有形固定資産減価償却率最大値テキスト"/>
        <xdr:cNvSpPr txBox="1"/>
      </xdr:nvSpPr>
      <xdr:spPr>
        <a:xfrm>
          <a:off x="16357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22861</xdr:rowOff>
    </xdr:from>
    <xdr:to>
      <xdr:col>86</xdr:col>
      <xdr:colOff>25400</xdr:colOff>
      <xdr:row>77</xdr:row>
      <xdr:rowOff>22861</xdr:rowOff>
    </xdr:to>
    <xdr:cxnSp macro="">
      <xdr:nvCxnSpPr>
        <xdr:cNvPr id="488" name="直線コネクタ 487"/>
        <xdr:cNvCxnSpPr/>
      </xdr:nvCxnSpPr>
      <xdr:spPr>
        <a:xfrm>
          <a:off x="16230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489" name="【児童館】&#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490" name="フローチャート: 判断 48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151130</xdr:rowOff>
    </xdr:from>
    <xdr:to>
      <xdr:col>81</xdr:col>
      <xdr:colOff>101600</xdr:colOff>
      <xdr:row>80</xdr:row>
      <xdr:rowOff>81280</xdr:rowOff>
    </xdr:to>
    <xdr:sp macro="" textlink="">
      <xdr:nvSpPr>
        <xdr:cNvPr id="491" name="フローチャート: 判断 490"/>
        <xdr:cNvSpPr/>
      </xdr:nvSpPr>
      <xdr:spPr>
        <a:xfrm>
          <a:off x="15430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105411</xdr:rowOff>
    </xdr:from>
    <xdr:to>
      <xdr:col>76</xdr:col>
      <xdr:colOff>165100</xdr:colOff>
      <xdr:row>80</xdr:row>
      <xdr:rowOff>35561</xdr:rowOff>
    </xdr:to>
    <xdr:sp macro="" textlink="">
      <xdr:nvSpPr>
        <xdr:cNvPr id="492" name="フローチャート: 判断 491"/>
        <xdr:cNvSpPr/>
      </xdr:nvSpPr>
      <xdr:spPr>
        <a:xfrm>
          <a:off x="145415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3" name="テキスト ボックス 4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4" name="テキスト ボックス 4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5" name="テキスト ボックス 4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6" name="テキスト ボックス 4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7" name="テキスト ボックス 4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97789</xdr:rowOff>
    </xdr:from>
    <xdr:to>
      <xdr:col>81</xdr:col>
      <xdr:colOff>101600</xdr:colOff>
      <xdr:row>81</xdr:row>
      <xdr:rowOff>27939</xdr:rowOff>
    </xdr:to>
    <xdr:sp macro="" textlink="">
      <xdr:nvSpPr>
        <xdr:cNvPr id="498" name="楕円 497"/>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97807</xdr:rowOff>
    </xdr:from>
    <xdr:ext cx="405111" cy="259045"/>
    <xdr:sp macro="" textlink="">
      <xdr:nvSpPr>
        <xdr:cNvPr id="499" name="n_1aveValue【児童館】&#10;有形固定資産減価償却率"/>
        <xdr:cNvSpPr txBox="1"/>
      </xdr:nvSpPr>
      <xdr:spPr>
        <a:xfrm>
          <a:off x="15266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52088</xdr:rowOff>
    </xdr:from>
    <xdr:ext cx="405111" cy="259045"/>
    <xdr:sp macro="" textlink="">
      <xdr:nvSpPr>
        <xdr:cNvPr id="500" name="n_2aveValue【児童館】&#10;有形固定資産減価償却率"/>
        <xdr:cNvSpPr txBox="1"/>
      </xdr:nvSpPr>
      <xdr:spPr>
        <a:xfrm>
          <a:off x="14389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19066</xdr:rowOff>
    </xdr:from>
    <xdr:ext cx="405111" cy="259045"/>
    <xdr:sp macro="" textlink="">
      <xdr:nvSpPr>
        <xdr:cNvPr id="501" name="n_1mainValue【児童館】&#10;有形固定資産減価償却率"/>
        <xdr:cNvSpPr txBox="1"/>
      </xdr:nvSpPr>
      <xdr:spPr>
        <a:xfrm>
          <a:off x="152660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0" name="テキスト ボックス 5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1" name="直線コネクタ 5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12" name="テキスト ボックス 51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513" name="直線コネクタ 51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14" name="テキスト ボックス 51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5" name="直線コネクタ 5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6" name="テキスト ボックス 5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17" name="直線コネクタ 51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18" name="テキスト ボックス 51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9" name="直線コネクタ 5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0" name="テキスト ボックス 5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95250</xdr:rowOff>
    </xdr:from>
    <xdr:to>
      <xdr:col>116</xdr:col>
      <xdr:colOff>62864</xdr:colOff>
      <xdr:row>86</xdr:row>
      <xdr:rowOff>38100</xdr:rowOff>
    </xdr:to>
    <xdr:cxnSp macro="">
      <xdr:nvCxnSpPr>
        <xdr:cNvPr id="522" name="直線コネクタ 521"/>
        <xdr:cNvCxnSpPr/>
      </xdr:nvCxnSpPr>
      <xdr:spPr>
        <a:xfrm flipV="1">
          <a:off x="22160864" y="1363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4" name="直線コネクタ 52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41927</xdr:rowOff>
    </xdr:from>
    <xdr:ext cx="469744" cy="259045"/>
    <xdr:sp macro="" textlink="">
      <xdr:nvSpPr>
        <xdr:cNvPr id="525" name="【児童館】&#10;一人当たり面積最大値テキスト"/>
        <xdr:cNvSpPr txBox="1"/>
      </xdr:nvSpPr>
      <xdr:spPr>
        <a:xfrm>
          <a:off x="2219960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526" name="直線コネクタ 525"/>
        <xdr:cNvCxnSpPr/>
      </xdr:nvCxnSpPr>
      <xdr:spPr>
        <a:xfrm>
          <a:off x="220726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527"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528" name="フローチャート: 判断 527"/>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29" name="フローチャート: 判断 5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30" name="フローチャート: 判断 52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536" name="楕円 535"/>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22877</xdr:rowOff>
    </xdr:from>
    <xdr:ext cx="469744" cy="259045"/>
    <xdr:sp macro="" textlink="">
      <xdr:nvSpPr>
        <xdr:cNvPr id="537"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38"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162577</xdr:rowOff>
    </xdr:from>
    <xdr:ext cx="469744" cy="259045"/>
    <xdr:sp macro="" textlink="">
      <xdr:nvSpPr>
        <xdr:cNvPr id="539" name="n_1mainValue【児童館】&#10;一人当たり面積"/>
        <xdr:cNvSpPr txBox="1"/>
      </xdr:nvSpPr>
      <xdr:spPr>
        <a:xfrm>
          <a:off x="21075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と同等もしくは下回っている。特に道路、認定こども園・幼稚園・保育所、学校施設については、類似団体平均を大きく下回っている。道路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合併前の旧町で整備し整備年度の不明の路線があることから、合併後に日付設定しているため、低くなっている。</a:t>
          </a: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梁川認定こども園を新設し、平成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年老朽化した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梁川幼稚園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幼稚園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を解体し、月舘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を月舘認定こども園に改修した。また、学校施設については、平成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年に保原小学校を改築、平成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梁川小学校を改築を行っているためである。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61,122
265.12
33,731,909
31,795,182
1,924,575
17,410,523
37,317,297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106680</xdr:rowOff>
    </xdr:from>
    <xdr:to>
      <xdr:col>24</xdr:col>
      <xdr:colOff>62865</xdr:colOff>
      <xdr:row>40</xdr:row>
      <xdr:rowOff>127635</xdr:rowOff>
    </xdr:to>
    <xdr:cxnSp macro="">
      <xdr:nvCxnSpPr>
        <xdr:cNvPr id="55" name="直線コネクタ 54"/>
        <xdr:cNvCxnSpPr/>
      </xdr:nvCxnSpPr>
      <xdr:spPr>
        <a:xfrm flipV="1">
          <a:off x="4634865" y="6107430"/>
          <a:ext cx="0" cy="878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131462</xdr:rowOff>
    </xdr:from>
    <xdr:ext cx="405111" cy="259045"/>
    <xdr:sp macro="" textlink="">
      <xdr:nvSpPr>
        <xdr:cNvPr id="56" name="【図書館】&#10;有形固定資産減価償却率最小値テキスト"/>
        <xdr:cNvSpPr txBox="1"/>
      </xdr:nvSpPr>
      <xdr:spPr>
        <a:xfrm>
          <a:off x="46736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127635</xdr:rowOff>
    </xdr:from>
    <xdr:to>
      <xdr:col>24</xdr:col>
      <xdr:colOff>152400</xdr:colOff>
      <xdr:row>40</xdr:row>
      <xdr:rowOff>127635</xdr:rowOff>
    </xdr:to>
    <xdr:cxnSp macro="">
      <xdr:nvCxnSpPr>
        <xdr:cNvPr id="57" name="直線コネクタ 56"/>
        <xdr:cNvCxnSpPr/>
      </xdr:nvCxnSpPr>
      <xdr:spPr>
        <a:xfrm>
          <a:off x="4546600" y="698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53357</xdr:rowOff>
    </xdr:from>
    <xdr:ext cx="405111" cy="259045"/>
    <xdr:sp macro="" textlink="">
      <xdr:nvSpPr>
        <xdr:cNvPr id="58" name="【図書館】&#10;有形固定資産減価償却率最大値テキスト"/>
        <xdr:cNvSpPr txBox="1"/>
      </xdr:nvSpPr>
      <xdr:spPr>
        <a:xfrm>
          <a:off x="4673600"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106680</xdr:rowOff>
    </xdr:from>
    <xdr:to>
      <xdr:col>24</xdr:col>
      <xdr:colOff>152400</xdr:colOff>
      <xdr:row>35</xdr:row>
      <xdr:rowOff>106680</xdr:rowOff>
    </xdr:to>
    <xdr:cxnSp macro="">
      <xdr:nvCxnSpPr>
        <xdr:cNvPr id="59" name="直線コネクタ 58"/>
        <xdr:cNvCxnSpPr/>
      </xdr:nvCxnSpPr>
      <xdr:spPr>
        <a:xfrm>
          <a:off x="4546600" y="610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0" name="【図書館】&#10;有形固定資産減価償却率平均値テキスト"/>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1" name="フローチャート: 判断 60"/>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46355</xdr:rowOff>
    </xdr:from>
    <xdr:to>
      <xdr:col>20</xdr:col>
      <xdr:colOff>38100</xdr:colOff>
      <xdr:row>37</xdr:row>
      <xdr:rowOff>147955</xdr:rowOff>
    </xdr:to>
    <xdr:sp macro="" textlink="">
      <xdr:nvSpPr>
        <xdr:cNvPr id="62" name="フローチャート: 判断 61"/>
        <xdr:cNvSpPr/>
      </xdr:nvSpPr>
      <xdr:spPr>
        <a:xfrm>
          <a:off x="3746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139082</xdr:rowOff>
    </xdr:from>
    <xdr:ext cx="405111" cy="259045"/>
    <xdr:sp macro="" textlink="">
      <xdr:nvSpPr>
        <xdr:cNvPr id="63" name="n_1aveValue【図書館】&#10;有形固定資産減価償却率"/>
        <xdr:cNvSpPr txBox="1"/>
      </xdr:nvSpPr>
      <xdr:spPr>
        <a:xfrm>
          <a:off x="3582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128287</xdr:rowOff>
    </xdr:from>
    <xdr:ext cx="405111" cy="259045"/>
    <xdr:sp macro="" textlink="">
      <xdr:nvSpPr>
        <xdr:cNvPr id="65" name="n_2aveValue【図書館】&#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84455</xdr:rowOff>
    </xdr:from>
    <xdr:to>
      <xdr:col>20</xdr:col>
      <xdr:colOff>38100</xdr:colOff>
      <xdr:row>34</xdr:row>
      <xdr:rowOff>14605</xdr:rowOff>
    </xdr:to>
    <xdr:sp macro="" textlink="">
      <xdr:nvSpPr>
        <xdr:cNvPr id="71" name="楕円 70"/>
        <xdr:cNvSpPr/>
      </xdr:nvSpPr>
      <xdr:spPr>
        <a:xfrm>
          <a:off x="3746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32</xdr:row>
      <xdr:rowOff>31132</xdr:rowOff>
    </xdr:from>
    <xdr:ext cx="405111" cy="259045"/>
    <xdr:sp macro="" textlink="">
      <xdr:nvSpPr>
        <xdr:cNvPr id="72" name="n_1mainValue【図書館】&#10;有形固定資産減価償却率"/>
        <xdr:cNvSpPr txBox="1"/>
      </xdr:nvSpPr>
      <xdr:spPr>
        <a:xfrm>
          <a:off x="358204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96" name="直線コネクタ 95"/>
        <xdr:cNvCxnSpPr/>
      </xdr:nvCxnSpPr>
      <xdr:spPr>
        <a:xfrm flipV="1">
          <a:off x="10476865"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97"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98" name="直線コネクタ 97"/>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99" name="【図書館】&#10;一人当たり面積最大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0" name="直線コネクタ 99"/>
        <xdr:cNvCxnSpPr/>
      </xdr:nvCxnSpPr>
      <xdr:spPr>
        <a:xfrm>
          <a:off x="10388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1"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2" name="フローチャート: 判断 101"/>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3" name="フローチャート: 判断 10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127000</xdr:rowOff>
    </xdr:from>
    <xdr:to>
      <xdr:col>46</xdr:col>
      <xdr:colOff>38100</xdr:colOff>
      <xdr:row>39</xdr:row>
      <xdr:rowOff>57150</xdr:rowOff>
    </xdr:to>
    <xdr:sp macro="" textlink="">
      <xdr:nvSpPr>
        <xdr:cNvPr id="105" name="フローチャート: 判断 104"/>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73677</xdr:rowOff>
    </xdr:from>
    <xdr:ext cx="469744" cy="259045"/>
    <xdr:sp macro="" textlink="">
      <xdr:nvSpPr>
        <xdr:cNvPr id="106"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76200</xdr:rowOff>
    </xdr:from>
    <xdr:to>
      <xdr:col>50</xdr:col>
      <xdr:colOff>165100</xdr:colOff>
      <xdr:row>37</xdr:row>
      <xdr:rowOff>6350</xdr:rowOff>
    </xdr:to>
    <xdr:sp macro="" textlink="">
      <xdr:nvSpPr>
        <xdr:cNvPr id="112" name="楕円 111"/>
        <xdr:cNvSpPr/>
      </xdr:nvSpPr>
      <xdr:spPr>
        <a:xfrm>
          <a:off x="958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22877</xdr:rowOff>
    </xdr:from>
    <xdr:ext cx="469744" cy="259045"/>
    <xdr:sp macro="" textlink="">
      <xdr:nvSpPr>
        <xdr:cNvPr id="113" name="n_1mainValue【図書館】&#10;一人当たり面積"/>
        <xdr:cNvSpPr txBox="1"/>
      </xdr:nvSpPr>
      <xdr:spPr>
        <a:xfrm>
          <a:off x="93917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38" name="テキスト ボックス 137"/>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42" name="直線コネクタ 141"/>
        <xdr:cNvCxnSpPr/>
      </xdr:nvCxnSpPr>
      <xdr:spPr>
        <a:xfrm flipV="1">
          <a:off x="46348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43" name="【体育館・プー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44" name="直線コネクタ 143"/>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45" name="【体育館・プール】&#10;有形固定資産減価償却率最大値テキスト"/>
        <xdr:cNvSpPr txBox="1"/>
      </xdr:nvSpPr>
      <xdr:spPr>
        <a:xfrm>
          <a:off x="46736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46" name="直線コネクタ 145"/>
        <xdr:cNvCxnSpPr/>
      </xdr:nvCxnSpPr>
      <xdr:spPr>
        <a:xfrm>
          <a:off x="4546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47" name="【体育館・プール】&#10;有形固定資産減価償却率平均値テキスト"/>
        <xdr:cNvSpPr txBox="1"/>
      </xdr:nvSpPr>
      <xdr:spPr>
        <a:xfrm>
          <a:off x="4673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48" name="フローチャート: 判断 147"/>
        <xdr:cNvSpPr/>
      </xdr:nvSpPr>
      <xdr:spPr>
        <a:xfrm>
          <a:off x="45847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49" name="フローチャート: 判断 148"/>
        <xdr:cNvSpPr/>
      </xdr:nvSpPr>
      <xdr:spPr>
        <a:xfrm>
          <a:off x="3746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127334</xdr:rowOff>
    </xdr:from>
    <xdr:ext cx="405111" cy="259045"/>
    <xdr:sp macro="" textlink="">
      <xdr:nvSpPr>
        <xdr:cNvPr id="150" name="n_1aveValue【体育館・プール】&#10;有形固定資産減価償却率"/>
        <xdr:cNvSpPr txBox="1"/>
      </xdr:nvSpPr>
      <xdr:spPr>
        <a:xfrm>
          <a:off x="3582044" y="97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34925</xdr:rowOff>
    </xdr:from>
    <xdr:to>
      <xdr:col>15</xdr:col>
      <xdr:colOff>101600</xdr:colOff>
      <xdr:row>58</xdr:row>
      <xdr:rowOff>136525</xdr:rowOff>
    </xdr:to>
    <xdr:sp macro="" textlink="">
      <xdr:nvSpPr>
        <xdr:cNvPr id="151" name="フローチャート: 判断 150"/>
        <xdr:cNvSpPr/>
      </xdr:nvSpPr>
      <xdr:spPr>
        <a:xfrm>
          <a:off x="2857500" y="997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153052</xdr:rowOff>
    </xdr:from>
    <xdr:ext cx="405111" cy="259045"/>
    <xdr:sp macro="" textlink="">
      <xdr:nvSpPr>
        <xdr:cNvPr id="152" name="n_2aveValue【体育館・プール】&#10;有形固定資産減価償却率"/>
        <xdr:cNvSpPr txBox="1"/>
      </xdr:nvSpPr>
      <xdr:spPr>
        <a:xfrm>
          <a:off x="2705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58" name="楕円 157"/>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110507</xdr:rowOff>
    </xdr:from>
    <xdr:ext cx="405111" cy="259045"/>
    <xdr:sp macro="" textlink="">
      <xdr:nvSpPr>
        <xdr:cNvPr id="159" name="n_1mainValue【体育館・プー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0" name="テキスト ボックス 16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38100</xdr:rowOff>
    </xdr:to>
    <xdr:cxnSp macro="">
      <xdr:nvCxnSpPr>
        <xdr:cNvPr id="184" name="直線コネクタ 183"/>
        <xdr:cNvCxnSpPr/>
      </xdr:nvCxnSpPr>
      <xdr:spPr>
        <a:xfrm flipV="1">
          <a:off x="10476865" y="95707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85"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86" name="直線コネクタ 185"/>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7"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8" name="直線コネクタ 187"/>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91457</xdr:rowOff>
    </xdr:from>
    <xdr:ext cx="469744" cy="259045"/>
    <xdr:sp macro="" textlink="">
      <xdr:nvSpPr>
        <xdr:cNvPr id="189" name="【体育館・プール】&#10;一人当たり面積平均値テキスト"/>
        <xdr:cNvSpPr txBox="1"/>
      </xdr:nvSpPr>
      <xdr:spPr>
        <a:xfrm>
          <a:off x="10515600" y="1020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190" name="フローチャート: 判断 189"/>
        <xdr:cNvSpPr/>
      </xdr:nvSpPr>
      <xdr:spPr>
        <a:xfrm>
          <a:off x="10426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166370</xdr:rowOff>
    </xdr:from>
    <xdr:to>
      <xdr:col>50</xdr:col>
      <xdr:colOff>165100</xdr:colOff>
      <xdr:row>60</xdr:row>
      <xdr:rowOff>96520</xdr:rowOff>
    </xdr:to>
    <xdr:sp macro="" textlink="">
      <xdr:nvSpPr>
        <xdr:cNvPr id="191" name="フローチャート: 判断 190"/>
        <xdr:cNvSpPr/>
      </xdr:nvSpPr>
      <xdr:spPr>
        <a:xfrm>
          <a:off x="958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87647</xdr:rowOff>
    </xdr:from>
    <xdr:ext cx="469744" cy="259045"/>
    <xdr:sp macro="" textlink="">
      <xdr:nvSpPr>
        <xdr:cNvPr id="192" name="n_1aveValue【体育館・プール】&#10;一人当たり面積"/>
        <xdr:cNvSpPr txBox="1"/>
      </xdr:nvSpPr>
      <xdr:spPr>
        <a:xfrm>
          <a:off x="9391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6350</xdr:rowOff>
    </xdr:from>
    <xdr:to>
      <xdr:col>46</xdr:col>
      <xdr:colOff>38100</xdr:colOff>
      <xdr:row>61</xdr:row>
      <xdr:rowOff>107950</xdr:rowOff>
    </xdr:to>
    <xdr:sp macro="" textlink="">
      <xdr:nvSpPr>
        <xdr:cNvPr id="193" name="フローチャート: 判断 192"/>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124477</xdr:rowOff>
    </xdr:from>
    <xdr:ext cx="469744" cy="259045"/>
    <xdr:sp macro="" textlink="">
      <xdr:nvSpPr>
        <xdr:cNvPr id="194" name="n_2ave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13970</xdr:rowOff>
    </xdr:from>
    <xdr:to>
      <xdr:col>50</xdr:col>
      <xdr:colOff>165100</xdr:colOff>
      <xdr:row>59</xdr:row>
      <xdr:rowOff>115570</xdr:rowOff>
    </xdr:to>
    <xdr:sp macro="" textlink="">
      <xdr:nvSpPr>
        <xdr:cNvPr id="200" name="楕円 199"/>
        <xdr:cNvSpPr/>
      </xdr:nvSpPr>
      <xdr:spPr>
        <a:xfrm>
          <a:off x="958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132097</xdr:rowOff>
    </xdr:from>
    <xdr:ext cx="469744" cy="259045"/>
    <xdr:sp macro="" textlink="">
      <xdr:nvSpPr>
        <xdr:cNvPr id="201" name="n_1mainValue【体育館・プール】&#10;一人当たり面積"/>
        <xdr:cNvSpPr txBox="1"/>
      </xdr:nvSpPr>
      <xdr:spPr>
        <a:xfrm>
          <a:off x="9391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3" name="直線コネクタ 21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4" name="テキスト ボックス 21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5" name="直線コネクタ 21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6" name="テキスト ボックス 21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7" name="直線コネクタ 21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8" name="テキスト ボックス 21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9" name="直線コネクタ 21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0" name="テキスト ボックス 21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1" name="直線コネクタ 22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2" name="テキスト ボックス 22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3" name="直線コネクタ 22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4" name="テキスト ボックス 22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33201</xdr:rowOff>
    </xdr:to>
    <xdr:cxnSp macro="">
      <xdr:nvCxnSpPr>
        <xdr:cNvPr id="228" name="直線コネクタ 227"/>
        <xdr:cNvCxnSpPr/>
      </xdr:nvCxnSpPr>
      <xdr:spPr>
        <a:xfrm flipV="1">
          <a:off x="4634865" y="13411200"/>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37028</xdr:rowOff>
    </xdr:from>
    <xdr:ext cx="405111" cy="259045"/>
    <xdr:sp macro="" textlink="">
      <xdr:nvSpPr>
        <xdr:cNvPr id="229" name="【福祉施設】&#10;有形固定資産減価償却率最小値テキスト"/>
        <xdr:cNvSpPr txBox="1"/>
      </xdr:nvSpPr>
      <xdr:spPr>
        <a:xfrm>
          <a:off x="467360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33201</xdr:rowOff>
    </xdr:from>
    <xdr:to>
      <xdr:col>24</xdr:col>
      <xdr:colOff>152400</xdr:colOff>
      <xdr:row>85</xdr:row>
      <xdr:rowOff>33201</xdr:rowOff>
    </xdr:to>
    <xdr:cxnSp macro="">
      <xdr:nvCxnSpPr>
        <xdr:cNvPr id="230" name="直線コネクタ 229"/>
        <xdr:cNvCxnSpPr/>
      </xdr:nvCxnSpPr>
      <xdr:spPr>
        <a:xfrm>
          <a:off x="4546600" y="1460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31"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2" name="直線コネクタ 23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94722</xdr:rowOff>
    </xdr:from>
    <xdr:ext cx="405111" cy="259045"/>
    <xdr:sp macro="" textlink="">
      <xdr:nvSpPr>
        <xdr:cNvPr id="233" name="【福祉施設】&#10;有形固定資産減価償却率平均値テキスト"/>
        <xdr:cNvSpPr txBox="1"/>
      </xdr:nvSpPr>
      <xdr:spPr>
        <a:xfrm>
          <a:off x="4673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234" name="フローチャート: 判断 233"/>
        <xdr:cNvSpPr/>
      </xdr:nvSpPr>
      <xdr:spPr>
        <a:xfrm>
          <a:off x="4584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88537</xdr:rowOff>
    </xdr:from>
    <xdr:to>
      <xdr:col>20</xdr:col>
      <xdr:colOff>38100</xdr:colOff>
      <xdr:row>83</xdr:row>
      <xdr:rowOff>18687</xdr:rowOff>
    </xdr:to>
    <xdr:sp macro="" textlink="">
      <xdr:nvSpPr>
        <xdr:cNvPr id="235" name="フローチャート: 判断 234"/>
        <xdr:cNvSpPr/>
      </xdr:nvSpPr>
      <xdr:spPr>
        <a:xfrm>
          <a:off x="3746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9814</xdr:rowOff>
    </xdr:from>
    <xdr:ext cx="405111" cy="259045"/>
    <xdr:sp macro="" textlink="">
      <xdr:nvSpPr>
        <xdr:cNvPr id="236" name="n_1aveValue【福祉施設】&#10;有形固定資産減価償却率"/>
        <xdr:cNvSpPr txBox="1"/>
      </xdr:nvSpPr>
      <xdr:spPr>
        <a:xfrm>
          <a:off x="35820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116295</xdr:rowOff>
    </xdr:from>
    <xdr:to>
      <xdr:col>15</xdr:col>
      <xdr:colOff>101600</xdr:colOff>
      <xdr:row>86</xdr:row>
      <xdr:rowOff>46445</xdr:rowOff>
    </xdr:to>
    <xdr:sp macro="" textlink="">
      <xdr:nvSpPr>
        <xdr:cNvPr id="237" name="フローチャート: 判断 236"/>
        <xdr:cNvSpPr/>
      </xdr:nvSpPr>
      <xdr:spPr>
        <a:xfrm>
          <a:off x="2857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62972</xdr:rowOff>
    </xdr:from>
    <xdr:ext cx="405111" cy="259045"/>
    <xdr:sp macro="" textlink="">
      <xdr:nvSpPr>
        <xdr:cNvPr id="238" name="n_2aveValue【福祉施設】&#10;有形固定資産減価償却率"/>
        <xdr:cNvSpPr txBox="1"/>
      </xdr:nvSpPr>
      <xdr:spPr>
        <a:xfrm>
          <a:off x="2705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44" name="楕円 243"/>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25416</xdr:rowOff>
    </xdr:from>
    <xdr:ext cx="405111" cy="259045"/>
    <xdr:sp macro="" textlink="">
      <xdr:nvSpPr>
        <xdr:cNvPr id="245"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6" name="直線コネクタ 25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7" name="テキスト ボックス 25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8" name="直線コネクタ 25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9" name="テキスト ボックス 25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0" name="直線コネクタ 25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1" name="テキスト ボックス 26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2" name="直線コネクタ 26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3" name="テキスト ボックス 26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4" name="直線コネクタ 26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5" name="テキスト ボックス 26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269" name="直線コネクタ 268"/>
        <xdr:cNvCxnSpPr/>
      </xdr:nvCxnSpPr>
      <xdr:spPr>
        <a:xfrm flipV="1">
          <a:off x="10476865"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270"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271" name="直線コネクタ 270"/>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272" name="【福祉施設】&#10;一人当たり面積最大値テキスト"/>
        <xdr:cNvSpPr txBox="1"/>
      </xdr:nvSpPr>
      <xdr:spPr>
        <a:xfrm>
          <a:off x="10515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273" name="直線コネクタ 27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35577</xdr:rowOff>
    </xdr:from>
    <xdr:ext cx="469744" cy="259045"/>
    <xdr:sp macro="" textlink="">
      <xdr:nvSpPr>
        <xdr:cNvPr id="274" name="【福祉施設】&#10;一人当たり面積平均値テキスト"/>
        <xdr:cNvSpPr txBox="1"/>
      </xdr:nvSpPr>
      <xdr:spPr>
        <a:xfrm>
          <a:off x="10515600" y="1392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275" name="フローチャート: 判断 274"/>
        <xdr:cNvSpPr/>
      </xdr:nvSpPr>
      <xdr:spPr>
        <a:xfrm>
          <a:off x="10426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276" name="フローチャート: 判断 275"/>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35577</xdr:rowOff>
    </xdr:from>
    <xdr:ext cx="469744" cy="259045"/>
    <xdr:sp macro="" textlink="">
      <xdr:nvSpPr>
        <xdr:cNvPr id="277" name="n_1ave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57150</xdr:rowOff>
    </xdr:from>
    <xdr:to>
      <xdr:col>46</xdr:col>
      <xdr:colOff>38100</xdr:colOff>
      <xdr:row>79</xdr:row>
      <xdr:rowOff>158750</xdr:rowOff>
    </xdr:to>
    <xdr:sp macro="" textlink="">
      <xdr:nvSpPr>
        <xdr:cNvPr id="278" name="フローチャート: 判断 277"/>
        <xdr:cNvSpPr/>
      </xdr:nvSpPr>
      <xdr:spPr>
        <a:xfrm>
          <a:off x="86995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78</xdr:row>
      <xdr:rowOff>3827</xdr:rowOff>
    </xdr:from>
    <xdr:ext cx="469744" cy="259045"/>
    <xdr:sp macro="" textlink="">
      <xdr:nvSpPr>
        <xdr:cNvPr id="279" name="n_2aveValue【福祉施設】&#10;一人当たり面積"/>
        <xdr:cNvSpPr txBox="1"/>
      </xdr:nvSpPr>
      <xdr:spPr>
        <a:xfrm>
          <a:off x="8515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107950</xdr:rowOff>
    </xdr:from>
    <xdr:to>
      <xdr:col>50</xdr:col>
      <xdr:colOff>165100</xdr:colOff>
      <xdr:row>86</xdr:row>
      <xdr:rowOff>38100</xdr:rowOff>
    </xdr:to>
    <xdr:sp macro="" textlink="">
      <xdr:nvSpPr>
        <xdr:cNvPr id="285" name="楕円 284"/>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29227</xdr:rowOff>
    </xdr:from>
    <xdr:ext cx="469744" cy="259045"/>
    <xdr:sp macro="" textlink="">
      <xdr:nvSpPr>
        <xdr:cNvPr id="286" name="n_1mainValue【福祉施設】&#10;一人当たり面積"/>
        <xdr:cNvSpPr txBox="1"/>
      </xdr:nvSpPr>
      <xdr:spPr>
        <a:xfrm>
          <a:off x="9391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8" name="テキスト ボックス 29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6" name="テキスト ボックス 30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8" name="テキスト ボックス 30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10" name="直線コネクタ 309"/>
        <xdr:cNvCxnSpPr/>
      </xdr:nvCxnSpPr>
      <xdr:spPr>
        <a:xfrm flipV="1">
          <a:off x="46348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11" name="【市民会館】&#10;有形固定資産減価償却率最小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12" name="直線コネクタ 311"/>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13" name="【市民会館】&#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14" name="直線コネクタ 313"/>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15" name="【市民会館】&#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16" name="フローチャート: 判断 315"/>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17" name="フローチャート: 判断 316"/>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59072</xdr:rowOff>
    </xdr:from>
    <xdr:ext cx="405111" cy="259045"/>
    <xdr:sp macro="" textlink="">
      <xdr:nvSpPr>
        <xdr:cNvPr id="318" name="n_1aveValue【市民会館】&#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149225</xdr:rowOff>
    </xdr:from>
    <xdr:to>
      <xdr:col>15</xdr:col>
      <xdr:colOff>101600</xdr:colOff>
      <xdr:row>104</xdr:row>
      <xdr:rowOff>79375</xdr:rowOff>
    </xdr:to>
    <xdr:sp macro="" textlink="">
      <xdr:nvSpPr>
        <xdr:cNvPr id="319" name="フローチャート: 判断 318"/>
        <xdr:cNvSpPr/>
      </xdr:nvSpPr>
      <xdr:spPr>
        <a:xfrm>
          <a:off x="2857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95902</xdr:rowOff>
    </xdr:from>
    <xdr:ext cx="405111" cy="259045"/>
    <xdr:sp macro="" textlink="">
      <xdr:nvSpPr>
        <xdr:cNvPr id="320" name="n_2aveValue【市民会館】&#10;有形固定資産減価償却率"/>
        <xdr:cNvSpPr txBox="1"/>
      </xdr:nvSpPr>
      <xdr:spPr>
        <a:xfrm>
          <a:off x="2705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326" name="楕円 325"/>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118763</xdr:rowOff>
    </xdr:from>
    <xdr:ext cx="405111" cy="259045"/>
    <xdr:sp macro="" textlink="">
      <xdr:nvSpPr>
        <xdr:cNvPr id="327" name="n_1mainValue【市民会館】&#10;有形固定資産減価償却率"/>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51" name="直線コネクタ 350"/>
        <xdr:cNvCxnSpPr/>
      </xdr:nvCxnSpPr>
      <xdr:spPr>
        <a:xfrm flipV="1">
          <a:off x="10476865"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52" name="【市民会館】&#10;一人当たり面積最小値テキスト"/>
        <xdr:cNvSpPr txBox="1"/>
      </xdr:nvSpPr>
      <xdr:spPr>
        <a:xfrm>
          <a:off x="10515600"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53" name="直線コネクタ 352"/>
        <xdr:cNvCxnSpPr/>
      </xdr:nvCxnSpPr>
      <xdr:spPr>
        <a:xfrm>
          <a:off x="10388600" y="1865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5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55" name="直線コネクタ 35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145559</xdr:rowOff>
    </xdr:from>
    <xdr:ext cx="469744" cy="259045"/>
    <xdr:sp macro="" textlink="">
      <xdr:nvSpPr>
        <xdr:cNvPr id="356" name="【市民会館】&#10;一人当たり面積平均値テキスト"/>
        <xdr:cNvSpPr txBox="1"/>
      </xdr:nvSpPr>
      <xdr:spPr>
        <a:xfrm>
          <a:off x="10515600" y="1831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57" name="フローチャート: 判断 356"/>
        <xdr:cNvSpPr/>
      </xdr:nvSpPr>
      <xdr:spPr>
        <a:xfrm>
          <a:off x="10426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358" name="フローチャート: 判断 357"/>
        <xdr:cNvSpPr/>
      </xdr:nvSpPr>
      <xdr:spPr>
        <a:xfrm>
          <a:off x="958850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7510</xdr:rowOff>
    </xdr:from>
    <xdr:ext cx="469744" cy="259045"/>
    <xdr:sp macro="" textlink="">
      <xdr:nvSpPr>
        <xdr:cNvPr id="359" name="n_1aveValue【市民会館】&#10;一人当たり面積"/>
        <xdr:cNvSpPr txBox="1"/>
      </xdr:nvSpPr>
      <xdr:spPr>
        <a:xfrm>
          <a:off x="9391727" y="183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61595</xdr:rowOff>
    </xdr:from>
    <xdr:to>
      <xdr:col>46</xdr:col>
      <xdr:colOff>38100</xdr:colOff>
      <xdr:row>108</xdr:row>
      <xdr:rowOff>163195</xdr:rowOff>
    </xdr:to>
    <xdr:sp macro="" textlink="">
      <xdr:nvSpPr>
        <xdr:cNvPr id="360" name="フローチャート: 判断 359"/>
        <xdr:cNvSpPr/>
      </xdr:nvSpPr>
      <xdr:spPr>
        <a:xfrm>
          <a:off x="8699500" y="185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8272</xdr:rowOff>
    </xdr:from>
    <xdr:ext cx="469744" cy="259045"/>
    <xdr:sp macro="" textlink="">
      <xdr:nvSpPr>
        <xdr:cNvPr id="361" name="n_2aveValue【市民会館】&#10;一人当たり面積"/>
        <xdr:cNvSpPr txBox="1"/>
      </xdr:nvSpPr>
      <xdr:spPr>
        <a:xfrm>
          <a:off x="8515427" y="183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89408</xdr:rowOff>
    </xdr:from>
    <xdr:to>
      <xdr:col>50</xdr:col>
      <xdr:colOff>165100</xdr:colOff>
      <xdr:row>109</xdr:row>
      <xdr:rowOff>19558</xdr:rowOff>
    </xdr:to>
    <xdr:sp macro="" textlink="">
      <xdr:nvSpPr>
        <xdr:cNvPr id="367" name="楕円 366"/>
        <xdr:cNvSpPr/>
      </xdr:nvSpPr>
      <xdr:spPr>
        <a:xfrm>
          <a:off x="9588500" y="18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109</xdr:row>
      <xdr:rowOff>10685</xdr:rowOff>
    </xdr:from>
    <xdr:ext cx="469744" cy="259045"/>
    <xdr:sp macro="" textlink="">
      <xdr:nvSpPr>
        <xdr:cNvPr id="368" name="n_1mainValue【市民会館】&#10;一人当たり面積"/>
        <xdr:cNvSpPr txBox="1"/>
      </xdr:nvSpPr>
      <xdr:spPr>
        <a:xfrm>
          <a:off x="9391727" y="186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80" name="直線コネクタ 37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81" name="テキスト ボックス 38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82" name="直線コネクタ 38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83" name="テキスト ボックス 38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84" name="直線コネクタ 38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85" name="テキスト ボックス 38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6" name="直線コネクタ 3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7" name="テキスト ボックス 3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8" name="直線コネクタ 38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9" name="テキスト ボックス 38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90" name="直線コネクタ 38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91" name="テキスト ボックス 39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92" name="直線コネクタ 39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93" name="テキスト ボックス 392"/>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127635</xdr:rowOff>
    </xdr:to>
    <xdr:cxnSp macro="">
      <xdr:nvCxnSpPr>
        <xdr:cNvPr id="397" name="直線コネクタ 396"/>
        <xdr:cNvCxnSpPr/>
      </xdr:nvCxnSpPr>
      <xdr:spPr>
        <a:xfrm flipV="1">
          <a:off x="16318864" y="573405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131462</xdr:rowOff>
    </xdr:from>
    <xdr:ext cx="405111" cy="259045"/>
    <xdr:sp macro="" textlink="">
      <xdr:nvSpPr>
        <xdr:cNvPr id="398" name="【一般廃棄物処理施設】&#10;有形固定資産減価償却率最小値テキスト"/>
        <xdr:cNvSpPr txBox="1"/>
      </xdr:nvSpPr>
      <xdr:spPr>
        <a:xfrm>
          <a:off x="16357600"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127635</xdr:rowOff>
    </xdr:from>
    <xdr:to>
      <xdr:col>86</xdr:col>
      <xdr:colOff>25400</xdr:colOff>
      <xdr:row>41</xdr:row>
      <xdr:rowOff>127635</xdr:rowOff>
    </xdr:to>
    <xdr:cxnSp macro="">
      <xdr:nvCxnSpPr>
        <xdr:cNvPr id="399" name="直線コネクタ 398"/>
        <xdr:cNvCxnSpPr/>
      </xdr:nvCxnSpPr>
      <xdr:spPr>
        <a:xfrm>
          <a:off x="16230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00"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01" name="直線コネクタ 400"/>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66692</xdr:rowOff>
    </xdr:from>
    <xdr:ext cx="405111" cy="259045"/>
    <xdr:sp macro="" textlink="">
      <xdr:nvSpPr>
        <xdr:cNvPr id="402" name="【一般廃棄物処理施設】&#10;有形固定資産減価償却率平均値テキスト"/>
        <xdr:cNvSpPr txBox="1"/>
      </xdr:nvSpPr>
      <xdr:spPr>
        <a:xfrm>
          <a:off x="16357600" y="606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88265</xdr:rowOff>
    </xdr:from>
    <xdr:to>
      <xdr:col>85</xdr:col>
      <xdr:colOff>177800</xdr:colOff>
      <xdr:row>36</xdr:row>
      <xdr:rowOff>18415</xdr:rowOff>
    </xdr:to>
    <xdr:sp macro="" textlink="">
      <xdr:nvSpPr>
        <xdr:cNvPr id="403" name="フローチャート: 判断 402"/>
        <xdr:cNvSpPr/>
      </xdr:nvSpPr>
      <xdr:spPr>
        <a:xfrm>
          <a:off x="16268700" y="608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04" name="フローチャート: 判断 403"/>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63517</xdr:rowOff>
    </xdr:from>
    <xdr:ext cx="405111" cy="259045"/>
    <xdr:sp macro="" textlink="">
      <xdr:nvSpPr>
        <xdr:cNvPr id="405"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122555</xdr:rowOff>
    </xdr:from>
    <xdr:to>
      <xdr:col>76</xdr:col>
      <xdr:colOff>165100</xdr:colOff>
      <xdr:row>38</xdr:row>
      <xdr:rowOff>52705</xdr:rowOff>
    </xdr:to>
    <xdr:sp macro="" textlink="">
      <xdr:nvSpPr>
        <xdr:cNvPr id="406" name="フローチャート: 判断 405"/>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69232</xdr:rowOff>
    </xdr:from>
    <xdr:ext cx="405111" cy="259045"/>
    <xdr:sp macro="" textlink="">
      <xdr:nvSpPr>
        <xdr:cNvPr id="407"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136843</xdr:rowOff>
    </xdr:from>
    <xdr:to>
      <xdr:col>81</xdr:col>
      <xdr:colOff>101600</xdr:colOff>
      <xdr:row>40</xdr:row>
      <xdr:rowOff>66993</xdr:rowOff>
    </xdr:to>
    <xdr:sp macro="" textlink="">
      <xdr:nvSpPr>
        <xdr:cNvPr id="413" name="楕円 412"/>
        <xdr:cNvSpPr/>
      </xdr:nvSpPr>
      <xdr:spPr>
        <a:xfrm>
          <a:off x="15430500" y="68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58120</xdr:rowOff>
    </xdr:from>
    <xdr:ext cx="405111" cy="259045"/>
    <xdr:sp macro="" textlink="">
      <xdr:nvSpPr>
        <xdr:cNvPr id="414" name="n_1mainValue【一般廃棄物処理施設】&#10;有形固定資産減価償却率"/>
        <xdr:cNvSpPr txBox="1"/>
      </xdr:nvSpPr>
      <xdr:spPr>
        <a:xfrm>
          <a:off x="15266044" y="6916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25" name="直線コネクタ 424"/>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426" name="テキスト ボックス 425"/>
        <xdr:cNvSpPr txBox="1"/>
      </xdr:nvSpPr>
      <xdr:spPr>
        <a:xfrm>
          <a:off x="1803921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27" name="直線コネクタ 42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428" name="テキスト ボックス 427"/>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429" name="直線コネクタ 428"/>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430" name="テキスト ボックス 429"/>
        <xdr:cNvSpPr txBox="1"/>
      </xdr:nvSpPr>
      <xdr:spPr>
        <a:xfrm>
          <a:off x="17756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32" name="テキスト ボックス 43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433" name="直線コネクタ 432"/>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434" name="テキスト ボックス 433"/>
        <xdr:cNvSpPr txBox="1"/>
      </xdr:nvSpPr>
      <xdr:spPr>
        <a:xfrm>
          <a:off x="17756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5" name="直線コネクタ 43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6" name="テキスト ボックス 43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437" name="直線コネクタ 436"/>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438" name="テキスト ボックス 437"/>
        <xdr:cNvSpPr txBox="1"/>
      </xdr:nvSpPr>
      <xdr:spPr>
        <a:xfrm>
          <a:off x="17692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116762</xdr:rowOff>
    </xdr:from>
    <xdr:to>
      <xdr:col>116</xdr:col>
      <xdr:colOff>62864</xdr:colOff>
      <xdr:row>41</xdr:row>
      <xdr:rowOff>130821</xdr:rowOff>
    </xdr:to>
    <xdr:cxnSp macro="">
      <xdr:nvCxnSpPr>
        <xdr:cNvPr id="442" name="直線コネクタ 441"/>
        <xdr:cNvCxnSpPr/>
      </xdr:nvCxnSpPr>
      <xdr:spPr>
        <a:xfrm flipV="1">
          <a:off x="22160864" y="5946062"/>
          <a:ext cx="0" cy="1214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134648</xdr:rowOff>
    </xdr:from>
    <xdr:ext cx="534377" cy="259045"/>
    <xdr:sp macro="" textlink="">
      <xdr:nvSpPr>
        <xdr:cNvPr id="443" name="【一般廃棄物処理施設】&#10;一人当たり有形固定資産（償却資産）額最小値テキスト"/>
        <xdr:cNvSpPr txBox="1"/>
      </xdr:nvSpPr>
      <xdr:spPr>
        <a:xfrm>
          <a:off x="22199600" y="716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130821</xdr:rowOff>
    </xdr:from>
    <xdr:to>
      <xdr:col>116</xdr:col>
      <xdr:colOff>152400</xdr:colOff>
      <xdr:row>41</xdr:row>
      <xdr:rowOff>130821</xdr:rowOff>
    </xdr:to>
    <xdr:cxnSp macro="">
      <xdr:nvCxnSpPr>
        <xdr:cNvPr id="444" name="直線コネクタ 443"/>
        <xdr:cNvCxnSpPr/>
      </xdr:nvCxnSpPr>
      <xdr:spPr>
        <a:xfrm>
          <a:off x="22072600" y="71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63439</xdr:rowOff>
    </xdr:from>
    <xdr:ext cx="534377" cy="259045"/>
    <xdr:sp macro="" textlink="">
      <xdr:nvSpPr>
        <xdr:cNvPr id="445" name="【一般廃棄物処理施設】&#10;一人当たり有形固定資産（償却資産）額最大値テキスト"/>
        <xdr:cNvSpPr txBox="1"/>
      </xdr:nvSpPr>
      <xdr:spPr>
        <a:xfrm>
          <a:off x="22199600" y="57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116762</xdr:rowOff>
    </xdr:from>
    <xdr:to>
      <xdr:col>116</xdr:col>
      <xdr:colOff>152400</xdr:colOff>
      <xdr:row>34</xdr:row>
      <xdr:rowOff>116762</xdr:rowOff>
    </xdr:to>
    <xdr:cxnSp macro="">
      <xdr:nvCxnSpPr>
        <xdr:cNvPr id="446" name="直線コネクタ 445"/>
        <xdr:cNvCxnSpPr/>
      </xdr:nvCxnSpPr>
      <xdr:spPr>
        <a:xfrm>
          <a:off x="22072600" y="59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131443</xdr:rowOff>
    </xdr:from>
    <xdr:ext cx="534377" cy="259045"/>
    <xdr:sp macro="" textlink="">
      <xdr:nvSpPr>
        <xdr:cNvPr id="447" name="【一般廃棄物処理施設】&#10;一人当たり有形固定資産（償却資産）額平均値テキスト"/>
        <xdr:cNvSpPr txBox="1"/>
      </xdr:nvSpPr>
      <xdr:spPr>
        <a:xfrm>
          <a:off x="22199600" y="647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153016</xdr:rowOff>
    </xdr:from>
    <xdr:to>
      <xdr:col>116</xdr:col>
      <xdr:colOff>114300</xdr:colOff>
      <xdr:row>38</xdr:row>
      <xdr:rowOff>83165</xdr:rowOff>
    </xdr:to>
    <xdr:sp macro="" textlink="">
      <xdr:nvSpPr>
        <xdr:cNvPr id="448" name="フローチャート: 判断 447"/>
        <xdr:cNvSpPr/>
      </xdr:nvSpPr>
      <xdr:spPr>
        <a:xfrm>
          <a:off x="22110700" y="64966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114640</xdr:rowOff>
    </xdr:from>
    <xdr:to>
      <xdr:col>112</xdr:col>
      <xdr:colOff>38100</xdr:colOff>
      <xdr:row>37</xdr:row>
      <xdr:rowOff>44790</xdr:rowOff>
    </xdr:to>
    <xdr:sp macro="" textlink="">
      <xdr:nvSpPr>
        <xdr:cNvPr id="449" name="フローチャート: 判断 448"/>
        <xdr:cNvSpPr/>
      </xdr:nvSpPr>
      <xdr:spPr>
        <a:xfrm>
          <a:off x="21272500" y="62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35917</xdr:rowOff>
    </xdr:from>
    <xdr:ext cx="534377" cy="259045"/>
    <xdr:sp macro="" textlink="">
      <xdr:nvSpPr>
        <xdr:cNvPr id="450" name="n_1aveValue【一般廃棄物処理施設】&#10;一人当たり有形固定資産（償却資産）額"/>
        <xdr:cNvSpPr txBox="1"/>
      </xdr:nvSpPr>
      <xdr:spPr>
        <a:xfrm>
          <a:off x="21043411" y="637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100938</xdr:rowOff>
    </xdr:from>
    <xdr:to>
      <xdr:col>107</xdr:col>
      <xdr:colOff>101600</xdr:colOff>
      <xdr:row>39</xdr:row>
      <xdr:rowOff>31088</xdr:rowOff>
    </xdr:to>
    <xdr:sp macro="" textlink="">
      <xdr:nvSpPr>
        <xdr:cNvPr id="451" name="フローチャート: 判断 450"/>
        <xdr:cNvSpPr/>
      </xdr:nvSpPr>
      <xdr:spPr>
        <a:xfrm>
          <a:off x="20383500" y="661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47615</xdr:rowOff>
    </xdr:from>
    <xdr:ext cx="534377" cy="259045"/>
    <xdr:sp macro="" textlink="">
      <xdr:nvSpPr>
        <xdr:cNvPr id="452" name="n_2aveValue【一般廃棄物処理施設】&#10;一人当たり有形固定資産（償却資産）額"/>
        <xdr:cNvSpPr txBox="1"/>
      </xdr:nvSpPr>
      <xdr:spPr>
        <a:xfrm>
          <a:off x="20167111" y="63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63362</xdr:rowOff>
    </xdr:from>
    <xdr:to>
      <xdr:col>112</xdr:col>
      <xdr:colOff>38100</xdr:colOff>
      <xdr:row>33</xdr:row>
      <xdr:rowOff>164962</xdr:rowOff>
    </xdr:to>
    <xdr:sp macro="" textlink="">
      <xdr:nvSpPr>
        <xdr:cNvPr id="458" name="楕円 457"/>
        <xdr:cNvSpPr/>
      </xdr:nvSpPr>
      <xdr:spPr>
        <a:xfrm>
          <a:off x="21272500" y="57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10039</xdr:rowOff>
    </xdr:from>
    <xdr:ext cx="599010" cy="259045"/>
    <xdr:sp macro="" textlink="">
      <xdr:nvSpPr>
        <xdr:cNvPr id="459" name="n_1mainValue【一般廃棄物処理施設】&#10;一人当たり有形固定資産（償却資産）額"/>
        <xdr:cNvSpPr txBox="1"/>
      </xdr:nvSpPr>
      <xdr:spPr>
        <a:xfrm>
          <a:off x="21011095" y="54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2" name="テキスト ボックス 4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484" name="直線コネクタ 483"/>
        <xdr:cNvCxnSpPr/>
      </xdr:nvCxnSpPr>
      <xdr:spPr>
        <a:xfrm flipV="1">
          <a:off x="16318864"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85"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86" name="直線コネクタ 48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87"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88" name="直線コネクタ 48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489" name="【保健センター・保健所】&#10;有形固定資産減価償却率平均値テキスト"/>
        <xdr:cNvSpPr txBox="1"/>
      </xdr:nvSpPr>
      <xdr:spPr>
        <a:xfrm>
          <a:off x="16357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490" name="フローチャート: 判断 489"/>
        <xdr:cNvSpPr/>
      </xdr:nvSpPr>
      <xdr:spPr>
        <a:xfrm>
          <a:off x="16268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491" name="フローチャート: 判断 490"/>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91457</xdr:rowOff>
    </xdr:from>
    <xdr:ext cx="405111" cy="259045"/>
    <xdr:sp macro="" textlink="">
      <xdr:nvSpPr>
        <xdr:cNvPr id="492" name="n_1aveValue【保健センター・保健所】&#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13970</xdr:rowOff>
    </xdr:from>
    <xdr:to>
      <xdr:col>76</xdr:col>
      <xdr:colOff>165100</xdr:colOff>
      <xdr:row>62</xdr:row>
      <xdr:rowOff>115570</xdr:rowOff>
    </xdr:to>
    <xdr:sp macro="" textlink="">
      <xdr:nvSpPr>
        <xdr:cNvPr id="493" name="フローチャート: 判断 492"/>
        <xdr:cNvSpPr/>
      </xdr:nvSpPr>
      <xdr:spPr>
        <a:xfrm>
          <a:off x="14541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132097</xdr:rowOff>
    </xdr:from>
    <xdr:ext cx="405111" cy="259045"/>
    <xdr:sp macro="" textlink="">
      <xdr:nvSpPr>
        <xdr:cNvPr id="494" name="n_2aveValue【保健センター・保健所】&#10;有形固定資産減価償却率"/>
        <xdr:cNvSpPr txBox="1"/>
      </xdr:nvSpPr>
      <xdr:spPr>
        <a:xfrm>
          <a:off x="14389744"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500" name="楕円 499"/>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166387</xdr:rowOff>
    </xdr:from>
    <xdr:ext cx="405111" cy="259045"/>
    <xdr:sp macro="" textlink="">
      <xdr:nvSpPr>
        <xdr:cNvPr id="501" name="n_1mainValue【保健センター・保健所】&#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120650</xdr:rowOff>
    </xdr:from>
    <xdr:to>
      <xdr:col>116</xdr:col>
      <xdr:colOff>62864</xdr:colOff>
      <xdr:row>63</xdr:row>
      <xdr:rowOff>69850</xdr:rowOff>
    </xdr:to>
    <xdr:cxnSp macro="">
      <xdr:nvCxnSpPr>
        <xdr:cNvPr id="525" name="直線コネクタ 524"/>
        <xdr:cNvCxnSpPr/>
      </xdr:nvCxnSpPr>
      <xdr:spPr>
        <a:xfrm flipV="1">
          <a:off x="22160864" y="10236200"/>
          <a:ext cx="0" cy="635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526"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527" name="直線コネクタ 526"/>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67327</xdr:rowOff>
    </xdr:from>
    <xdr:ext cx="469744" cy="259045"/>
    <xdr:sp macro="" textlink="">
      <xdr:nvSpPr>
        <xdr:cNvPr id="528" name="【保健センター・保健所】&#10;一人当たり面積最大値テキスト"/>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120650</xdr:rowOff>
    </xdr:from>
    <xdr:to>
      <xdr:col>116</xdr:col>
      <xdr:colOff>152400</xdr:colOff>
      <xdr:row>59</xdr:row>
      <xdr:rowOff>120650</xdr:rowOff>
    </xdr:to>
    <xdr:cxnSp macro="">
      <xdr:nvCxnSpPr>
        <xdr:cNvPr id="529" name="直線コネクタ 528"/>
        <xdr:cNvCxnSpPr/>
      </xdr:nvCxnSpPr>
      <xdr:spPr>
        <a:xfrm>
          <a:off x="22072600" y="1023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530"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531" name="フローチャート: 判断 530"/>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152400</xdr:rowOff>
    </xdr:from>
    <xdr:to>
      <xdr:col>112</xdr:col>
      <xdr:colOff>38100</xdr:colOff>
      <xdr:row>61</xdr:row>
      <xdr:rowOff>82550</xdr:rowOff>
    </xdr:to>
    <xdr:sp macro="" textlink="">
      <xdr:nvSpPr>
        <xdr:cNvPr id="532" name="フローチャート: 判断 531"/>
        <xdr:cNvSpPr/>
      </xdr:nvSpPr>
      <xdr:spPr>
        <a:xfrm>
          <a:off x="21272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73677</xdr:rowOff>
    </xdr:from>
    <xdr:ext cx="469744" cy="259045"/>
    <xdr:sp macro="" textlink="">
      <xdr:nvSpPr>
        <xdr:cNvPr id="533" name="n_1aveValue【保健センター・保健所】&#10;一人当たり面積"/>
        <xdr:cNvSpPr txBox="1"/>
      </xdr:nvSpPr>
      <xdr:spPr>
        <a:xfrm>
          <a:off x="210757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146050</xdr:rowOff>
    </xdr:from>
    <xdr:to>
      <xdr:col>107</xdr:col>
      <xdr:colOff>101600</xdr:colOff>
      <xdr:row>60</xdr:row>
      <xdr:rowOff>76200</xdr:rowOff>
    </xdr:to>
    <xdr:sp macro="" textlink="">
      <xdr:nvSpPr>
        <xdr:cNvPr id="534" name="フローチャート: 判断 533"/>
        <xdr:cNvSpPr/>
      </xdr:nvSpPr>
      <xdr:spPr>
        <a:xfrm>
          <a:off x="20383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92727</xdr:rowOff>
    </xdr:from>
    <xdr:ext cx="469744" cy="259045"/>
    <xdr:sp macro="" textlink="">
      <xdr:nvSpPr>
        <xdr:cNvPr id="535" name="n_2aveValue【保健センター・保健所】&#10;一人当たり面積"/>
        <xdr:cNvSpPr txBox="1"/>
      </xdr:nvSpPr>
      <xdr:spPr>
        <a:xfrm>
          <a:off x="20199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xdr:rowOff>
    </xdr:from>
    <xdr:to>
      <xdr:col>112</xdr:col>
      <xdr:colOff>38100</xdr:colOff>
      <xdr:row>55</xdr:row>
      <xdr:rowOff>107950</xdr:rowOff>
    </xdr:to>
    <xdr:sp macro="" textlink="">
      <xdr:nvSpPr>
        <xdr:cNvPr id="541" name="楕円 540"/>
        <xdr:cNvSpPr/>
      </xdr:nvSpPr>
      <xdr:spPr>
        <a:xfrm>
          <a:off x="21272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53</xdr:row>
      <xdr:rowOff>124477</xdr:rowOff>
    </xdr:from>
    <xdr:ext cx="469744" cy="259045"/>
    <xdr:sp macro="" textlink="">
      <xdr:nvSpPr>
        <xdr:cNvPr id="542" name="n_1mainValue【保健センター・保健所】&#10;一人当たり面積"/>
        <xdr:cNvSpPr txBox="1"/>
      </xdr:nvSpPr>
      <xdr:spPr>
        <a:xfrm>
          <a:off x="210757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5" name="テキスト ボックス 5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5" name="テキスト ボックス 5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7" name="テキスト ボックス 5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13607</xdr:rowOff>
    </xdr:from>
    <xdr:to>
      <xdr:col>85</xdr:col>
      <xdr:colOff>126364</xdr:colOff>
      <xdr:row>86</xdr:row>
      <xdr:rowOff>139337</xdr:rowOff>
    </xdr:to>
    <xdr:cxnSp macro="">
      <xdr:nvCxnSpPr>
        <xdr:cNvPr id="569" name="直線コネクタ 568"/>
        <xdr:cNvCxnSpPr/>
      </xdr:nvCxnSpPr>
      <xdr:spPr>
        <a:xfrm flipV="1">
          <a:off x="16318864" y="13558157"/>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143164</xdr:rowOff>
    </xdr:from>
    <xdr:ext cx="405111" cy="259045"/>
    <xdr:sp macro="" textlink="">
      <xdr:nvSpPr>
        <xdr:cNvPr id="570" name="【消防施設】&#10;有形固定資産減価償却率最小値テキスト"/>
        <xdr:cNvSpPr txBox="1"/>
      </xdr:nvSpPr>
      <xdr:spPr>
        <a:xfrm>
          <a:off x="16357600" y="1488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139337</xdr:rowOff>
    </xdr:from>
    <xdr:to>
      <xdr:col>86</xdr:col>
      <xdr:colOff>25400</xdr:colOff>
      <xdr:row>86</xdr:row>
      <xdr:rowOff>139337</xdr:rowOff>
    </xdr:to>
    <xdr:cxnSp macro="">
      <xdr:nvCxnSpPr>
        <xdr:cNvPr id="571" name="直線コネクタ 570"/>
        <xdr:cNvCxnSpPr/>
      </xdr:nvCxnSpPr>
      <xdr:spPr>
        <a:xfrm>
          <a:off x="16230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131734</xdr:rowOff>
    </xdr:from>
    <xdr:ext cx="405111" cy="259045"/>
    <xdr:sp macro="" textlink="">
      <xdr:nvSpPr>
        <xdr:cNvPr id="572" name="【消防施設】&#10;有形固定資産減価償却率最大値テキスト"/>
        <xdr:cNvSpPr txBox="1"/>
      </xdr:nvSpPr>
      <xdr:spPr>
        <a:xfrm>
          <a:off x="16357600" y="1333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13607</xdr:rowOff>
    </xdr:from>
    <xdr:to>
      <xdr:col>86</xdr:col>
      <xdr:colOff>25400</xdr:colOff>
      <xdr:row>79</xdr:row>
      <xdr:rowOff>13607</xdr:rowOff>
    </xdr:to>
    <xdr:cxnSp macro="">
      <xdr:nvCxnSpPr>
        <xdr:cNvPr id="573" name="直線コネクタ 572"/>
        <xdr:cNvCxnSpPr/>
      </xdr:nvCxnSpPr>
      <xdr:spPr>
        <a:xfrm>
          <a:off x="16230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104520</xdr:rowOff>
    </xdr:from>
    <xdr:ext cx="405111" cy="259045"/>
    <xdr:sp macro="" textlink="">
      <xdr:nvSpPr>
        <xdr:cNvPr id="574" name="【消防施設】&#10;有形固定資産減価償却率平均値テキスト"/>
        <xdr:cNvSpPr txBox="1"/>
      </xdr:nvSpPr>
      <xdr:spPr>
        <a:xfrm>
          <a:off x="16357600" y="1399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575" name="フローチャート: 判断 574"/>
        <xdr:cNvSpPr/>
      </xdr:nvSpPr>
      <xdr:spPr>
        <a:xfrm>
          <a:off x="16268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11793</xdr:rowOff>
    </xdr:from>
    <xdr:to>
      <xdr:col>81</xdr:col>
      <xdr:colOff>101600</xdr:colOff>
      <xdr:row>81</xdr:row>
      <xdr:rowOff>113393</xdr:rowOff>
    </xdr:to>
    <xdr:sp macro="" textlink="">
      <xdr:nvSpPr>
        <xdr:cNvPr id="576" name="フローチャート: 判断 575"/>
        <xdr:cNvSpPr/>
      </xdr:nvSpPr>
      <xdr:spPr>
        <a:xfrm>
          <a:off x="15430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104520</xdr:rowOff>
    </xdr:from>
    <xdr:ext cx="405111" cy="259045"/>
    <xdr:sp macro="" textlink="">
      <xdr:nvSpPr>
        <xdr:cNvPr id="577" name="n_1aveValue【消防施設】&#10;有形固定資産減価償却率"/>
        <xdr:cNvSpPr txBox="1"/>
      </xdr:nvSpPr>
      <xdr:spPr>
        <a:xfrm>
          <a:off x="15266044"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75474</xdr:rowOff>
    </xdr:from>
    <xdr:to>
      <xdr:col>76</xdr:col>
      <xdr:colOff>165100</xdr:colOff>
      <xdr:row>81</xdr:row>
      <xdr:rowOff>5624</xdr:rowOff>
    </xdr:to>
    <xdr:sp macro="" textlink="">
      <xdr:nvSpPr>
        <xdr:cNvPr id="578" name="フローチャート: 判断 577"/>
        <xdr:cNvSpPr/>
      </xdr:nvSpPr>
      <xdr:spPr>
        <a:xfrm>
          <a:off x="14541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22151</xdr:rowOff>
    </xdr:from>
    <xdr:ext cx="405111" cy="259045"/>
    <xdr:sp macro="" textlink="">
      <xdr:nvSpPr>
        <xdr:cNvPr id="579" name="n_2aveValue【消防施設】&#10;有形固定資産減価償却率"/>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23223</xdr:rowOff>
    </xdr:from>
    <xdr:to>
      <xdr:col>81</xdr:col>
      <xdr:colOff>101600</xdr:colOff>
      <xdr:row>78</xdr:row>
      <xdr:rowOff>124823</xdr:rowOff>
    </xdr:to>
    <xdr:sp macro="" textlink="">
      <xdr:nvSpPr>
        <xdr:cNvPr id="585" name="楕円 584"/>
        <xdr:cNvSpPr/>
      </xdr:nvSpPr>
      <xdr:spPr>
        <a:xfrm>
          <a:off x="15430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141350</xdr:rowOff>
    </xdr:from>
    <xdr:ext cx="405111" cy="259045"/>
    <xdr:sp macro="" textlink="">
      <xdr:nvSpPr>
        <xdr:cNvPr id="586" name="n_1mainValue【消防施設】&#10;有形固定資産減価償却率"/>
        <xdr:cNvSpPr txBox="1"/>
      </xdr:nvSpPr>
      <xdr:spPr>
        <a:xfrm>
          <a:off x="15266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7" name="テキスト ボックス 5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85</xdr:row>
      <xdr:rowOff>133350</xdr:rowOff>
    </xdr:to>
    <xdr:cxnSp macro="">
      <xdr:nvCxnSpPr>
        <xdr:cNvPr id="611" name="直線コネクタ 610"/>
        <xdr:cNvCxnSpPr/>
      </xdr:nvCxnSpPr>
      <xdr:spPr>
        <a:xfrm flipV="1">
          <a:off x="22160864" y="1323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12"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13" name="直線コネクタ 61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14"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15" name="直線コネクタ 61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80027</xdr:rowOff>
    </xdr:from>
    <xdr:ext cx="469744" cy="259045"/>
    <xdr:sp macro="" textlink="">
      <xdr:nvSpPr>
        <xdr:cNvPr id="616" name="【消防施設】&#10;一人当たり面積平均値テキスト"/>
        <xdr:cNvSpPr txBox="1"/>
      </xdr:nvSpPr>
      <xdr:spPr>
        <a:xfrm>
          <a:off x="221996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617" name="フローチャート: 判断 616"/>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618" name="フローチャート: 判断 617"/>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10177</xdr:rowOff>
    </xdr:from>
    <xdr:ext cx="469744" cy="259045"/>
    <xdr:sp macro="" textlink="">
      <xdr:nvSpPr>
        <xdr:cNvPr id="619"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xdr:rowOff>
    </xdr:from>
    <xdr:to>
      <xdr:col>107</xdr:col>
      <xdr:colOff>101600</xdr:colOff>
      <xdr:row>84</xdr:row>
      <xdr:rowOff>107950</xdr:rowOff>
    </xdr:to>
    <xdr:sp macro="" textlink="">
      <xdr:nvSpPr>
        <xdr:cNvPr id="620" name="フローチャート: 判断 619"/>
        <xdr:cNvSpPr/>
      </xdr:nvSpPr>
      <xdr:spPr>
        <a:xfrm>
          <a:off x="20383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124477</xdr:rowOff>
    </xdr:from>
    <xdr:ext cx="469744" cy="259045"/>
    <xdr:sp macro="" textlink="">
      <xdr:nvSpPr>
        <xdr:cNvPr id="621" name="n_2aveValue【消防施設】&#10;一人当たり面積"/>
        <xdr:cNvSpPr txBox="1"/>
      </xdr:nvSpPr>
      <xdr:spPr>
        <a:xfrm>
          <a:off x="20199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627" name="楕円 626"/>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22877</xdr:rowOff>
    </xdr:from>
    <xdr:ext cx="469744" cy="259045"/>
    <xdr:sp macro="" textlink="">
      <xdr:nvSpPr>
        <xdr:cNvPr id="628" name="n_1main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9" name="テキスト ボックス 6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1" name="テキスト ボックス 6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9" name="テキスト ボックス 6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167639</xdr:rowOff>
    </xdr:to>
    <xdr:cxnSp macro="">
      <xdr:nvCxnSpPr>
        <xdr:cNvPr id="653" name="直線コネクタ 652"/>
        <xdr:cNvCxnSpPr/>
      </xdr:nvCxnSpPr>
      <xdr:spPr>
        <a:xfrm flipV="1">
          <a:off x="16318864" y="17335500"/>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654" name="【庁舎】&#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655" name="直線コネクタ 654"/>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56"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57" name="直線コネクタ 656"/>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152416</xdr:rowOff>
    </xdr:from>
    <xdr:ext cx="405111" cy="259045"/>
    <xdr:sp macro="" textlink="">
      <xdr:nvSpPr>
        <xdr:cNvPr id="658" name="【庁舎】&#10;有形固定資産減価償却率平均値テキスト"/>
        <xdr:cNvSpPr txBox="1"/>
      </xdr:nvSpPr>
      <xdr:spPr>
        <a:xfrm>
          <a:off x="16357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59" name="フローチャート: 判断 658"/>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90170</xdr:rowOff>
    </xdr:from>
    <xdr:to>
      <xdr:col>81</xdr:col>
      <xdr:colOff>101600</xdr:colOff>
      <xdr:row>106</xdr:row>
      <xdr:rowOff>20320</xdr:rowOff>
    </xdr:to>
    <xdr:sp macro="" textlink="">
      <xdr:nvSpPr>
        <xdr:cNvPr id="660" name="フローチャート: 判断 659"/>
        <xdr:cNvSpPr/>
      </xdr:nvSpPr>
      <xdr:spPr>
        <a:xfrm>
          <a:off x="15430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11447</xdr:rowOff>
    </xdr:from>
    <xdr:ext cx="405111" cy="259045"/>
    <xdr:sp macro="" textlink="">
      <xdr:nvSpPr>
        <xdr:cNvPr id="661" name="n_1aveValue【庁舎】&#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21589</xdr:rowOff>
    </xdr:from>
    <xdr:to>
      <xdr:col>76</xdr:col>
      <xdr:colOff>165100</xdr:colOff>
      <xdr:row>103</xdr:row>
      <xdr:rowOff>123189</xdr:rowOff>
    </xdr:to>
    <xdr:sp macro="" textlink="">
      <xdr:nvSpPr>
        <xdr:cNvPr id="662" name="フローチャート: 判断 661"/>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139716</xdr:rowOff>
    </xdr:from>
    <xdr:ext cx="405111" cy="259045"/>
    <xdr:sp macro="" textlink="">
      <xdr:nvSpPr>
        <xdr:cNvPr id="663"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669" name="楕円 668"/>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128288</xdr:rowOff>
    </xdr:from>
    <xdr:ext cx="405111" cy="259045"/>
    <xdr:sp macro="" textlink="">
      <xdr:nvSpPr>
        <xdr:cNvPr id="670" name="n_1mainValue【庁舎】&#10;有形固定資産減価償却率"/>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1" name="テキスト ボックス 6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82" name="直線コネクタ 6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3" name="テキスト ボックス 6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4" name="直線コネクタ 6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5" name="テキスト ボックス 6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6" name="直線コネクタ 6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7" name="テキスト ボックス 6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8" name="直線コネクタ 6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9" name="テキスト ボックス 6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693" name="直線コネクタ 692"/>
        <xdr:cNvCxnSpPr/>
      </xdr:nvCxnSpPr>
      <xdr:spPr>
        <a:xfrm flipV="1">
          <a:off x="221608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694"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695" name="直線コネクタ 694"/>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696" name="【庁舎】&#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697" name="直線コネクタ 696"/>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88409</xdr:rowOff>
    </xdr:from>
    <xdr:ext cx="469744" cy="259045"/>
    <xdr:sp macro="" textlink="">
      <xdr:nvSpPr>
        <xdr:cNvPr id="698" name="【庁舎】&#10;一人当たり面積平均値テキスト"/>
        <xdr:cNvSpPr txBox="1"/>
      </xdr:nvSpPr>
      <xdr:spPr>
        <a:xfrm>
          <a:off x="22199600" y="1774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699" name="フローチャート: 判断 698"/>
        <xdr:cNvSpPr/>
      </xdr:nvSpPr>
      <xdr:spPr>
        <a:xfrm>
          <a:off x="22110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700" name="フローチャート: 判断 699"/>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122699</xdr:rowOff>
    </xdr:from>
    <xdr:ext cx="469744" cy="259045"/>
    <xdr:sp macro="" textlink="">
      <xdr:nvSpPr>
        <xdr:cNvPr id="701"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25400</xdr:rowOff>
    </xdr:from>
    <xdr:to>
      <xdr:col>107</xdr:col>
      <xdr:colOff>101600</xdr:colOff>
      <xdr:row>104</xdr:row>
      <xdr:rowOff>127000</xdr:rowOff>
    </xdr:to>
    <xdr:sp macro="" textlink="">
      <xdr:nvSpPr>
        <xdr:cNvPr id="702" name="フローチャート: 判断 701"/>
        <xdr:cNvSpPr/>
      </xdr:nvSpPr>
      <xdr:spPr>
        <a:xfrm>
          <a:off x="2038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143527</xdr:rowOff>
    </xdr:from>
    <xdr:ext cx="469744" cy="259045"/>
    <xdr:sp macro="" textlink="">
      <xdr:nvSpPr>
        <xdr:cNvPr id="703" name="n_2ave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160274</xdr:rowOff>
    </xdr:from>
    <xdr:to>
      <xdr:col>112</xdr:col>
      <xdr:colOff>38100</xdr:colOff>
      <xdr:row>102</xdr:row>
      <xdr:rowOff>90424</xdr:rowOff>
    </xdr:to>
    <xdr:sp macro="" textlink="">
      <xdr:nvSpPr>
        <xdr:cNvPr id="709" name="楕円 708"/>
        <xdr:cNvSpPr/>
      </xdr:nvSpPr>
      <xdr:spPr>
        <a:xfrm>
          <a:off x="21272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106951</xdr:rowOff>
    </xdr:from>
    <xdr:ext cx="469744" cy="259045"/>
    <xdr:sp macro="" textlink="">
      <xdr:nvSpPr>
        <xdr:cNvPr id="710" name="n_1mainValue【庁舎】&#10;一人当たり面積"/>
        <xdr:cNvSpPr txBox="1"/>
      </xdr:nvSpPr>
      <xdr:spPr>
        <a:xfrm>
          <a:off x="210757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町が合併して誕生した本市は、類似施設が旧町ごとに存在しており、その施設が老朽化しているため、ほとんどの分類で、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体育館・プールにおいては、平成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年度に保原プールを屋外プールから屋内プールへ改築を行った。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本市では、人口減少社会にも対応できるよう公共施設配置適正化計画を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61,122
265.12
33,731,909
31,795,182
1,924,575
17,410,523
37,317,297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前年度と同ポイントであり、依然として類似団体平均との比較では低い水準にある。景気回復などにより、市民税及び固定資産税が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％ずつ増加した一方で、たばこ税が</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％減少しており、地方税全体では前年度比</a:t>
          </a:r>
          <a:r>
            <a:rPr kumimoji="1" lang="en-US" altLang="ja-JP" sz="1300">
              <a:latin typeface="ＭＳ Ｐゴシック" panose="020B0600070205080204" pitchFamily="50" charset="-128"/>
              <a:ea typeface="ＭＳ Ｐゴシック" panose="020B0600070205080204" pitchFamily="50" charset="-128"/>
            </a:rPr>
            <a:t>53,110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いる。引き続き、税収の徴収業務強化に努めるとともに、遊休資産の売却等の歳入確保に努める必要がある。また、行政評価による事務事業の見直し、職員の定数管理や給与の適正化など行政の効率化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29028</xdr:rowOff>
    </xdr:to>
    <xdr:cxnSp macro="">
      <xdr:nvCxnSpPr>
        <xdr:cNvPr id="66" name="直線コネクタ 65"/>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131535</xdr:rowOff>
    </xdr:from>
    <xdr:to>
      <xdr:col>23</xdr:col>
      <xdr:colOff>133350</xdr:colOff>
      <xdr:row>45</xdr:row>
      <xdr:rowOff>131535</xdr:rowOff>
    </xdr:to>
    <xdr:cxnSp macro="">
      <xdr:nvCxnSpPr>
        <xdr:cNvPr id="71" name="直線コネクタ 70"/>
        <xdr:cNvCxnSpPr/>
      </xdr:nvCxnSpPr>
      <xdr:spPr>
        <a:xfrm>
          <a:off x="4114800" y="784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131535</xdr:rowOff>
    </xdr:from>
    <xdr:to>
      <xdr:col>19</xdr:col>
      <xdr:colOff>133350</xdr:colOff>
      <xdr:row>45</xdr:row>
      <xdr:rowOff>131535</xdr:rowOff>
    </xdr:to>
    <xdr:cxnSp macro="">
      <xdr:nvCxnSpPr>
        <xdr:cNvPr id="74" name="直線コネクタ 73"/>
        <xdr:cNvCxnSpPr/>
      </xdr:nvCxnSpPr>
      <xdr:spPr>
        <a:xfrm>
          <a:off x="3225800" y="784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131535</xdr:rowOff>
    </xdr:from>
    <xdr:to>
      <xdr:col>15</xdr:col>
      <xdr:colOff>82550</xdr:colOff>
      <xdr:row>45</xdr:row>
      <xdr:rowOff>148772</xdr:rowOff>
    </xdr:to>
    <xdr:cxnSp macro="">
      <xdr:nvCxnSpPr>
        <xdr:cNvPr id="77" name="直線コネクタ 76"/>
        <xdr:cNvCxnSpPr/>
      </xdr:nvCxnSpPr>
      <xdr:spPr>
        <a:xfrm flipV="1">
          <a:off x="2336800" y="78467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148772</xdr:rowOff>
    </xdr:from>
    <xdr:to>
      <xdr:col>11</xdr:col>
      <xdr:colOff>31750</xdr:colOff>
      <xdr:row>45</xdr:row>
      <xdr:rowOff>148772</xdr:rowOff>
    </xdr:to>
    <xdr:cxnSp macro="">
      <xdr:nvCxnSpPr>
        <xdr:cNvPr id="80" name="直線コネクタ 79"/>
        <xdr:cNvCxnSpPr/>
      </xdr:nvCxnSpPr>
      <xdr:spPr>
        <a:xfrm>
          <a:off x="1447800" y="7864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80735</xdr:rowOff>
    </xdr:from>
    <xdr:to>
      <xdr:col>23</xdr:col>
      <xdr:colOff>184150</xdr:colOff>
      <xdr:row>46</xdr:row>
      <xdr:rowOff>10885</xdr:rowOff>
    </xdr:to>
    <xdr:sp macro="" textlink="">
      <xdr:nvSpPr>
        <xdr:cNvPr id="90" name="楕円 89"/>
        <xdr:cNvSpPr/>
      </xdr:nvSpPr>
      <xdr:spPr>
        <a:xfrm>
          <a:off x="49022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148062</xdr:rowOff>
    </xdr:from>
    <xdr:ext cx="762000" cy="259045"/>
    <xdr:sp macro="" textlink="">
      <xdr:nvSpPr>
        <xdr:cNvPr id="91" name="財政力該当値テキスト"/>
        <xdr:cNvSpPr txBox="1"/>
      </xdr:nvSpPr>
      <xdr:spPr>
        <a:xfrm>
          <a:off x="5041900" y="769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80735</xdr:rowOff>
    </xdr:from>
    <xdr:to>
      <xdr:col>19</xdr:col>
      <xdr:colOff>184150</xdr:colOff>
      <xdr:row>46</xdr:row>
      <xdr:rowOff>10885</xdr:rowOff>
    </xdr:to>
    <xdr:sp macro="" textlink="">
      <xdr:nvSpPr>
        <xdr:cNvPr id="92" name="楕円 91"/>
        <xdr:cNvSpPr/>
      </xdr:nvSpPr>
      <xdr:spPr>
        <a:xfrm>
          <a:off x="4064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167112</xdr:rowOff>
    </xdr:from>
    <xdr:ext cx="736600" cy="259045"/>
    <xdr:sp macro="" textlink="">
      <xdr:nvSpPr>
        <xdr:cNvPr id="93" name="テキスト ボックス 92"/>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80735</xdr:rowOff>
    </xdr:from>
    <xdr:to>
      <xdr:col>15</xdr:col>
      <xdr:colOff>133350</xdr:colOff>
      <xdr:row>46</xdr:row>
      <xdr:rowOff>10885</xdr:rowOff>
    </xdr:to>
    <xdr:sp macro="" textlink="">
      <xdr:nvSpPr>
        <xdr:cNvPr id="94" name="楕円 93"/>
        <xdr:cNvSpPr/>
      </xdr:nvSpPr>
      <xdr:spPr>
        <a:xfrm>
          <a:off x="3175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167112</xdr:rowOff>
    </xdr:from>
    <xdr:ext cx="762000" cy="259045"/>
    <xdr:sp macro="" textlink="">
      <xdr:nvSpPr>
        <xdr:cNvPr id="95" name="テキスト ボックス 94"/>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97972</xdr:rowOff>
    </xdr:from>
    <xdr:to>
      <xdr:col>11</xdr:col>
      <xdr:colOff>82550</xdr:colOff>
      <xdr:row>46</xdr:row>
      <xdr:rowOff>28122</xdr:rowOff>
    </xdr:to>
    <xdr:sp macro="" textlink="">
      <xdr:nvSpPr>
        <xdr:cNvPr id="96" name="楕円 95"/>
        <xdr:cNvSpPr/>
      </xdr:nvSpPr>
      <xdr:spPr>
        <a:xfrm>
          <a:off x="2286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46</xdr:row>
      <xdr:rowOff>12899</xdr:rowOff>
    </xdr:from>
    <xdr:ext cx="762000" cy="259045"/>
    <xdr:sp macro="" textlink="">
      <xdr:nvSpPr>
        <xdr:cNvPr id="97" name="テキスト ボックス 96"/>
        <xdr:cNvSpPr txBox="1"/>
      </xdr:nvSpPr>
      <xdr:spPr>
        <a:xfrm>
          <a:off x="1955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97972</xdr:rowOff>
    </xdr:from>
    <xdr:to>
      <xdr:col>7</xdr:col>
      <xdr:colOff>31750</xdr:colOff>
      <xdr:row>46</xdr:row>
      <xdr:rowOff>28122</xdr:rowOff>
    </xdr:to>
    <xdr:sp macro="" textlink="">
      <xdr:nvSpPr>
        <xdr:cNvPr id="98" name="楕円 97"/>
        <xdr:cNvSpPr/>
      </xdr:nvSpPr>
      <xdr:spPr>
        <a:xfrm>
          <a:off x="1397000" y="7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12899</xdr:rowOff>
    </xdr:from>
    <xdr:ext cx="762000" cy="259045"/>
    <xdr:sp macro="" textlink="">
      <xdr:nvSpPr>
        <xdr:cNvPr id="99" name="テキスト ボックス 98"/>
        <xdr:cNvSpPr txBox="1"/>
      </xdr:nvSpPr>
      <xdr:spPr>
        <a:xfrm>
          <a:off x="1066800" y="789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年度から合併算定替の縮減が始まり、普通交付税が大幅に減額しているため、経常収支比率は増加傾向にあり、前年度と比較して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ポイント上昇した。また、認定こども園負担金やこども医療費助成事業費などの扶助費の増加（</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も大きな要因となっている。類似団体平均との比較でも高い水準にあるため、交付税の一本算定に向けて、事務事業の廃止・見直しによる経常経費の削減と課税・徴収の強化による自主財源の確保を推進し、財政構造の転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67</xdr:row>
      <xdr:rowOff>80010</xdr:rowOff>
    </xdr:to>
    <xdr:cxnSp macro="">
      <xdr:nvCxnSpPr>
        <xdr:cNvPr id="127" name="直線コネクタ 126"/>
        <xdr:cNvCxnSpPr/>
      </xdr:nvCxnSpPr>
      <xdr:spPr>
        <a:xfrm flipV="1">
          <a:off x="4953000" y="10061448"/>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8"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9" name="直線コネクタ 128"/>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30"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1" name="直線コネクタ 130"/>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66</xdr:row>
      <xdr:rowOff>29464</xdr:rowOff>
    </xdr:to>
    <xdr:cxnSp macro="">
      <xdr:nvCxnSpPr>
        <xdr:cNvPr id="132" name="直線コネクタ 131"/>
        <xdr:cNvCxnSpPr/>
      </xdr:nvCxnSpPr>
      <xdr:spPr>
        <a:xfrm>
          <a:off x="4114800" y="11026648"/>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162069</xdr:rowOff>
    </xdr:from>
    <xdr:ext cx="762000" cy="259045"/>
    <xdr:sp macro="" textlink="">
      <xdr:nvSpPr>
        <xdr:cNvPr id="133" name="財政構造の弾力性平均値テキスト"/>
        <xdr:cNvSpPr txBox="1"/>
      </xdr:nvSpPr>
      <xdr:spPr>
        <a:xfrm>
          <a:off x="5041900" y="1079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4" name="フローチャート: 判断 133"/>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64</xdr:row>
      <xdr:rowOff>53848</xdr:rowOff>
    </xdr:to>
    <xdr:cxnSp macro="">
      <xdr:nvCxnSpPr>
        <xdr:cNvPr id="135" name="直線コネクタ 134"/>
        <xdr:cNvCxnSpPr/>
      </xdr:nvCxnSpPr>
      <xdr:spPr>
        <a:xfrm>
          <a:off x="3225800" y="1067917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62</xdr:row>
      <xdr:rowOff>136144</xdr:rowOff>
    </xdr:to>
    <xdr:cxnSp macro="">
      <xdr:nvCxnSpPr>
        <xdr:cNvPr id="138" name="直線コネクタ 137"/>
        <xdr:cNvCxnSpPr/>
      </xdr:nvCxnSpPr>
      <xdr:spPr>
        <a:xfrm flipV="1">
          <a:off x="2336800" y="10679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160274</xdr:rowOff>
    </xdr:from>
    <xdr:to>
      <xdr:col>15</xdr:col>
      <xdr:colOff>133350</xdr:colOff>
      <xdr:row>62</xdr:row>
      <xdr:rowOff>90424</xdr:rowOff>
    </xdr:to>
    <xdr:sp macro="" textlink="">
      <xdr:nvSpPr>
        <xdr:cNvPr id="139" name="フローチャート: 判断 138"/>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40" name="テキスト ボックス 139"/>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62</xdr:row>
      <xdr:rowOff>136144</xdr:rowOff>
    </xdr:to>
    <xdr:cxnSp macro="">
      <xdr:nvCxnSpPr>
        <xdr:cNvPr id="141" name="直線コネクタ 140"/>
        <xdr:cNvCxnSpPr/>
      </xdr:nvCxnSpPr>
      <xdr:spPr>
        <a:xfrm>
          <a:off x="1447800" y="1058265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43" name="テキスト ボックス 142"/>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4" name="フローチャート: 判断 143"/>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113809</xdr:rowOff>
    </xdr:from>
    <xdr:ext cx="762000" cy="259045"/>
    <xdr:sp macro="" textlink="">
      <xdr:nvSpPr>
        <xdr:cNvPr id="145" name="テキスト ボックス 144"/>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51" name="楕円 150"/>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122191</xdr:rowOff>
    </xdr:from>
    <xdr:ext cx="762000" cy="259045"/>
    <xdr:sp macro="" textlink="">
      <xdr:nvSpPr>
        <xdr:cNvPr id="152" name="財政構造の弾力性該当値テキスト"/>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3" name="楕円 152"/>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4" name="テキスト ボックス 153"/>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5" name="楕円 154"/>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56" name="テキスト ボックス 155"/>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7" name="楕円 156"/>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8" name="テキスト ボックス 157"/>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9" name="楕円 158"/>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60" name="テキスト ボックス 159"/>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人件費は減少したが、スポーツ施設指定管理事業（保原屋内プール指定管理料）やこども遊び場維持管理事業などの物件費が増加しており、全体として微増となった。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136279</xdr:rowOff>
    </xdr:from>
    <xdr:to>
      <xdr:col>23</xdr:col>
      <xdr:colOff>133350</xdr:colOff>
      <xdr:row>86</xdr:row>
      <xdr:rowOff>161032</xdr:rowOff>
    </xdr:to>
    <xdr:cxnSp macro="">
      <xdr:nvCxnSpPr>
        <xdr:cNvPr id="188" name="直線コネクタ 187"/>
        <xdr:cNvCxnSpPr/>
      </xdr:nvCxnSpPr>
      <xdr:spPr>
        <a:xfrm flipV="1">
          <a:off x="4953000" y="13852279"/>
          <a:ext cx="0" cy="105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133109</xdr:rowOff>
    </xdr:from>
    <xdr:ext cx="762000" cy="259045"/>
    <xdr:sp macro="" textlink="">
      <xdr:nvSpPr>
        <xdr:cNvPr id="189" name="人件費・物件費等の状況最小値テキスト"/>
        <xdr:cNvSpPr txBox="1"/>
      </xdr:nvSpPr>
      <xdr:spPr>
        <a:xfrm>
          <a:off x="5041900" y="148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161032</xdr:rowOff>
    </xdr:from>
    <xdr:to>
      <xdr:col>24</xdr:col>
      <xdr:colOff>12700</xdr:colOff>
      <xdr:row>86</xdr:row>
      <xdr:rowOff>161032</xdr:rowOff>
    </xdr:to>
    <xdr:cxnSp macro="">
      <xdr:nvCxnSpPr>
        <xdr:cNvPr id="190" name="直線コネクタ 189"/>
        <xdr:cNvCxnSpPr/>
      </xdr:nvCxnSpPr>
      <xdr:spPr>
        <a:xfrm>
          <a:off x="4864100" y="14905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51206</xdr:rowOff>
    </xdr:from>
    <xdr:ext cx="762000" cy="259045"/>
    <xdr:sp macro="" textlink="">
      <xdr:nvSpPr>
        <xdr:cNvPr id="191" name="人件費・物件費等の状況最大値テキスト"/>
        <xdr:cNvSpPr txBox="1"/>
      </xdr:nvSpPr>
      <xdr:spPr>
        <a:xfrm>
          <a:off x="5041900" y="1359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136279</xdr:rowOff>
    </xdr:from>
    <xdr:to>
      <xdr:col>24</xdr:col>
      <xdr:colOff>12700</xdr:colOff>
      <xdr:row>80</xdr:row>
      <xdr:rowOff>136279</xdr:rowOff>
    </xdr:to>
    <xdr:cxnSp macro="">
      <xdr:nvCxnSpPr>
        <xdr:cNvPr id="192" name="直線コネクタ 191"/>
        <xdr:cNvCxnSpPr/>
      </xdr:nvCxnSpPr>
      <xdr:spPr>
        <a:xfrm>
          <a:off x="4864100" y="1385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113150</xdr:rowOff>
    </xdr:from>
    <xdr:to>
      <xdr:col>23</xdr:col>
      <xdr:colOff>133350</xdr:colOff>
      <xdr:row>82</xdr:row>
      <xdr:rowOff>126253</xdr:rowOff>
    </xdr:to>
    <xdr:cxnSp macro="">
      <xdr:nvCxnSpPr>
        <xdr:cNvPr id="193" name="直線コネクタ 192"/>
        <xdr:cNvCxnSpPr/>
      </xdr:nvCxnSpPr>
      <xdr:spPr>
        <a:xfrm>
          <a:off x="4114800" y="14172050"/>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9507</xdr:rowOff>
    </xdr:from>
    <xdr:ext cx="762000" cy="259045"/>
    <xdr:sp macro="" textlink="">
      <xdr:nvSpPr>
        <xdr:cNvPr id="194" name="人件費・物件費等の状況平均値テキスト"/>
        <xdr:cNvSpPr txBox="1"/>
      </xdr:nvSpPr>
      <xdr:spPr>
        <a:xfrm>
          <a:off x="5041900" y="1389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164430</xdr:rowOff>
    </xdr:from>
    <xdr:to>
      <xdr:col>23</xdr:col>
      <xdr:colOff>184150</xdr:colOff>
      <xdr:row>82</xdr:row>
      <xdr:rowOff>94580</xdr:rowOff>
    </xdr:to>
    <xdr:sp macro="" textlink="">
      <xdr:nvSpPr>
        <xdr:cNvPr id="195" name="フローチャート: 判断 194"/>
        <xdr:cNvSpPr/>
      </xdr:nvSpPr>
      <xdr:spPr>
        <a:xfrm>
          <a:off x="4902200" y="140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62443</xdr:rowOff>
    </xdr:from>
    <xdr:to>
      <xdr:col>19</xdr:col>
      <xdr:colOff>133350</xdr:colOff>
      <xdr:row>82</xdr:row>
      <xdr:rowOff>113150</xdr:rowOff>
    </xdr:to>
    <xdr:cxnSp macro="">
      <xdr:nvCxnSpPr>
        <xdr:cNvPr id="196" name="直線コネクタ 195"/>
        <xdr:cNvCxnSpPr/>
      </xdr:nvCxnSpPr>
      <xdr:spPr>
        <a:xfrm>
          <a:off x="3225800" y="14121343"/>
          <a:ext cx="8890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156125</xdr:rowOff>
    </xdr:from>
    <xdr:to>
      <xdr:col>19</xdr:col>
      <xdr:colOff>184150</xdr:colOff>
      <xdr:row>82</xdr:row>
      <xdr:rowOff>86275</xdr:rowOff>
    </xdr:to>
    <xdr:sp macro="" textlink="">
      <xdr:nvSpPr>
        <xdr:cNvPr id="197" name="フローチャート: 判断 196"/>
        <xdr:cNvSpPr/>
      </xdr:nvSpPr>
      <xdr:spPr>
        <a:xfrm>
          <a:off x="40640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96452</xdr:rowOff>
    </xdr:from>
    <xdr:ext cx="736600" cy="259045"/>
    <xdr:sp macro="" textlink="">
      <xdr:nvSpPr>
        <xdr:cNvPr id="198" name="テキスト ボックス 197"/>
        <xdr:cNvSpPr txBox="1"/>
      </xdr:nvSpPr>
      <xdr:spPr>
        <a:xfrm>
          <a:off x="3733800" y="1381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52970</xdr:rowOff>
    </xdr:from>
    <xdr:to>
      <xdr:col>15</xdr:col>
      <xdr:colOff>82550</xdr:colOff>
      <xdr:row>82</xdr:row>
      <xdr:rowOff>62443</xdr:rowOff>
    </xdr:to>
    <xdr:cxnSp macro="">
      <xdr:nvCxnSpPr>
        <xdr:cNvPr id="199" name="直線コネクタ 198"/>
        <xdr:cNvCxnSpPr/>
      </xdr:nvCxnSpPr>
      <xdr:spPr>
        <a:xfrm>
          <a:off x="2336800" y="14111870"/>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15532</xdr:rowOff>
    </xdr:from>
    <xdr:to>
      <xdr:col>15</xdr:col>
      <xdr:colOff>133350</xdr:colOff>
      <xdr:row>82</xdr:row>
      <xdr:rowOff>117132</xdr:rowOff>
    </xdr:to>
    <xdr:sp macro="" textlink="">
      <xdr:nvSpPr>
        <xdr:cNvPr id="200" name="フローチャート: 判断 199"/>
        <xdr:cNvSpPr/>
      </xdr:nvSpPr>
      <xdr:spPr>
        <a:xfrm>
          <a:off x="3175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101909</xdr:rowOff>
    </xdr:from>
    <xdr:ext cx="762000" cy="259045"/>
    <xdr:sp macro="" textlink="">
      <xdr:nvSpPr>
        <xdr:cNvPr id="201" name="テキスト ボックス 200"/>
        <xdr:cNvSpPr txBox="1"/>
      </xdr:nvSpPr>
      <xdr:spPr>
        <a:xfrm>
          <a:off x="2844800" y="1416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52970</xdr:rowOff>
    </xdr:from>
    <xdr:to>
      <xdr:col>11</xdr:col>
      <xdr:colOff>31750</xdr:colOff>
      <xdr:row>89</xdr:row>
      <xdr:rowOff>129915</xdr:rowOff>
    </xdr:to>
    <xdr:cxnSp macro="">
      <xdr:nvCxnSpPr>
        <xdr:cNvPr id="202" name="直線コネクタ 201"/>
        <xdr:cNvCxnSpPr/>
      </xdr:nvCxnSpPr>
      <xdr:spPr>
        <a:xfrm flipV="1">
          <a:off x="1447800" y="14111870"/>
          <a:ext cx="889000" cy="12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112126</xdr:rowOff>
    </xdr:from>
    <xdr:to>
      <xdr:col>11</xdr:col>
      <xdr:colOff>82550</xdr:colOff>
      <xdr:row>82</xdr:row>
      <xdr:rowOff>42276</xdr:rowOff>
    </xdr:to>
    <xdr:sp macro="" textlink="">
      <xdr:nvSpPr>
        <xdr:cNvPr id="203" name="フローチャート: 判断 202"/>
        <xdr:cNvSpPr/>
      </xdr:nvSpPr>
      <xdr:spPr>
        <a:xfrm>
          <a:off x="2286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52453</xdr:rowOff>
    </xdr:from>
    <xdr:ext cx="762000" cy="259045"/>
    <xdr:sp macro="" textlink="">
      <xdr:nvSpPr>
        <xdr:cNvPr id="204" name="テキスト ボックス 203"/>
        <xdr:cNvSpPr txBox="1"/>
      </xdr:nvSpPr>
      <xdr:spPr>
        <a:xfrm>
          <a:off x="1955800" y="137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103054</xdr:rowOff>
    </xdr:from>
    <xdr:to>
      <xdr:col>7</xdr:col>
      <xdr:colOff>31750</xdr:colOff>
      <xdr:row>82</xdr:row>
      <xdr:rowOff>33204</xdr:rowOff>
    </xdr:to>
    <xdr:sp macro="" textlink="">
      <xdr:nvSpPr>
        <xdr:cNvPr id="205" name="フローチャート: 判断 204"/>
        <xdr:cNvSpPr/>
      </xdr:nvSpPr>
      <xdr:spPr>
        <a:xfrm>
          <a:off x="1397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43381</xdr:rowOff>
    </xdr:from>
    <xdr:ext cx="762000" cy="259045"/>
    <xdr:sp macro="" textlink="">
      <xdr:nvSpPr>
        <xdr:cNvPr id="206" name="テキスト ボックス 205"/>
        <xdr:cNvSpPr txBox="1"/>
      </xdr:nvSpPr>
      <xdr:spPr>
        <a:xfrm>
          <a:off x="1066800" y="13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75453</xdr:rowOff>
    </xdr:from>
    <xdr:to>
      <xdr:col>23</xdr:col>
      <xdr:colOff>184150</xdr:colOff>
      <xdr:row>83</xdr:row>
      <xdr:rowOff>5603</xdr:rowOff>
    </xdr:to>
    <xdr:sp macro="" textlink="">
      <xdr:nvSpPr>
        <xdr:cNvPr id="212" name="楕円 211"/>
        <xdr:cNvSpPr/>
      </xdr:nvSpPr>
      <xdr:spPr>
        <a:xfrm>
          <a:off x="4902200" y="141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47530</xdr:rowOff>
    </xdr:from>
    <xdr:ext cx="762000" cy="259045"/>
    <xdr:sp macro="" textlink="">
      <xdr:nvSpPr>
        <xdr:cNvPr id="213" name="人件費・物件費等の状況該当値テキスト"/>
        <xdr:cNvSpPr txBox="1"/>
      </xdr:nvSpPr>
      <xdr:spPr>
        <a:xfrm>
          <a:off x="5041900" y="1410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62350</xdr:rowOff>
    </xdr:from>
    <xdr:to>
      <xdr:col>19</xdr:col>
      <xdr:colOff>184150</xdr:colOff>
      <xdr:row>82</xdr:row>
      <xdr:rowOff>163950</xdr:rowOff>
    </xdr:to>
    <xdr:sp macro="" textlink="">
      <xdr:nvSpPr>
        <xdr:cNvPr id="214" name="楕円 213"/>
        <xdr:cNvSpPr/>
      </xdr:nvSpPr>
      <xdr:spPr>
        <a:xfrm>
          <a:off x="4064000" y="141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148727</xdr:rowOff>
    </xdr:from>
    <xdr:ext cx="736600" cy="259045"/>
    <xdr:sp macro="" textlink="">
      <xdr:nvSpPr>
        <xdr:cNvPr id="215" name="テキスト ボックス 214"/>
        <xdr:cNvSpPr txBox="1"/>
      </xdr:nvSpPr>
      <xdr:spPr>
        <a:xfrm>
          <a:off x="3733800" y="1420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11643</xdr:rowOff>
    </xdr:from>
    <xdr:to>
      <xdr:col>15</xdr:col>
      <xdr:colOff>133350</xdr:colOff>
      <xdr:row>82</xdr:row>
      <xdr:rowOff>113243</xdr:rowOff>
    </xdr:to>
    <xdr:sp macro="" textlink="">
      <xdr:nvSpPr>
        <xdr:cNvPr id="216" name="楕円 215"/>
        <xdr:cNvSpPr/>
      </xdr:nvSpPr>
      <xdr:spPr>
        <a:xfrm>
          <a:off x="3175000" y="14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123420</xdr:rowOff>
    </xdr:from>
    <xdr:ext cx="762000" cy="259045"/>
    <xdr:sp macro="" textlink="">
      <xdr:nvSpPr>
        <xdr:cNvPr id="217" name="テキスト ボックス 216"/>
        <xdr:cNvSpPr txBox="1"/>
      </xdr:nvSpPr>
      <xdr:spPr>
        <a:xfrm>
          <a:off x="2844800" y="138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2170</xdr:rowOff>
    </xdr:from>
    <xdr:to>
      <xdr:col>11</xdr:col>
      <xdr:colOff>82550</xdr:colOff>
      <xdr:row>82</xdr:row>
      <xdr:rowOff>103770</xdr:rowOff>
    </xdr:to>
    <xdr:sp macro="" textlink="">
      <xdr:nvSpPr>
        <xdr:cNvPr id="218" name="楕円 217"/>
        <xdr:cNvSpPr/>
      </xdr:nvSpPr>
      <xdr:spPr>
        <a:xfrm>
          <a:off x="2286000" y="140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88547</xdr:rowOff>
    </xdr:from>
    <xdr:ext cx="762000" cy="259045"/>
    <xdr:sp macro="" textlink="">
      <xdr:nvSpPr>
        <xdr:cNvPr id="219" name="テキスト ボックス 218"/>
        <xdr:cNvSpPr txBox="1"/>
      </xdr:nvSpPr>
      <xdr:spPr>
        <a:xfrm>
          <a:off x="1955800" y="1414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79115</xdr:rowOff>
    </xdr:from>
    <xdr:to>
      <xdr:col>7</xdr:col>
      <xdr:colOff>31750</xdr:colOff>
      <xdr:row>90</xdr:row>
      <xdr:rowOff>9265</xdr:rowOff>
    </xdr:to>
    <xdr:sp macro="" textlink="">
      <xdr:nvSpPr>
        <xdr:cNvPr id="220" name="楕円 219"/>
        <xdr:cNvSpPr/>
      </xdr:nvSpPr>
      <xdr:spPr>
        <a:xfrm>
          <a:off x="1397000" y="153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165492</xdr:rowOff>
    </xdr:from>
    <xdr:ext cx="762000" cy="259045"/>
    <xdr:sp macro="" textlink="">
      <xdr:nvSpPr>
        <xdr:cNvPr id="221" name="テキスト ボックス 220"/>
        <xdr:cNvSpPr txBox="1"/>
      </xdr:nvSpPr>
      <xdr:spPr>
        <a:xfrm>
          <a:off x="1066800" y="1542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年度から減少傾向にあり、類似団体平均とほぼ同じ水準となっている。今後も給与の構造改革と給与水準の適正化に努める。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50" name="直線コネクタ 249"/>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3"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4" name="直線コネクタ 253"/>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70909</xdr:rowOff>
    </xdr:to>
    <xdr:cxnSp macro="">
      <xdr:nvCxnSpPr>
        <xdr:cNvPr id="255" name="直線コネクタ 254"/>
        <xdr:cNvCxnSpPr/>
      </xdr:nvCxnSpPr>
      <xdr:spPr>
        <a:xfrm>
          <a:off x="16179800" y="14987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12293</xdr:rowOff>
    </xdr:from>
    <xdr:ext cx="762000" cy="259045"/>
    <xdr:sp macro="" textlink="">
      <xdr:nvSpPr>
        <xdr:cNvPr id="256" name="給与水準   （国との比較）平均値テキスト"/>
        <xdr:cNvSpPr txBox="1"/>
      </xdr:nvSpPr>
      <xdr:spPr>
        <a:xfrm>
          <a:off x="17106900" y="149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7" name="フローチャート: 判断 256"/>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151341</xdr:rowOff>
    </xdr:to>
    <xdr:cxnSp macro="">
      <xdr:nvCxnSpPr>
        <xdr:cNvPr id="258" name="直線コネクタ 257"/>
        <xdr:cNvCxnSpPr/>
      </xdr:nvCxnSpPr>
      <xdr:spPr>
        <a:xfrm flipV="1">
          <a:off x="15290800" y="149870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9" name="フローチャート: 判断 258"/>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60" name="テキスト ボックス 259"/>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151341</xdr:rowOff>
    </xdr:to>
    <xdr:cxnSp macro="">
      <xdr:nvCxnSpPr>
        <xdr:cNvPr id="261" name="直線コネクタ 260"/>
        <xdr:cNvCxnSpPr/>
      </xdr:nvCxnSpPr>
      <xdr:spPr>
        <a:xfrm>
          <a:off x="14401800" y="150071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2" name="フローチャート: 判断 261"/>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63" name="テキスト ボックス 26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111125</xdr:rowOff>
    </xdr:to>
    <xdr:cxnSp macro="">
      <xdr:nvCxnSpPr>
        <xdr:cNvPr id="264" name="直線コネクタ 263"/>
        <xdr:cNvCxnSpPr/>
      </xdr:nvCxnSpPr>
      <xdr:spPr>
        <a:xfrm flipV="1">
          <a:off x="13512800" y="150071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5" name="フローチャート: 判断 264"/>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66" name="テキスト ボックス 265"/>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7" name="フローチャート: 判断 266"/>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68" name="テキスト ボックス 267"/>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36636</xdr:rowOff>
    </xdr:from>
    <xdr:ext cx="762000" cy="259045"/>
    <xdr:sp macro="" textlink="">
      <xdr:nvSpPr>
        <xdr:cNvPr id="275" name="給与水準   （国との比較）該当値テキスト"/>
        <xdr:cNvSpPr txBox="1"/>
      </xdr:nvSpPr>
      <xdr:spPr>
        <a:xfrm>
          <a:off x="171069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6" name="楕円 275"/>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131886</xdr:rowOff>
    </xdr:from>
    <xdr:ext cx="736600" cy="259045"/>
    <xdr:sp macro="" textlink="">
      <xdr:nvSpPr>
        <xdr:cNvPr id="277" name="テキスト ボックス 276"/>
        <xdr:cNvSpPr txBox="1"/>
      </xdr:nvSpPr>
      <xdr:spPr>
        <a:xfrm>
          <a:off x="15798800" y="14705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8" name="楕円 277"/>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40868</xdr:rowOff>
    </xdr:from>
    <xdr:ext cx="762000" cy="259045"/>
    <xdr:sp macro="" textlink="">
      <xdr:nvSpPr>
        <xdr:cNvPr id="279" name="テキスト ボックス 278"/>
        <xdr:cNvSpPr txBox="1"/>
      </xdr:nvSpPr>
      <xdr:spPr>
        <a:xfrm>
          <a:off x="14909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0" name="楕円 279"/>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1" name="テキスト ボックス 280"/>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ポイント上昇し、類似団体平均をわずかに上回っている。今後も定員適正化に沿った職員の定数管理や給与の適正化等に努める。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3" name="直線コネクタ 312"/>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4"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5" name="直線コネクタ 314"/>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6"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7" name="直線コネクタ 316"/>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108796</xdr:rowOff>
    </xdr:from>
    <xdr:to>
      <xdr:col>81</xdr:col>
      <xdr:colOff>44450</xdr:colOff>
      <xdr:row>62</xdr:row>
      <xdr:rowOff>128905</xdr:rowOff>
    </xdr:to>
    <xdr:cxnSp macro="">
      <xdr:nvCxnSpPr>
        <xdr:cNvPr id="318" name="直線コネクタ 317"/>
        <xdr:cNvCxnSpPr/>
      </xdr:nvCxnSpPr>
      <xdr:spPr>
        <a:xfrm>
          <a:off x="16179800" y="1073869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44361</xdr:rowOff>
    </xdr:from>
    <xdr:ext cx="762000" cy="259045"/>
    <xdr:sp macro="" textlink="">
      <xdr:nvSpPr>
        <xdr:cNvPr id="319" name="定員管理の状況平均値テキスト"/>
        <xdr:cNvSpPr txBox="1"/>
      </xdr:nvSpPr>
      <xdr:spPr>
        <a:xfrm>
          <a:off x="17106900" y="10502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20" name="フローチャート: 判断 319"/>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82656</xdr:rowOff>
    </xdr:from>
    <xdr:to>
      <xdr:col>77</xdr:col>
      <xdr:colOff>44450</xdr:colOff>
      <xdr:row>62</xdr:row>
      <xdr:rowOff>108796</xdr:rowOff>
    </xdr:to>
    <xdr:cxnSp macro="">
      <xdr:nvCxnSpPr>
        <xdr:cNvPr id="321" name="直線コネクタ 320"/>
        <xdr:cNvCxnSpPr/>
      </xdr:nvCxnSpPr>
      <xdr:spPr>
        <a:xfrm>
          <a:off x="15290800" y="10712556"/>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2" name="フローチャート: 判断 321"/>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129557</xdr:rowOff>
    </xdr:from>
    <xdr:ext cx="736600" cy="259045"/>
    <xdr:sp macro="" textlink="">
      <xdr:nvSpPr>
        <xdr:cNvPr id="323" name="テキスト ボックス 322"/>
        <xdr:cNvSpPr txBox="1"/>
      </xdr:nvSpPr>
      <xdr:spPr>
        <a:xfrm>
          <a:off x="15798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82656</xdr:rowOff>
    </xdr:from>
    <xdr:to>
      <xdr:col>72</xdr:col>
      <xdr:colOff>203200</xdr:colOff>
      <xdr:row>62</xdr:row>
      <xdr:rowOff>86678</xdr:rowOff>
    </xdr:to>
    <xdr:cxnSp macro="">
      <xdr:nvCxnSpPr>
        <xdr:cNvPr id="324" name="直線コネクタ 323"/>
        <xdr:cNvCxnSpPr/>
      </xdr:nvCxnSpPr>
      <xdr:spPr>
        <a:xfrm flipV="1">
          <a:off x="14401800" y="107125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5" name="フローチャート: 判断 324"/>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26" name="テキスト ボックス 325"/>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74613</xdr:rowOff>
    </xdr:from>
    <xdr:to>
      <xdr:col>68</xdr:col>
      <xdr:colOff>152400</xdr:colOff>
      <xdr:row>62</xdr:row>
      <xdr:rowOff>86678</xdr:rowOff>
    </xdr:to>
    <xdr:cxnSp macro="">
      <xdr:nvCxnSpPr>
        <xdr:cNvPr id="327" name="直線コネクタ 326"/>
        <xdr:cNvCxnSpPr/>
      </xdr:nvCxnSpPr>
      <xdr:spPr>
        <a:xfrm>
          <a:off x="13512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37" name="楕円 336"/>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38"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39" name="楕円 338"/>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0" name="テキスト ボックス 339"/>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31856</xdr:rowOff>
    </xdr:from>
    <xdr:to>
      <xdr:col>73</xdr:col>
      <xdr:colOff>44450</xdr:colOff>
      <xdr:row>62</xdr:row>
      <xdr:rowOff>133456</xdr:rowOff>
    </xdr:to>
    <xdr:sp macro="" textlink="">
      <xdr:nvSpPr>
        <xdr:cNvPr id="341" name="楕円 340"/>
        <xdr:cNvSpPr/>
      </xdr:nvSpPr>
      <xdr:spPr>
        <a:xfrm>
          <a:off x="15240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143633</xdr:rowOff>
    </xdr:from>
    <xdr:ext cx="762000" cy="259045"/>
    <xdr:sp macro="" textlink="">
      <xdr:nvSpPr>
        <xdr:cNvPr id="342" name="テキスト ボックス 341"/>
        <xdr:cNvSpPr txBox="1"/>
      </xdr:nvSpPr>
      <xdr:spPr>
        <a:xfrm>
          <a:off x="14909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35878</xdr:rowOff>
    </xdr:from>
    <xdr:to>
      <xdr:col>68</xdr:col>
      <xdr:colOff>203200</xdr:colOff>
      <xdr:row>62</xdr:row>
      <xdr:rowOff>137478</xdr:rowOff>
    </xdr:to>
    <xdr:sp macro="" textlink="">
      <xdr:nvSpPr>
        <xdr:cNvPr id="343" name="楕円 342"/>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44" name="テキスト ボックス 343"/>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23813</xdr:rowOff>
    </xdr:from>
    <xdr:to>
      <xdr:col>64</xdr:col>
      <xdr:colOff>152400</xdr:colOff>
      <xdr:row>62</xdr:row>
      <xdr:rowOff>125413</xdr:rowOff>
    </xdr:to>
    <xdr:sp macro="" textlink="">
      <xdr:nvSpPr>
        <xdr:cNvPr id="345" name="楕円 344"/>
        <xdr:cNvSpPr/>
      </xdr:nvSpPr>
      <xdr:spPr>
        <a:xfrm>
          <a:off x="13462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110190</xdr:rowOff>
    </xdr:from>
    <xdr:ext cx="762000" cy="259045"/>
    <xdr:sp macro="" textlink="">
      <xdr:nvSpPr>
        <xdr:cNvPr id="346" name="テキスト ボックス 345"/>
        <xdr:cNvSpPr txBox="1"/>
      </xdr:nvSpPr>
      <xdr:spPr>
        <a:xfrm>
          <a:off x="13131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実質公債費比率は減少傾向にあったが、普通交付税の合併算定替の縮減による標準財政規模の減少及び地方債の元利償還金の増加（</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％）により、Ｈ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年度から増加に転じ、比率が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ポイント上昇した。今後もこの傾向が続くことが予想されるため、既存事業の見直しを進めて地方債の発行を抑制するとともに、高金利の地方債を繰上償還することにより健全化に努める。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24342</xdr:rowOff>
    </xdr:to>
    <xdr:cxnSp macro="">
      <xdr:nvCxnSpPr>
        <xdr:cNvPr id="376" name="直線コネクタ 375"/>
        <xdr:cNvCxnSpPr/>
      </xdr:nvCxnSpPr>
      <xdr:spPr>
        <a:xfrm flipV="1">
          <a:off x="17018000" y="6140450"/>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167869</xdr:rowOff>
    </xdr:from>
    <xdr:ext cx="762000" cy="259045"/>
    <xdr:sp macro="" textlink="">
      <xdr:nvSpPr>
        <xdr:cNvPr id="377"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24342</xdr:rowOff>
    </xdr:from>
    <xdr:to>
      <xdr:col>81</xdr:col>
      <xdr:colOff>133350</xdr:colOff>
      <xdr:row>44</xdr:row>
      <xdr:rowOff>24342</xdr:rowOff>
    </xdr:to>
    <xdr:cxnSp macro="">
      <xdr:nvCxnSpPr>
        <xdr:cNvPr id="378" name="直線コネクタ 377"/>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168275</xdr:rowOff>
    </xdr:from>
    <xdr:to>
      <xdr:col>81</xdr:col>
      <xdr:colOff>44450</xdr:colOff>
      <xdr:row>40</xdr:row>
      <xdr:rowOff>6350</xdr:rowOff>
    </xdr:to>
    <xdr:cxnSp macro="">
      <xdr:nvCxnSpPr>
        <xdr:cNvPr id="381" name="直線コネクタ 380"/>
        <xdr:cNvCxnSpPr/>
      </xdr:nvCxnSpPr>
      <xdr:spPr>
        <a:xfrm>
          <a:off x="16179800" y="66833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82"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3" name="フローチャート: 判断 382"/>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39</xdr:row>
      <xdr:rowOff>57150</xdr:rowOff>
    </xdr:to>
    <xdr:cxnSp macro="">
      <xdr:nvCxnSpPr>
        <xdr:cNvPr id="384" name="直線コネクタ 383"/>
        <xdr:cNvCxnSpPr/>
      </xdr:nvCxnSpPr>
      <xdr:spPr>
        <a:xfrm flipV="1">
          <a:off x="15290800" y="668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5" name="フローチャート: 判断 38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6" name="テキスト ボックス 385"/>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40</xdr:row>
      <xdr:rowOff>6350</xdr:rowOff>
    </xdr:to>
    <xdr:cxnSp macro="">
      <xdr:nvCxnSpPr>
        <xdr:cNvPr id="387" name="直線コネクタ 386"/>
        <xdr:cNvCxnSpPr/>
      </xdr:nvCxnSpPr>
      <xdr:spPr>
        <a:xfrm flipV="1">
          <a:off x="14401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41</xdr:row>
      <xdr:rowOff>15875</xdr:rowOff>
    </xdr:to>
    <xdr:cxnSp macro="">
      <xdr:nvCxnSpPr>
        <xdr:cNvPr id="390" name="直線コネクタ 389"/>
        <xdr:cNvCxnSpPr/>
      </xdr:nvCxnSpPr>
      <xdr:spPr>
        <a:xfrm flipV="1">
          <a:off x="13512800" y="68643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5292</xdr:rowOff>
    </xdr:from>
    <xdr:to>
      <xdr:col>68</xdr:col>
      <xdr:colOff>203200</xdr:colOff>
      <xdr:row>41</xdr:row>
      <xdr:rowOff>106892</xdr:rowOff>
    </xdr:to>
    <xdr:sp macro="" textlink="">
      <xdr:nvSpPr>
        <xdr:cNvPr id="391" name="フローチャート: 判断 390"/>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91669</xdr:rowOff>
    </xdr:from>
    <xdr:ext cx="762000" cy="259045"/>
    <xdr:sp macro="" textlink="">
      <xdr:nvSpPr>
        <xdr:cNvPr id="392" name="テキスト ボックス 391"/>
        <xdr:cNvSpPr txBox="1"/>
      </xdr:nvSpPr>
      <xdr:spPr>
        <a:xfrm>
          <a:off x="14020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3" name="フローチャート: 判断 392"/>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4" name="テキスト ボックス 393"/>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0" name="楕円 399"/>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99077</xdr:rowOff>
    </xdr:from>
    <xdr:ext cx="762000" cy="259045"/>
    <xdr:sp macro="" textlink="">
      <xdr:nvSpPr>
        <xdr:cNvPr id="401" name="公債費負担の状況該当値テキスト"/>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02" name="楕円 401"/>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03" name="テキスト ボックス 402"/>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6" name="楕円 405"/>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7" name="テキスト ボックス 406"/>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08" name="楕円 407"/>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76852</xdr:rowOff>
    </xdr:from>
    <xdr:ext cx="762000" cy="259045"/>
    <xdr:sp macro="" textlink="">
      <xdr:nvSpPr>
        <xdr:cNvPr id="409" name="テキスト ボックス 408"/>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地方債の現在高が前年度比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％増となり、充当可能基金が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％減となったため、将来負担額が増加し、比率は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加した。将来負担比率で高い割合を示す地方債残高については、事業の見直し等により起債発行額を抑制するとともに高金利の地方債の繰上償還を実施するなど、より一層、財政の健全化に努めていくこととする。また、普通交付税の合併算定替の縮減により、標準財政規模も減少していくことが予想されるため、さらなる自主財源の確保を目指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40" name="直線コネクタ 439"/>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41"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2" name="直線コネクタ 441"/>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137069</xdr:rowOff>
    </xdr:from>
    <xdr:to>
      <xdr:col>81</xdr:col>
      <xdr:colOff>44450</xdr:colOff>
      <xdr:row>17</xdr:row>
      <xdr:rowOff>65587</xdr:rowOff>
    </xdr:to>
    <xdr:cxnSp macro="">
      <xdr:nvCxnSpPr>
        <xdr:cNvPr id="445" name="直線コネクタ 444"/>
        <xdr:cNvCxnSpPr/>
      </xdr:nvCxnSpPr>
      <xdr:spPr>
        <a:xfrm>
          <a:off x="16179800" y="2880269"/>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92455</xdr:rowOff>
    </xdr:from>
    <xdr:ext cx="762000" cy="259045"/>
    <xdr:sp macro="" textlink="">
      <xdr:nvSpPr>
        <xdr:cNvPr id="446" name="将来負担の状況平均値テキスト"/>
        <xdr:cNvSpPr txBox="1"/>
      </xdr:nvSpPr>
      <xdr:spPr>
        <a:xfrm>
          <a:off x="17106900" y="266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7" name="フローチャート: 判断 446"/>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118110</xdr:rowOff>
    </xdr:from>
    <xdr:to>
      <xdr:col>77</xdr:col>
      <xdr:colOff>44450</xdr:colOff>
      <xdr:row>16</xdr:row>
      <xdr:rowOff>137069</xdr:rowOff>
    </xdr:to>
    <xdr:cxnSp macro="">
      <xdr:nvCxnSpPr>
        <xdr:cNvPr id="448" name="直線コネクタ 447"/>
        <xdr:cNvCxnSpPr/>
      </xdr:nvCxnSpPr>
      <xdr:spPr>
        <a:xfrm>
          <a:off x="15290800" y="286131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9" name="フローチャート: 判断 448"/>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18432</xdr:rowOff>
    </xdr:from>
    <xdr:ext cx="736600" cy="259045"/>
    <xdr:sp macro="" textlink="">
      <xdr:nvSpPr>
        <xdr:cNvPr id="450" name="テキスト ボックス 449"/>
        <xdr:cNvSpPr txBox="1"/>
      </xdr:nvSpPr>
      <xdr:spPr>
        <a:xfrm>
          <a:off x="15798800" y="293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118110</xdr:rowOff>
    </xdr:from>
    <xdr:to>
      <xdr:col>72</xdr:col>
      <xdr:colOff>203200</xdr:colOff>
      <xdr:row>17</xdr:row>
      <xdr:rowOff>8709</xdr:rowOff>
    </xdr:to>
    <xdr:cxnSp macro="">
      <xdr:nvCxnSpPr>
        <xdr:cNvPr id="451" name="直線コネクタ 450"/>
        <xdr:cNvCxnSpPr/>
      </xdr:nvCxnSpPr>
      <xdr:spPr>
        <a:xfrm flipV="1">
          <a:off x="14401800" y="286131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134529</xdr:rowOff>
    </xdr:from>
    <xdr:to>
      <xdr:col>73</xdr:col>
      <xdr:colOff>44450</xdr:colOff>
      <xdr:row>17</xdr:row>
      <xdr:rowOff>64679</xdr:rowOff>
    </xdr:to>
    <xdr:sp macro="" textlink="">
      <xdr:nvSpPr>
        <xdr:cNvPr id="452" name="フローチャート: 判断 451"/>
        <xdr:cNvSpPr/>
      </xdr:nvSpPr>
      <xdr:spPr>
        <a:xfrm>
          <a:off x="15240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49456</xdr:rowOff>
    </xdr:from>
    <xdr:ext cx="762000" cy="259045"/>
    <xdr:sp macro="" textlink="">
      <xdr:nvSpPr>
        <xdr:cNvPr id="453" name="テキスト ボックス 452"/>
        <xdr:cNvSpPr txBox="1"/>
      </xdr:nvSpPr>
      <xdr:spPr>
        <a:xfrm>
          <a:off x="14909800" y="296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8709</xdr:rowOff>
    </xdr:from>
    <xdr:to>
      <xdr:col>68</xdr:col>
      <xdr:colOff>152400</xdr:colOff>
      <xdr:row>17</xdr:row>
      <xdr:rowOff>98334</xdr:rowOff>
    </xdr:to>
    <xdr:cxnSp macro="">
      <xdr:nvCxnSpPr>
        <xdr:cNvPr id="454" name="直線コネクタ 453"/>
        <xdr:cNvCxnSpPr/>
      </xdr:nvCxnSpPr>
      <xdr:spPr>
        <a:xfrm flipV="1">
          <a:off x="13512800" y="292335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5" name="フローチャート: 判断 454"/>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6" name="テキスト ボックス 455"/>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7" name="フローチャート: 判断 456"/>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145976</xdr:rowOff>
    </xdr:from>
    <xdr:ext cx="762000" cy="259045"/>
    <xdr:sp macro="" textlink="">
      <xdr:nvSpPr>
        <xdr:cNvPr id="458" name="テキスト ボックス 457"/>
        <xdr:cNvSpPr txBox="1"/>
      </xdr:nvSpPr>
      <xdr:spPr>
        <a:xfrm>
          <a:off x="13131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14787</xdr:rowOff>
    </xdr:from>
    <xdr:to>
      <xdr:col>81</xdr:col>
      <xdr:colOff>95250</xdr:colOff>
      <xdr:row>17</xdr:row>
      <xdr:rowOff>116387</xdr:rowOff>
    </xdr:to>
    <xdr:sp macro="" textlink="">
      <xdr:nvSpPr>
        <xdr:cNvPr id="464" name="楕円 463"/>
        <xdr:cNvSpPr/>
      </xdr:nvSpPr>
      <xdr:spPr>
        <a:xfrm>
          <a:off x="16967200" y="29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158314</xdr:rowOff>
    </xdr:from>
    <xdr:ext cx="762000" cy="259045"/>
    <xdr:sp macro="" textlink="">
      <xdr:nvSpPr>
        <xdr:cNvPr id="465" name="将来負担の状況該当値テキスト"/>
        <xdr:cNvSpPr txBox="1"/>
      </xdr:nvSpPr>
      <xdr:spPr>
        <a:xfrm>
          <a:off x="17106900" y="290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86269</xdr:rowOff>
    </xdr:from>
    <xdr:to>
      <xdr:col>77</xdr:col>
      <xdr:colOff>95250</xdr:colOff>
      <xdr:row>17</xdr:row>
      <xdr:rowOff>16419</xdr:rowOff>
    </xdr:to>
    <xdr:sp macro="" textlink="">
      <xdr:nvSpPr>
        <xdr:cNvPr id="466" name="楕円 465"/>
        <xdr:cNvSpPr/>
      </xdr:nvSpPr>
      <xdr:spPr>
        <a:xfrm>
          <a:off x="16129000" y="28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26596</xdr:rowOff>
    </xdr:from>
    <xdr:ext cx="736600" cy="259045"/>
    <xdr:sp macro="" textlink="">
      <xdr:nvSpPr>
        <xdr:cNvPr id="467" name="テキスト ボックス 466"/>
        <xdr:cNvSpPr txBox="1"/>
      </xdr:nvSpPr>
      <xdr:spPr>
        <a:xfrm>
          <a:off x="15798800" y="259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68" name="楕円 467"/>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7637</xdr:rowOff>
    </xdr:from>
    <xdr:ext cx="762000" cy="259045"/>
    <xdr:sp macro="" textlink="">
      <xdr:nvSpPr>
        <xdr:cNvPr id="469" name="テキスト ボックス 468"/>
        <xdr:cNvSpPr txBox="1"/>
      </xdr:nvSpPr>
      <xdr:spPr>
        <a:xfrm>
          <a:off x="14909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129359</xdr:rowOff>
    </xdr:from>
    <xdr:to>
      <xdr:col>68</xdr:col>
      <xdr:colOff>203200</xdr:colOff>
      <xdr:row>17</xdr:row>
      <xdr:rowOff>59509</xdr:rowOff>
    </xdr:to>
    <xdr:sp macro="" textlink="">
      <xdr:nvSpPr>
        <xdr:cNvPr id="470" name="楕円 469"/>
        <xdr:cNvSpPr/>
      </xdr:nvSpPr>
      <xdr:spPr>
        <a:xfrm>
          <a:off x="14351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71" name="テキスト ボックス 470"/>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47534</xdr:rowOff>
    </xdr:from>
    <xdr:to>
      <xdr:col>64</xdr:col>
      <xdr:colOff>152400</xdr:colOff>
      <xdr:row>17</xdr:row>
      <xdr:rowOff>149134</xdr:rowOff>
    </xdr:to>
    <xdr:sp macro="" textlink="">
      <xdr:nvSpPr>
        <xdr:cNvPr id="472" name="楕円 471"/>
        <xdr:cNvSpPr/>
      </xdr:nvSpPr>
      <xdr:spPr>
        <a:xfrm>
          <a:off x="13462000" y="29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159311</xdr:rowOff>
    </xdr:from>
    <xdr:ext cx="762000" cy="259045"/>
    <xdr:sp macro="" textlink="">
      <xdr:nvSpPr>
        <xdr:cNvPr id="473" name="テキスト ボックス 472"/>
        <xdr:cNvSpPr txBox="1"/>
      </xdr:nvSpPr>
      <xdr:spPr>
        <a:xfrm>
          <a:off x="13131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61,122
265.12
33,731,909
31,795,182
1,924,575
17,410,523
37,317,297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引き続き類似団体平均を上回る水準となっている。人件費総額は減少しているものの、普通交付税の減少により経常一般財源も減少しているため、今後も継続して給与の構造改革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20864</xdr:rowOff>
    </xdr:to>
    <xdr:cxnSp macro="">
      <xdr:nvCxnSpPr>
        <xdr:cNvPr id="68" name="直線コネクタ 67"/>
        <xdr:cNvCxnSpPr/>
      </xdr:nvCxnSpPr>
      <xdr:spPr>
        <a:xfrm>
          <a:off x="3987800" y="631552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37</xdr:row>
      <xdr:rowOff>20864</xdr:rowOff>
    </xdr:to>
    <xdr:cxnSp macro="">
      <xdr:nvCxnSpPr>
        <xdr:cNvPr id="71" name="直線コネクタ 70"/>
        <xdr:cNvCxnSpPr/>
      </xdr:nvCxnSpPr>
      <xdr:spPr>
        <a:xfrm flipV="1">
          <a:off x="3098800" y="63155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122663</xdr:rowOff>
    </xdr:from>
    <xdr:ext cx="736600" cy="259045"/>
    <xdr:sp macro="" textlink="">
      <xdr:nvSpPr>
        <xdr:cNvPr id="73" name="テキスト ボックス 72"/>
        <xdr:cNvSpPr txBox="1"/>
      </xdr:nvSpPr>
      <xdr:spPr>
        <a:xfrm>
          <a:off x="3606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86178</xdr:rowOff>
    </xdr:to>
    <xdr:cxnSp macro="">
      <xdr:nvCxnSpPr>
        <xdr:cNvPr id="74" name="直線コネクタ 73"/>
        <xdr:cNvCxnSpPr/>
      </xdr:nvCxnSpPr>
      <xdr:spPr>
        <a:xfrm flipV="1">
          <a:off x="2209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10886</xdr:rowOff>
    </xdr:from>
    <xdr:to>
      <xdr:col>15</xdr:col>
      <xdr:colOff>149225</xdr:colOff>
      <xdr:row>36</xdr:row>
      <xdr:rowOff>112486</xdr:rowOff>
    </xdr:to>
    <xdr:sp macro="" textlink="">
      <xdr:nvSpPr>
        <xdr:cNvPr id="75" name="フローチャート: 判断 74"/>
        <xdr:cNvSpPr/>
      </xdr:nvSpPr>
      <xdr:spPr>
        <a:xfrm>
          <a:off x="3048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122663</xdr:rowOff>
    </xdr:from>
    <xdr:ext cx="762000" cy="259045"/>
    <xdr:sp macro="" textlink="">
      <xdr:nvSpPr>
        <xdr:cNvPr id="76" name="テキスト ボックス 75"/>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86178</xdr:rowOff>
    </xdr:from>
    <xdr:to>
      <xdr:col>11</xdr:col>
      <xdr:colOff>9525</xdr:colOff>
      <xdr:row>37</xdr:row>
      <xdr:rowOff>151493</xdr:rowOff>
    </xdr:to>
    <xdr:cxnSp macro="">
      <xdr:nvCxnSpPr>
        <xdr:cNvPr id="77" name="直線コネクタ 76"/>
        <xdr:cNvCxnSpPr/>
      </xdr:nvCxnSpPr>
      <xdr:spPr>
        <a:xfrm flipV="1">
          <a:off x="1320800" y="6429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81" name="テキスト ボックス 8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141514</xdr:rowOff>
    </xdr:from>
    <xdr:to>
      <xdr:col>24</xdr:col>
      <xdr:colOff>76200</xdr:colOff>
      <xdr:row>37</xdr:row>
      <xdr:rowOff>71664</xdr:rowOff>
    </xdr:to>
    <xdr:sp macro="" textlink="">
      <xdr:nvSpPr>
        <xdr:cNvPr id="87" name="楕円 86"/>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113591</xdr:rowOff>
    </xdr:from>
    <xdr:ext cx="762000" cy="259045"/>
    <xdr:sp macro="" textlink="">
      <xdr:nvSpPr>
        <xdr:cNvPr id="88" name="人件費該当値テキスト"/>
        <xdr:cNvSpPr txBox="1"/>
      </xdr:nvSpPr>
      <xdr:spPr>
        <a:xfrm>
          <a:off x="49149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90" name="テキスト ボックス 89"/>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35378</xdr:rowOff>
    </xdr:from>
    <xdr:to>
      <xdr:col>11</xdr:col>
      <xdr:colOff>60325</xdr:colOff>
      <xdr:row>37</xdr:row>
      <xdr:rowOff>136978</xdr:rowOff>
    </xdr:to>
    <xdr:sp macro="" textlink="">
      <xdr:nvSpPr>
        <xdr:cNvPr id="93" name="楕円 92"/>
        <xdr:cNvSpPr/>
      </xdr:nvSpPr>
      <xdr:spPr>
        <a:xfrm>
          <a:off x="2159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121755</xdr:rowOff>
    </xdr:from>
    <xdr:ext cx="762000" cy="259045"/>
    <xdr:sp macro="" textlink="">
      <xdr:nvSpPr>
        <xdr:cNvPr id="94" name="テキスト ボックス 93"/>
        <xdr:cNvSpPr txBox="1"/>
      </xdr:nvSpPr>
      <xdr:spPr>
        <a:xfrm>
          <a:off x="1828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100693</xdr:rowOff>
    </xdr:from>
    <xdr:to>
      <xdr:col>6</xdr:col>
      <xdr:colOff>171450</xdr:colOff>
      <xdr:row>38</xdr:row>
      <xdr:rowOff>30843</xdr:rowOff>
    </xdr:to>
    <xdr:sp macro="" textlink="">
      <xdr:nvSpPr>
        <xdr:cNvPr id="95" name="楕円 94"/>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15620</xdr:rowOff>
    </xdr:from>
    <xdr:ext cx="762000" cy="259045"/>
    <xdr:sp macro="" textlink="">
      <xdr:nvSpPr>
        <xdr:cNvPr id="96" name="テキスト ボックス 95"/>
        <xdr:cNvSpPr txBox="1"/>
      </xdr:nvSpPr>
      <xdr:spPr>
        <a:xfrm>
          <a:off x="93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高い水準となっている。近年、公共施設の維持管理経費や委託料などが増加しており、物件費の増加傾向が続いているため、事務事業の見直しや公共施設適正配置計画に基づく公共施設の統廃合を推進し、経費の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50800</xdr:rowOff>
    </xdr:from>
    <xdr:to>
      <xdr:col>82</xdr:col>
      <xdr:colOff>107950</xdr:colOff>
      <xdr:row>20</xdr:row>
      <xdr:rowOff>127000</xdr:rowOff>
    </xdr:to>
    <xdr:cxnSp macro="">
      <xdr:nvCxnSpPr>
        <xdr:cNvPr id="129" name="直線コネクタ 128"/>
        <xdr:cNvCxnSpPr/>
      </xdr:nvCxnSpPr>
      <xdr:spPr>
        <a:xfrm>
          <a:off x="15671800" y="33083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168927</xdr:rowOff>
    </xdr:from>
    <xdr:ext cx="762000" cy="259045"/>
    <xdr:sp macro="" textlink="">
      <xdr:nvSpPr>
        <xdr:cNvPr id="130" name="物件費平均値テキスト"/>
        <xdr:cNvSpPr txBox="1"/>
      </xdr:nvSpPr>
      <xdr:spPr>
        <a:xfrm>
          <a:off x="16598900" y="2912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19</xdr:row>
      <xdr:rowOff>50800</xdr:rowOff>
    </xdr:to>
    <xdr:cxnSp macro="">
      <xdr:nvCxnSpPr>
        <xdr:cNvPr id="132" name="直線コネクタ 131"/>
        <xdr:cNvCxnSpPr/>
      </xdr:nvCxnSpPr>
      <xdr:spPr>
        <a:xfrm>
          <a:off x="14782800" y="3060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4" name="テキスト ボックス 133"/>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146050</xdr:rowOff>
    </xdr:to>
    <xdr:cxnSp macro="">
      <xdr:nvCxnSpPr>
        <xdr:cNvPr id="135" name="直線コネクタ 134"/>
        <xdr:cNvCxnSpPr/>
      </xdr:nvCxnSpPr>
      <xdr:spPr>
        <a:xfrm>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17</xdr:row>
      <xdr:rowOff>107950</xdr:rowOff>
    </xdr:to>
    <xdr:cxnSp macro="">
      <xdr:nvCxnSpPr>
        <xdr:cNvPr id="138" name="直線コネクタ 137"/>
        <xdr:cNvCxnSpPr/>
      </xdr:nvCxnSpPr>
      <xdr:spPr>
        <a:xfrm>
          <a:off x="13004800" y="2660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168927</xdr:rowOff>
    </xdr:from>
    <xdr:ext cx="762000" cy="259045"/>
    <xdr:sp macro="" textlink="">
      <xdr:nvSpPr>
        <xdr:cNvPr id="140" name="テキスト ボックス 139"/>
        <xdr:cNvSpPr txBox="1"/>
      </xdr:nvSpPr>
      <xdr:spPr>
        <a:xfrm>
          <a:off x="13512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2" name="テキスト ボックス 141"/>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8" name="楕円 147"/>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49"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0</xdr:rowOff>
    </xdr:from>
    <xdr:to>
      <xdr:col>78</xdr:col>
      <xdr:colOff>120650</xdr:colOff>
      <xdr:row>19</xdr:row>
      <xdr:rowOff>101600</xdr:rowOff>
    </xdr:to>
    <xdr:sp macro="" textlink="">
      <xdr:nvSpPr>
        <xdr:cNvPr id="150" name="楕円 149"/>
        <xdr:cNvSpPr/>
      </xdr:nvSpPr>
      <xdr:spPr>
        <a:xfrm>
          <a:off x="15621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86377</xdr:rowOff>
    </xdr:from>
    <xdr:ext cx="736600" cy="259045"/>
    <xdr:sp macro="" textlink="">
      <xdr:nvSpPr>
        <xdr:cNvPr id="151" name="テキスト ボックス 150"/>
        <xdr:cNvSpPr txBox="1"/>
      </xdr:nvSpPr>
      <xdr:spPr>
        <a:xfrm>
          <a:off x="15290800" y="334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4" name="楕円 153"/>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5" name="テキスト ボックス 154"/>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38100</xdr:rowOff>
    </xdr:from>
    <xdr:to>
      <xdr:col>65</xdr:col>
      <xdr:colOff>53975</xdr:colOff>
      <xdr:row>15</xdr:row>
      <xdr:rowOff>139700</xdr:rowOff>
    </xdr:to>
    <xdr:sp macro="" textlink="">
      <xdr:nvSpPr>
        <xdr:cNvPr id="156" name="楕円 155"/>
        <xdr:cNvSpPr/>
      </xdr:nvSpPr>
      <xdr:spPr>
        <a:xfrm>
          <a:off x="12954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149877</xdr:rowOff>
    </xdr:from>
    <xdr:ext cx="762000" cy="259045"/>
    <xdr:sp macro="" textlink="">
      <xdr:nvSpPr>
        <xdr:cNvPr id="157" name="テキスト ボックス 156"/>
        <xdr:cNvSpPr txBox="1"/>
      </xdr:nvSpPr>
      <xdr:spPr>
        <a:xfrm>
          <a:off x="12623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ポイント上昇したが、引き続き類似団体平均より低い水準となっている。今後、医療費や生活保護費等の増加が見込まれる。義務的経費であり、一律な抑制、削減はできないが適正な執行に努める。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1270</xdr:rowOff>
    </xdr:to>
    <xdr:cxnSp macro="">
      <xdr:nvCxnSpPr>
        <xdr:cNvPr id="183" name="直線コネクタ 182"/>
        <xdr:cNvCxnSpPr/>
      </xdr:nvCxnSpPr>
      <xdr:spPr>
        <a:xfrm flipV="1">
          <a:off x="4826000" y="9339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84"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5" name="直線コネクタ 184"/>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7" name="直線コネクタ 18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56</xdr:row>
      <xdr:rowOff>12700</xdr:rowOff>
    </xdr:to>
    <xdr:cxnSp macro="">
      <xdr:nvCxnSpPr>
        <xdr:cNvPr id="188" name="直線コネクタ 187"/>
        <xdr:cNvCxnSpPr/>
      </xdr:nvCxnSpPr>
      <xdr:spPr>
        <a:xfrm>
          <a:off x="3987800" y="93167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58420</xdr:rowOff>
    </xdr:to>
    <xdr:cxnSp macro="">
      <xdr:nvCxnSpPr>
        <xdr:cNvPr id="191" name="直線コネクタ 190"/>
        <xdr:cNvCxnSpPr/>
      </xdr:nvCxnSpPr>
      <xdr:spPr>
        <a:xfrm>
          <a:off x="3098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41910</xdr:rowOff>
    </xdr:from>
    <xdr:to>
      <xdr:col>20</xdr:col>
      <xdr:colOff>38100</xdr:colOff>
      <xdr:row>57</xdr:row>
      <xdr:rowOff>143510</xdr:rowOff>
    </xdr:to>
    <xdr:sp macro="" textlink="">
      <xdr:nvSpPr>
        <xdr:cNvPr id="192" name="フローチャート: 判断 191"/>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193" name="テキスト ボックス 192"/>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92710</xdr:rowOff>
    </xdr:from>
    <xdr:to>
      <xdr:col>15</xdr:col>
      <xdr:colOff>98425</xdr:colOff>
      <xdr:row>54</xdr:row>
      <xdr:rowOff>35560</xdr:rowOff>
    </xdr:to>
    <xdr:cxnSp macro="">
      <xdr:nvCxnSpPr>
        <xdr:cNvPr id="194" name="直線コネクタ 193"/>
        <xdr:cNvCxnSpPr/>
      </xdr:nvCxnSpPr>
      <xdr:spPr>
        <a:xfrm>
          <a:off x="2209800" y="9179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5" name="フローチャート: 判断 194"/>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96" name="テキスト ボックス 195"/>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92710</xdr:rowOff>
    </xdr:to>
    <xdr:cxnSp macro="">
      <xdr:nvCxnSpPr>
        <xdr:cNvPr id="197" name="直線コネクタ 196"/>
        <xdr:cNvCxnSpPr/>
      </xdr:nvCxnSpPr>
      <xdr:spPr>
        <a:xfrm>
          <a:off x="1320800" y="915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8" name="フローチャート: 判断 197"/>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9" name="テキスト ボックス 198"/>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0" name="フローチャート: 判断 199"/>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201" name="テキスト ボックス 200"/>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209" name="楕円 208"/>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210" name="テキスト ボックス 209"/>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11" name="楕円 210"/>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2" name="テキスト ボックス 211"/>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41910</xdr:rowOff>
    </xdr:from>
    <xdr:to>
      <xdr:col>11</xdr:col>
      <xdr:colOff>60325</xdr:colOff>
      <xdr:row>53</xdr:row>
      <xdr:rowOff>143510</xdr:rowOff>
    </xdr:to>
    <xdr:sp macro="" textlink="">
      <xdr:nvSpPr>
        <xdr:cNvPr id="213" name="楕円 212"/>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153687</xdr:rowOff>
    </xdr:from>
    <xdr:ext cx="762000" cy="259045"/>
    <xdr:sp macro="" textlink="">
      <xdr:nvSpPr>
        <xdr:cNvPr id="214" name="テキスト ボックス 213"/>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ポイント上昇し、類似団体と同水準となっている。主に繰出金などが増加しており、引き続き公営企業の適正な運営を図り、繰出金の抑制に努める。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2" name="直線コネクタ 241"/>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59</xdr:row>
      <xdr:rowOff>24130</xdr:rowOff>
    </xdr:to>
    <xdr:cxnSp macro="">
      <xdr:nvCxnSpPr>
        <xdr:cNvPr id="247" name="直線コネクタ 246"/>
        <xdr:cNvCxnSpPr/>
      </xdr:nvCxnSpPr>
      <xdr:spPr>
        <a:xfrm>
          <a:off x="15671800" y="936244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139717</xdr:rowOff>
    </xdr:from>
    <xdr:ext cx="762000" cy="259045"/>
    <xdr:sp macro="" textlink="">
      <xdr:nvSpPr>
        <xdr:cNvPr id="248" name="その他平均値テキスト"/>
        <xdr:cNvSpPr txBox="1"/>
      </xdr:nvSpPr>
      <xdr:spPr>
        <a:xfrm>
          <a:off x="16598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49" name="フローチャート: 判断 248"/>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54</xdr:row>
      <xdr:rowOff>104140</xdr:rowOff>
    </xdr:to>
    <xdr:cxnSp macro="">
      <xdr:nvCxnSpPr>
        <xdr:cNvPr id="250" name="直線コネクタ 249"/>
        <xdr:cNvCxnSpPr/>
      </xdr:nvCxnSpPr>
      <xdr:spPr>
        <a:xfrm>
          <a:off x="14782800" y="90424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1" name="フローチャート: 判断 250"/>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52" name="テキスト ボックス 251"/>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57</xdr:row>
      <xdr:rowOff>69850</xdr:rowOff>
    </xdr:to>
    <xdr:cxnSp macro="">
      <xdr:nvCxnSpPr>
        <xdr:cNvPr id="253" name="直線コネクタ 252"/>
        <xdr:cNvCxnSpPr/>
      </xdr:nvCxnSpPr>
      <xdr:spPr>
        <a:xfrm flipV="1">
          <a:off x="13893800" y="90424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57</xdr:row>
      <xdr:rowOff>69850</xdr:rowOff>
    </xdr:to>
    <xdr:cxnSp macro="">
      <xdr:nvCxnSpPr>
        <xdr:cNvPr id="256" name="直線コネクタ 255"/>
        <xdr:cNvCxnSpPr/>
      </xdr:nvCxnSpPr>
      <xdr:spPr>
        <a:xfrm>
          <a:off x="13004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6" name="楕円 265"/>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161307</xdr:rowOff>
    </xdr:from>
    <xdr:ext cx="762000" cy="259045"/>
    <xdr:sp macro="" textlink="">
      <xdr:nvSpPr>
        <xdr:cNvPr id="267" name="その他該当値テキスト"/>
        <xdr:cNvSpPr txBox="1"/>
      </xdr:nvSpPr>
      <xdr:spPr>
        <a:xfrm>
          <a:off x="165989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8" name="楕円 267"/>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9" name="テキスト ボックス 268"/>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70" name="楕円 269"/>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71" name="テキスト ボックス 270"/>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3" name="テキスト ボックス 27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4" name="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5" name="テキスト ボックス 274"/>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ポイント改善し、類似団体平均を下回る水準となっている。引き続き、補助金、負担金について見直しを行い、廃止、統合、縮減、終期設定等により適正化を図り事業費の抑制に努める。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3" name="直線コネクタ 302"/>
        <xdr:cNvCxnSpPr/>
      </xdr:nvCxnSpPr>
      <xdr:spPr>
        <a:xfrm flipV="1">
          <a:off x="16510000" y="5575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04"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5" name="直線コネクタ 304"/>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06"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07" name="直線コネクタ 306"/>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101600</xdr:rowOff>
    </xdr:from>
    <xdr:to>
      <xdr:col>82</xdr:col>
      <xdr:colOff>107950</xdr:colOff>
      <xdr:row>38</xdr:row>
      <xdr:rowOff>76200</xdr:rowOff>
    </xdr:to>
    <xdr:cxnSp macro="">
      <xdr:nvCxnSpPr>
        <xdr:cNvPr id="308" name="直線コネクタ 307"/>
        <xdr:cNvCxnSpPr/>
      </xdr:nvCxnSpPr>
      <xdr:spPr>
        <a:xfrm flipV="1">
          <a:off x="15671800" y="62738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9"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0" name="フローチャート: 判断 309"/>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76200</xdr:rowOff>
    </xdr:to>
    <xdr:cxnSp macro="">
      <xdr:nvCxnSpPr>
        <xdr:cNvPr id="311" name="直線コネクタ 310"/>
        <xdr:cNvCxnSpPr/>
      </xdr:nvCxnSpPr>
      <xdr:spPr>
        <a:xfrm>
          <a:off x="14782800" y="652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2" name="フローチャート: 判断 311"/>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3" name="テキスト ボックス 312"/>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38</xdr:row>
      <xdr:rowOff>12700</xdr:rowOff>
    </xdr:to>
    <xdr:cxnSp macro="">
      <xdr:nvCxnSpPr>
        <xdr:cNvPr id="314" name="直線コネクタ 313"/>
        <xdr:cNvCxnSpPr/>
      </xdr:nvCxnSpPr>
      <xdr:spPr>
        <a:xfrm>
          <a:off x="13893800" y="6184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5" name="フローチャート: 判断 314"/>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6" name="テキスト ボックス 315"/>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12700</xdr:rowOff>
    </xdr:to>
    <xdr:cxnSp macro="">
      <xdr:nvCxnSpPr>
        <xdr:cNvPr id="317" name="直線コネクタ 316"/>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18" name="フローチャート: 判断 317"/>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19" name="テキスト ボックス 318"/>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0" name="フローチャート: 判断 319"/>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1" name="テキスト ボックス 320"/>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50800</xdr:rowOff>
    </xdr:from>
    <xdr:to>
      <xdr:col>82</xdr:col>
      <xdr:colOff>158750</xdr:colOff>
      <xdr:row>36</xdr:row>
      <xdr:rowOff>152400</xdr:rowOff>
    </xdr:to>
    <xdr:sp macro="" textlink="">
      <xdr:nvSpPr>
        <xdr:cNvPr id="327" name="楕円 326"/>
        <xdr:cNvSpPr/>
      </xdr:nvSpPr>
      <xdr:spPr>
        <a:xfrm>
          <a:off x="16459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28"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25400</xdr:rowOff>
    </xdr:from>
    <xdr:to>
      <xdr:col>78</xdr:col>
      <xdr:colOff>120650</xdr:colOff>
      <xdr:row>38</xdr:row>
      <xdr:rowOff>127000</xdr:rowOff>
    </xdr:to>
    <xdr:sp macro="" textlink="">
      <xdr:nvSpPr>
        <xdr:cNvPr id="329" name="楕円 328"/>
        <xdr:cNvSpPr/>
      </xdr:nvSpPr>
      <xdr:spPr>
        <a:xfrm>
          <a:off x="15621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111777</xdr:rowOff>
    </xdr:from>
    <xdr:ext cx="736600" cy="259045"/>
    <xdr:sp macro="" textlink="">
      <xdr:nvSpPr>
        <xdr:cNvPr id="330" name="テキスト ボックス 329"/>
        <xdr:cNvSpPr txBox="1"/>
      </xdr:nvSpPr>
      <xdr:spPr>
        <a:xfrm>
          <a:off x="15290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1" name="楕円 330"/>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2" name="テキスト ボックス 331"/>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3" name="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5" name="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ポイント改善したが、新市建設計画に基づく合併特例事業を実施しているため、類似団体平均より高い水準にある。引き続き、財政計画を基に適正な起債管理を行い、公債費抑制に努める。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86179</xdr:rowOff>
    </xdr:to>
    <xdr:cxnSp macro="">
      <xdr:nvCxnSpPr>
        <xdr:cNvPr id="366" name="直線コネクタ 365"/>
        <xdr:cNvCxnSpPr/>
      </xdr:nvCxnSpPr>
      <xdr:spPr>
        <a:xfrm flipV="1">
          <a:off x="4826000" y="12455072"/>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58256</xdr:rowOff>
    </xdr:from>
    <xdr:ext cx="762000" cy="259045"/>
    <xdr:sp macro="" textlink="">
      <xdr:nvSpPr>
        <xdr:cNvPr id="367"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86179</xdr:rowOff>
    </xdr:from>
    <xdr:to>
      <xdr:col>24</xdr:col>
      <xdr:colOff>114300</xdr:colOff>
      <xdr:row>81</xdr:row>
      <xdr:rowOff>86179</xdr:rowOff>
    </xdr:to>
    <xdr:cxnSp macro="">
      <xdr:nvCxnSpPr>
        <xdr:cNvPr id="368" name="直線コネクタ 367"/>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9"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0" name="直線コネクタ 369"/>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94343</xdr:rowOff>
    </xdr:from>
    <xdr:to>
      <xdr:col>24</xdr:col>
      <xdr:colOff>25400</xdr:colOff>
      <xdr:row>81</xdr:row>
      <xdr:rowOff>4536</xdr:rowOff>
    </xdr:to>
    <xdr:cxnSp macro="">
      <xdr:nvCxnSpPr>
        <xdr:cNvPr id="371" name="直線コネクタ 370"/>
        <xdr:cNvCxnSpPr/>
      </xdr:nvCxnSpPr>
      <xdr:spPr>
        <a:xfrm flipV="1">
          <a:off x="3987800" y="138103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68234</xdr:rowOff>
    </xdr:from>
    <xdr:ext cx="762000" cy="259045"/>
    <xdr:sp macro="" textlink="">
      <xdr:nvSpPr>
        <xdr:cNvPr id="372"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73" name="フローチャート: 判断 372"/>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81</xdr:row>
      <xdr:rowOff>4536</xdr:rowOff>
    </xdr:to>
    <xdr:cxnSp macro="">
      <xdr:nvCxnSpPr>
        <xdr:cNvPr id="374" name="直線コネクタ 373"/>
        <xdr:cNvCxnSpPr/>
      </xdr:nvCxnSpPr>
      <xdr:spPr>
        <a:xfrm>
          <a:off x="3098800" y="13794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100693</xdr:rowOff>
    </xdr:from>
    <xdr:to>
      <xdr:col>20</xdr:col>
      <xdr:colOff>38100</xdr:colOff>
      <xdr:row>78</xdr:row>
      <xdr:rowOff>30843</xdr:rowOff>
    </xdr:to>
    <xdr:sp macro="" textlink="">
      <xdr:nvSpPr>
        <xdr:cNvPr id="375" name="フローチャート: 判断 374"/>
        <xdr:cNvSpPr/>
      </xdr:nvSpPr>
      <xdr:spPr>
        <a:xfrm>
          <a:off x="3937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41020</xdr:rowOff>
    </xdr:from>
    <xdr:ext cx="736600" cy="259045"/>
    <xdr:sp macro="" textlink="">
      <xdr:nvSpPr>
        <xdr:cNvPr id="376" name="テキスト ボックス 375"/>
        <xdr:cNvSpPr txBox="1"/>
      </xdr:nvSpPr>
      <xdr:spPr>
        <a:xfrm>
          <a:off x="3606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143329</xdr:rowOff>
    </xdr:to>
    <xdr:cxnSp macro="">
      <xdr:nvCxnSpPr>
        <xdr:cNvPr id="377" name="直線コネクタ 376"/>
        <xdr:cNvCxnSpPr/>
      </xdr:nvCxnSpPr>
      <xdr:spPr>
        <a:xfrm flipV="1">
          <a:off x="2209800" y="1379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8" name="フローチャート: 判断 377"/>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79" name="テキスト ボックス 378"/>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143329</xdr:rowOff>
    </xdr:from>
    <xdr:to>
      <xdr:col>11</xdr:col>
      <xdr:colOff>9525</xdr:colOff>
      <xdr:row>81</xdr:row>
      <xdr:rowOff>37193</xdr:rowOff>
    </xdr:to>
    <xdr:cxnSp macro="">
      <xdr:nvCxnSpPr>
        <xdr:cNvPr id="380" name="直線コネクタ 379"/>
        <xdr:cNvCxnSpPr/>
      </xdr:nvCxnSpPr>
      <xdr:spPr>
        <a:xfrm flipV="1">
          <a:off x="1320800" y="13859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1" name="フローチャート: 判断 380"/>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382" name="テキスト ボックス 381"/>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3" name="フローチャート: 判断 382"/>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4" name="テキスト ボックス 383"/>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43543</xdr:rowOff>
    </xdr:from>
    <xdr:to>
      <xdr:col>24</xdr:col>
      <xdr:colOff>76200</xdr:colOff>
      <xdr:row>80</xdr:row>
      <xdr:rowOff>145143</xdr:rowOff>
    </xdr:to>
    <xdr:sp macro="" textlink="">
      <xdr:nvSpPr>
        <xdr:cNvPr id="390" name="楕円 389"/>
        <xdr:cNvSpPr/>
      </xdr:nvSpPr>
      <xdr:spPr>
        <a:xfrm>
          <a:off x="47752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15620</xdr:rowOff>
    </xdr:from>
    <xdr:ext cx="762000" cy="259045"/>
    <xdr:sp macro="" textlink="">
      <xdr:nvSpPr>
        <xdr:cNvPr id="391" name="公債費該当値テキスト"/>
        <xdr:cNvSpPr txBox="1"/>
      </xdr:nvSpPr>
      <xdr:spPr>
        <a:xfrm>
          <a:off x="49149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125186</xdr:rowOff>
    </xdr:from>
    <xdr:to>
      <xdr:col>20</xdr:col>
      <xdr:colOff>38100</xdr:colOff>
      <xdr:row>81</xdr:row>
      <xdr:rowOff>55336</xdr:rowOff>
    </xdr:to>
    <xdr:sp macro="" textlink="">
      <xdr:nvSpPr>
        <xdr:cNvPr id="392" name="楕円 391"/>
        <xdr:cNvSpPr/>
      </xdr:nvSpPr>
      <xdr:spPr>
        <a:xfrm>
          <a:off x="3937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40113</xdr:rowOff>
    </xdr:from>
    <xdr:ext cx="736600" cy="259045"/>
    <xdr:sp macro="" textlink="">
      <xdr:nvSpPr>
        <xdr:cNvPr id="393" name="テキスト ボックス 392"/>
        <xdr:cNvSpPr txBox="1"/>
      </xdr:nvSpPr>
      <xdr:spPr>
        <a:xfrm>
          <a:off x="3606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4" name="楕円 393"/>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95" name="テキスト ボックス 394"/>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92529</xdr:rowOff>
    </xdr:from>
    <xdr:to>
      <xdr:col>11</xdr:col>
      <xdr:colOff>60325</xdr:colOff>
      <xdr:row>81</xdr:row>
      <xdr:rowOff>22679</xdr:rowOff>
    </xdr:to>
    <xdr:sp macro="" textlink="">
      <xdr:nvSpPr>
        <xdr:cNvPr id="396" name="楕円 395"/>
        <xdr:cNvSpPr/>
      </xdr:nvSpPr>
      <xdr:spPr>
        <a:xfrm>
          <a:off x="2159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7456</xdr:rowOff>
    </xdr:from>
    <xdr:ext cx="762000" cy="259045"/>
    <xdr:sp macro="" textlink="">
      <xdr:nvSpPr>
        <xdr:cNvPr id="397" name="テキスト ボックス 396"/>
        <xdr:cNvSpPr txBox="1"/>
      </xdr:nvSpPr>
      <xdr:spPr>
        <a:xfrm>
          <a:off x="1828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98" name="楕円 397"/>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99" name="テキスト ボックス 398"/>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類似団体平均をわずかに上回っている。物件費や扶助費の増加が経常収支比率の上昇につながっており、事務事業の見直しや公共施設の統廃合などによる経常経費の削減を推進する。また、扶助費や補助費などについては適正な執行に努め、事業費を抑制す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146050</xdr:rowOff>
    </xdr:from>
    <xdr:to>
      <xdr:col>82</xdr:col>
      <xdr:colOff>107950</xdr:colOff>
      <xdr:row>81</xdr:row>
      <xdr:rowOff>120650</xdr:rowOff>
    </xdr:to>
    <xdr:cxnSp macro="">
      <xdr:nvCxnSpPr>
        <xdr:cNvPr id="427" name="直線コネクタ 426"/>
        <xdr:cNvCxnSpPr/>
      </xdr:nvCxnSpPr>
      <xdr:spPr>
        <a:xfrm flipV="1">
          <a:off x="16510000" y="13004800"/>
          <a:ext cx="0" cy="1003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28"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29" name="直線コネクタ 428"/>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60977</xdr:rowOff>
    </xdr:from>
    <xdr:ext cx="762000" cy="259045"/>
    <xdr:sp macro="" textlink="">
      <xdr:nvSpPr>
        <xdr:cNvPr id="430" name="公債費以外最大値テキスト"/>
        <xdr:cNvSpPr txBox="1"/>
      </xdr:nvSpPr>
      <xdr:spPr>
        <a:xfrm>
          <a:off x="165989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146050</xdr:rowOff>
    </xdr:from>
    <xdr:to>
      <xdr:col>82</xdr:col>
      <xdr:colOff>196850</xdr:colOff>
      <xdr:row>75</xdr:row>
      <xdr:rowOff>146050</xdr:rowOff>
    </xdr:to>
    <xdr:cxnSp macro="">
      <xdr:nvCxnSpPr>
        <xdr:cNvPr id="431" name="直線コネクタ 430"/>
        <xdr:cNvCxnSpPr/>
      </xdr:nvCxnSpPr>
      <xdr:spPr>
        <a:xfrm>
          <a:off x="16421100" y="1300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79</xdr:row>
      <xdr:rowOff>95250</xdr:rowOff>
    </xdr:to>
    <xdr:cxnSp macro="">
      <xdr:nvCxnSpPr>
        <xdr:cNvPr id="432" name="直線コネクタ 431"/>
        <xdr:cNvCxnSpPr/>
      </xdr:nvCxnSpPr>
      <xdr:spPr>
        <a:xfrm>
          <a:off x="15671800" y="131572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33"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4" name="フローチャート: 判断 433"/>
        <xdr:cNvSpPr/>
      </xdr:nvSpPr>
      <xdr:spPr>
        <a:xfrm>
          <a:off x="16459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76</xdr:row>
      <xdr:rowOff>127000</xdr:rowOff>
    </xdr:to>
    <xdr:cxnSp macro="">
      <xdr:nvCxnSpPr>
        <xdr:cNvPr id="435" name="直線コネクタ 434"/>
        <xdr:cNvCxnSpPr/>
      </xdr:nvCxnSpPr>
      <xdr:spPr>
        <a:xfrm>
          <a:off x="14782800" y="12776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36" name="フローチャート: 判断 435"/>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37" name="テキスト ボックス 436"/>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74</xdr:row>
      <xdr:rowOff>152400</xdr:rowOff>
    </xdr:to>
    <xdr:cxnSp macro="">
      <xdr:nvCxnSpPr>
        <xdr:cNvPr id="438" name="直線コネクタ 437"/>
        <xdr:cNvCxnSpPr/>
      </xdr:nvCxnSpPr>
      <xdr:spPr>
        <a:xfrm flipV="1">
          <a:off x="13893800" y="1277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107950</xdr:rowOff>
    </xdr:from>
    <xdr:to>
      <xdr:col>74</xdr:col>
      <xdr:colOff>31750</xdr:colOff>
      <xdr:row>76</xdr:row>
      <xdr:rowOff>38100</xdr:rowOff>
    </xdr:to>
    <xdr:sp macro="" textlink="">
      <xdr:nvSpPr>
        <xdr:cNvPr id="439" name="フローチャート: 判断 438"/>
        <xdr:cNvSpPr/>
      </xdr:nvSpPr>
      <xdr:spPr>
        <a:xfrm>
          <a:off x="14732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22877</xdr:rowOff>
    </xdr:from>
    <xdr:ext cx="762000" cy="259045"/>
    <xdr:sp macro="" textlink="">
      <xdr:nvSpPr>
        <xdr:cNvPr id="440" name="テキスト ボックス 439"/>
        <xdr:cNvSpPr txBox="1"/>
      </xdr:nvSpPr>
      <xdr:spPr>
        <a:xfrm>
          <a:off x="14401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74</xdr:row>
      <xdr:rowOff>152400</xdr:rowOff>
    </xdr:to>
    <xdr:cxnSp macro="">
      <xdr:nvCxnSpPr>
        <xdr:cNvPr id="441" name="直線コネクタ 440"/>
        <xdr:cNvCxnSpPr/>
      </xdr:nvCxnSpPr>
      <xdr:spPr>
        <a:xfrm>
          <a:off x="13004800" y="12547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146050</xdr:rowOff>
    </xdr:from>
    <xdr:to>
      <xdr:col>69</xdr:col>
      <xdr:colOff>142875</xdr:colOff>
      <xdr:row>76</xdr:row>
      <xdr:rowOff>76200</xdr:rowOff>
    </xdr:to>
    <xdr:sp macro="" textlink="">
      <xdr:nvSpPr>
        <xdr:cNvPr id="442" name="フローチャート: 判断 441"/>
        <xdr:cNvSpPr/>
      </xdr:nvSpPr>
      <xdr:spPr>
        <a:xfrm>
          <a:off x="13843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60977</xdr:rowOff>
    </xdr:from>
    <xdr:ext cx="762000" cy="259045"/>
    <xdr:sp macro="" textlink="">
      <xdr:nvSpPr>
        <xdr:cNvPr id="443" name="テキスト ボックス 442"/>
        <xdr:cNvSpPr txBox="1"/>
      </xdr:nvSpPr>
      <xdr:spPr>
        <a:xfrm>
          <a:off x="13512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82550</xdr:rowOff>
    </xdr:from>
    <xdr:to>
      <xdr:col>65</xdr:col>
      <xdr:colOff>53975</xdr:colOff>
      <xdr:row>76</xdr:row>
      <xdr:rowOff>12700</xdr:rowOff>
    </xdr:to>
    <xdr:sp macro="" textlink="">
      <xdr:nvSpPr>
        <xdr:cNvPr id="444" name="フローチャート: 判断 443"/>
        <xdr:cNvSpPr/>
      </xdr:nvSpPr>
      <xdr:spPr>
        <a:xfrm>
          <a:off x="129540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45" name="テキスト ボックス 444"/>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44450</xdr:rowOff>
    </xdr:from>
    <xdr:to>
      <xdr:col>82</xdr:col>
      <xdr:colOff>158750</xdr:colOff>
      <xdr:row>79</xdr:row>
      <xdr:rowOff>146050</xdr:rowOff>
    </xdr:to>
    <xdr:sp macro="" textlink="">
      <xdr:nvSpPr>
        <xdr:cNvPr id="451" name="楕円 450"/>
        <xdr:cNvSpPr/>
      </xdr:nvSpPr>
      <xdr:spPr>
        <a:xfrm>
          <a:off x="16459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16527</xdr:rowOff>
    </xdr:from>
    <xdr:ext cx="762000" cy="259045"/>
    <xdr:sp macro="" textlink="">
      <xdr:nvSpPr>
        <xdr:cNvPr id="452" name="公債費以外該当値テキスト"/>
        <xdr:cNvSpPr txBox="1"/>
      </xdr:nvSpPr>
      <xdr:spPr>
        <a:xfrm>
          <a:off x="165989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3" name="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5" name="楕円 454"/>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56" name="テキスト ボックス 455"/>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101600</xdr:rowOff>
    </xdr:from>
    <xdr:to>
      <xdr:col>69</xdr:col>
      <xdr:colOff>142875</xdr:colOff>
      <xdr:row>75</xdr:row>
      <xdr:rowOff>31750</xdr:rowOff>
    </xdr:to>
    <xdr:sp macro="" textlink="">
      <xdr:nvSpPr>
        <xdr:cNvPr id="457" name="楕円 456"/>
        <xdr:cNvSpPr/>
      </xdr:nvSpPr>
      <xdr:spPr>
        <a:xfrm>
          <a:off x="13843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41927</xdr:rowOff>
    </xdr:from>
    <xdr:ext cx="762000" cy="259045"/>
    <xdr:sp macro="" textlink="">
      <xdr:nvSpPr>
        <xdr:cNvPr id="458" name="テキスト ボックス 457"/>
        <xdr:cNvSpPr txBox="1"/>
      </xdr:nvSpPr>
      <xdr:spPr>
        <a:xfrm>
          <a:off x="13512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59" name="楕円 458"/>
        <xdr:cNvSpPr/>
      </xdr:nvSpPr>
      <xdr:spPr>
        <a:xfrm>
          <a:off x="12954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60" name="テキスト ボックス 459"/>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135573</xdr:rowOff>
    </xdr:from>
    <xdr:to>
      <xdr:col>29</xdr:col>
      <xdr:colOff>127000</xdr:colOff>
      <xdr:row>15</xdr:row>
      <xdr:rowOff>12052</xdr:rowOff>
    </xdr:to>
    <xdr:cxnSp macro="">
      <xdr:nvCxnSpPr>
        <xdr:cNvPr id="50" name="直線コネクタ 49"/>
        <xdr:cNvCxnSpPr/>
      </xdr:nvCxnSpPr>
      <xdr:spPr bwMode="auto">
        <a:xfrm flipV="1">
          <a:off x="5003800" y="2583498"/>
          <a:ext cx="647700" cy="4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93235</xdr:rowOff>
    </xdr:from>
    <xdr:ext cx="762000" cy="259045"/>
    <xdr:sp macro="" textlink="">
      <xdr:nvSpPr>
        <xdr:cNvPr id="51" name="人口1人当たり決算額の推移平均値テキスト130"/>
        <xdr:cNvSpPr txBox="1"/>
      </xdr:nvSpPr>
      <xdr:spPr>
        <a:xfrm>
          <a:off x="57404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139154</xdr:rowOff>
    </xdr:from>
    <xdr:to>
      <xdr:col>26</xdr:col>
      <xdr:colOff>50800</xdr:colOff>
      <xdr:row>15</xdr:row>
      <xdr:rowOff>12052</xdr:rowOff>
    </xdr:to>
    <xdr:cxnSp macro="">
      <xdr:nvCxnSpPr>
        <xdr:cNvPr id="53" name="直線コネクタ 52"/>
        <xdr:cNvCxnSpPr/>
      </xdr:nvCxnSpPr>
      <xdr:spPr bwMode="auto">
        <a:xfrm>
          <a:off x="4305300" y="2587079"/>
          <a:ext cx="6985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79519</xdr:rowOff>
    </xdr:from>
    <xdr:ext cx="736600" cy="259045"/>
    <xdr:sp macro="" textlink="">
      <xdr:nvSpPr>
        <xdr:cNvPr id="55" name="テキスト ボックス 54"/>
        <xdr:cNvSpPr txBox="1"/>
      </xdr:nvSpPr>
      <xdr:spPr>
        <a:xfrm>
          <a:off x="4622800" y="2870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139154</xdr:rowOff>
    </xdr:from>
    <xdr:to>
      <xdr:col>22</xdr:col>
      <xdr:colOff>114300</xdr:colOff>
      <xdr:row>15</xdr:row>
      <xdr:rowOff>42570</xdr:rowOff>
    </xdr:to>
    <xdr:cxnSp macro="">
      <xdr:nvCxnSpPr>
        <xdr:cNvPr id="56" name="直線コネクタ 55"/>
        <xdr:cNvCxnSpPr/>
      </xdr:nvCxnSpPr>
      <xdr:spPr bwMode="auto">
        <a:xfrm flipV="1">
          <a:off x="3606800" y="2587079"/>
          <a:ext cx="698500" cy="74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85496</xdr:rowOff>
    </xdr:from>
    <xdr:to>
      <xdr:col>22</xdr:col>
      <xdr:colOff>165100</xdr:colOff>
      <xdr:row>16</xdr:row>
      <xdr:rowOff>15646</xdr:rowOff>
    </xdr:to>
    <xdr:sp macro="" textlink="">
      <xdr:nvSpPr>
        <xdr:cNvPr id="57" name="フローチャート: 判断 56"/>
        <xdr:cNvSpPr/>
      </xdr:nvSpPr>
      <xdr:spPr bwMode="auto">
        <a:xfrm>
          <a:off x="4254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xdr:rowOff>
    </xdr:from>
    <xdr:ext cx="762000" cy="259045"/>
    <xdr:sp macro="" textlink="">
      <xdr:nvSpPr>
        <xdr:cNvPr id="58" name="テキスト ボックス 57"/>
        <xdr:cNvSpPr txBox="1"/>
      </xdr:nvSpPr>
      <xdr:spPr>
        <a:xfrm>
          <a:off x="3924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42570</xdr:rowOff>
    </xdr:from>
    <xdr:to>
      <xdr:col>18</xdr:col>
      <xdr:colOff>177800</xdr:colOff>
      <xdr:row>15</xdr:row>
      <xdr:rowOff>73241</xdr:rowOff>
    </xdr:to>
    <xdr:cxnSp macro="">
      <xdr:nvCxnSpPr>
        <xdr:cNvPr id="59" name="直線コネクタ 58"/>
        <xdr:cNvCxnSpPr/>
      </xdr:nvCxnSpPr>
      <xdr:spPr bwMode="auto">
        <a:xfrm flipV="1">
          <a:off x="2908300" y="2661945"/>
          <a:ext cx="6985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98340</xdr:rowOff>
    </xdr:from>
    <xdr:ext cx="762000" cy="259045"/>
    <xdr:sp macro="" textlink="">
      <xdr:nvSpPr>
        <xdr:cNvPr id="61" name="テキスト ボックス 60"/>
        <xdr:cNvSpPr txBox="1"/>
      </xdr:nvSpPr>
      <xdr:spPr>
        <a:xfrm>
          <a:off x="3225800" y="28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154385</xdr:rowOff>
    </xdr:from>
    <xdr:ext cx="762000" cy="259045"/>
    <xdr:sp macro="" textlink="">
      <xdr:nvSpPr>
        <xdr:cNvPr id="63" name="テキスト ボックス 62"/>
        <xdr:cNvSpPr txBox="1"/>
      </xdr:nvSpPr>
      <xdr:spPr>
        <a:xfrm>
          <a:off x="2527300" y="294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84773</xdr:rowOff>
    </xdr:from>
    <xdr:to>
      <xdr:col>29</xdr:col>
      <xdr:colOff>177800</xdr:colOff>
      <xdr:row>15</xdr:row>
      <xdr:rowOff>14923</xdr:rowOff>
    </xdr:to>
    <xdr:sp macro="" textlink="">
      <xdr:nvSpPr>
        <xdr:cNvPr id="69" name="楕円 68"/>
        <xdr:cNvSpPr/>
      </xdr:nvSpPr>
      <xdr:spPr bwMode="auto">
        <a:xfrm>
          <a:off x="5600700" y="2532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101300</xdr:rowOff>
    </xdr:from>
    <xdr:ext cx="762000" cy="259045"/>
    <xdr:sp macro="" textlink="">
      <xdr:nvSpPr>
        <xdr:cNvPr id="70" name="人口1人当たり決算額の推移該当値テキスト130"/>
        <xdr:cNvSpPr txBox="1"/>
      </xdr:nvSpPr>
      <xdr:spPr>
        <a:xfrm>
          <a:off x="5740400" y="23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132702</xdr:rowOff>
    </xdr:from>
    <xdr:to>
      <xdr:col>26</xdr:col>
      <xdr:colOff>101600</xdr:colOff>
      <xdr:row>15</xdr:row>
      <xdr:rowOff>62852</xdr:rowOff>
    </xdr:to>
    <xdr:sp macro="" textlink="">
      <xdr:nvSpPr>
        <xdr:cNvPr id="71" name="楕円 70"/>
        <xdr:cNvSpPr/>
      </xdr:nvSpPr>
      <xdr:spPr bwMode="auto">
        <a:xfrm>
          <a:off x="4953000" y="258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73029</xdr:rowOff>
    </xdr:from>
    <xdr:ext cx="736600" cy="259045"/>
    <xdr:sp macro="" textlink="">
      <xdr:nvSpPr>
        <xdr:cNvPr id="72" name="テキスト ボックス 71"/>
        <xdr:cNvSpPr txBox="1"/>
      </xdr:nvSpPr>
      <xdr:spPr>
        <a:xfrm>
          <a:off x="4622800" y="2349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88354</xdr:rowOff>
    </xdr:from>
    <xdr:to>
      <xdr:col>22</xdr:col>
      <xdr:colOff>165100</xdr:colOff>
      <xdr:row>15</xdr:row>
      <xdr:rowOff>18504</xdr:rowOff>
    </xdr:to>
    <xdr:sp macro="" textlink="">
      <xdr:nvSpPr>
        <xdr:cNvPr id="73" name="楕円 72"/>
        <xdr:cNvSpPr/>
      </xdr:nvSpPr>
      <xdr:spPr bwMode="auto">
        <a:xfrm>
          <a:off x="4254500" y="25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28681</xdr:rowOff>
    </xdr:from>
    <xdr:ext cx="762000" cy="259045"/>
    <xdr:sp macro="" textlink="">
      <xdr:nvSpPr>
        <xdr:cNvPr id="74" name="テキスト ボックス 73"/>
        <xdr:cNvSpPr txBox="1"/>
      </xdr:nvSpPr>
      <xdr:spPr>
        <a:xfrm>
          <a:off x="3924300" y="230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163220</xdr:rowOff>
    </xdr:from>
    <xdr:to>
      <xdr:col>19</xdr:col>
      <xdr:colOff>38100</xdr:colOff>
      <xdr:row>15</xdr:row>
      <xdr:rowOff>93370</xdr:rowOff>
    </xdr:to>
    <xdr:sp macro="" textlink="">
      <xdr:nvSpPr>
        <xdr:cNvPr id="75" name="楕円 74"/>
        <xdr:cNvSpPr/>
      </xdr:nvSpPr>
      <xdr:spPr bwMode="auto">
        <a:xfrm>
          <a:off x="3556000" y="261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103547</xdr:rowOff>
    </xdr:from>
    <xdr:ext cx="762000" cy="259045"/>
    <xdr:sp macro="" textlink="">
      <xdr:nvSpPr>
        <xdr:cNvPr id="76" name="テキスト ボックス 75"/>
        <xdr:cNvSpPr txBox="1"/>
      </xdr:nvSpPr>
      <xdr:spPr>
        <a:xfrm>
          <a:off x="3225800" y="23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22441</xdr:rowOff>
    </xdr:from>
    <xdr:to>
      <xdr:col>15</xdr:col>
      <xdr:colOff>101600</xdr:colOff>
      <xdr:row>15</xdr:row>
      <xdr:rowOff>124041</xdr:rowOff>
    </xdr:to>
    <xdr:sp macro="" textlink="">
      <xdr:nvSpPr>
        <xdr:cNvPr id="77" name="楕円 76"/>
        <xdr:cNvSpPr/>
      </xdr:nvSpPr>
      <xdr:spPr bwMode="auto">
        <a:xfrm>
          <a:off x="2857500" y="2641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134218</xdr:rowOff>
    </xdr:from>
    <xdr:ext cx="762000" cy="259045"/>
    <xdr:sp macro="" textlink="">
      <xdr:nvSpPr>
        <xdr:cNvPr id="78" name="テキスト ボックス 77"/>
        <xdr:cNvSpPr txBox="1"/>
      </xdr:nvSpPr>
      <xdr:spPr>
        <a:xfrm>
          <a:off x="2527300" y="241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76068</xdr:rowOff>
    </xdr:from>
    <xdr:to>
      <xdr:col>29</xdr:col>
      <xdr:colOff>127000</xdr:colOff>
      <xdr:row>38</xdr:row>
      <xdr:rowOff>83841</xdr:rowOff>
    </xdr:to>
    <xdr:cxnSp macro="">
      <xdr:nvCxnSpPr>
        <xdr:cNvPr id="106" name="直線コネクタ 105"/>
        <xdr:cNvCxnSpPr/>
      </xdr:nvCxnSpPr>
      <xdr:spPr bwMode="auto">
        <a:xfrm flipV="1">
          <a:off x="5651500" y="6000618"/>
          <a:ext cx="0" cy="1550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55918</xdr:rowOff>
    </xdr:from>
    <xdr:ext cx="762000" cy="259045"/>
    <xdr:sp macro="" textlink="">
      <xdr:nvSpPr>
        <xdr:cNvPr id="107" name="人口1人当たり決算額の推移最小値テキスト445"/>
        <xdr:cNvSpPr txBox="1"/>
      </xdr:nvSpPr>
      <xdr:spPr>
        <a:xfrm>
          <a:off x="5740400" y="75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83841</xdr:rowOff>
    </xdr:from>
    <xdr:to>
      <xdr:col>30</xdr:col>
      <xdr:colOff>25400</xdr:colOff>
      <xdr:row>38</xdr:row>
      <xdr:rowOff>83841</xdr:rowOff>
    </xdr:to>
    <xdr:cxnSp macro="">
      <xdr:nvCxnSpPr>
        <xdr:cNvPr id="108" name="直線コネクタ 107"/>
        <xdr:cNvCxnSpPr/>
      </xdr:nvCxnSpPr>
      <xdr:spPr bwMode="auto">
        <a:xfrm>
          <a:off x="5562600" y="7551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333895</xdr:rowOff>
    </xdr:from>
    <xdr:ext cx="762000" cy="259045"/>
    <xdr:sp macro="" textlink="">
      <xdr:nvSpPr>
        <xdr:cNvPr id="109" name="人口1人当たり決算額の推移最大値テキスト445"/>
        <xdr:cNvSpPr txBox="1"/>
      </xdr:nvSpPr>
      <xdr:spPr>
        <a:xfrm>
          <a:off x="5740400" y="57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76068</xdr:rowOff>
    </xdr:from>
    <xdr:to>
      <xdr:col>30</xdr:col>
      <xdr:colOff>25400</xdr:colOff>
      <xdr:row>33</xdr:row>
      <xdr:rowOff>76068</xdr:rowOff>
    </xdr:to>
    <xdr:cxnSp macro="">
      <xdr:nvCxnSpPr>
        <xdr:cNvPr id="110" name="直線コネクタ 109"/>
        <xdr:cNvCxnSpPr/>
      </xdr:nvCxnSpPr>
      <xdr:spPr bwMode="auto">
        <a:xfrm>
          <a:off x="5562600" y="6000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108895</xdr:rowOff>
    </xdr:from>
    <xdr:to>
      <xdr:col>29</xdr:col>
      <xdr:colOff>127000</xdr:colOff>
      <xdr:row>36</xdr:row>
      <xdr:rowOff>28794</xdr:rowOff>
    </xdr:to>
    <xdr:cxnSp macro="">
      <xdr:nvCxnSpPr>
        <xdr:cNvPr id="111" name="直線コネクタ 110"/>
        <xdr:cNvCxnSpPr/>
      </xdr:nvCxnSpPr>
      <xdr:spPr bwMode="auto">
        <a:xfrm flipV="1">
          <a:off x="5003800" y="6376345"/>
          <a:ext cx="647700" cy="60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254749</xdr:rowOff>
    </xdr:from>
    <xdr:ext cx="762000" cy="259045"/>
    <xdr:sp macro="" textlink="">
      <xdr:nvSpPr>
        <xdr:cNvPr id="112" name="人口1人当たり決算額の推移平均値テキスト445"/>
        <xdr:cNvSpPr txBox="1"/>
      </xdr:nvSpPr>
      <xdr:spPr>
        <a:xfrm>
          <a:off x="5740400" y="686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282672</xdr:rowOff>
    </xdr:from>
    <xdr:to>
      <xdr:col>29</xdr:col>
      <xdr:colOff>177800</xdr:colOff>
      <xdr:row>36</xdr:row>
      <xdr:rowOff>41372</xdr:rowOff>
    </xdr:to>
    <xdr:sp macro="" textlink="">
      <xdr:nvSpPr>
        <xdr:cNvPr id="113" name="フローチャート: 判断 112"/>
        <xdr:cNvSpPr/>
      </xdr:nvSpPr>
      <xdr:spPr bwMode="auto">
        <a:xfrm>
          <a:off x="56007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297169</xdr:rowOff>
    </xdr:from>
    <xdr:to>
      <xdr:col>26</xdr:col>
      <xdr:colOff>50800</xdr:colOff>
      <xdr:row>36</xdr:row>
      <xdr:rowOff>28794</xdr:rowOff>
    </xdr:to>
    <xdr:cxnSp macro="">
      <xdr:nvCxnSpPr>
        <xdr:cNvPr id="114" name="直線コネクタ 113"/>
        <xdr:cNvCxnSpPr/>
      </xdr:nvCxnSpPr>
      <xdr:spPr bwMode="auto">
        <a:xfrm>
          <a:off x="4305300" y="6907519"/>
          <a:ext cx="698500" cy="74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202295</xdr:rowOff>
    </xdr:from>
    <xdr:to>
      <xdr:col>26</xdr:col>
      <xdr:colOff>101600</xdr:colOff>
      <xdr:row>35</xdr:row>
      <xdr:rowOff>303895</xdr:rowOff>
    </xdr:to>
    <xdr:sp macro="" textlink="">
      <xdr:nvSpPr>
        <xdr:cNvPr id="115" name="フローチャート: 判断 114"/>
        <xdr:cNvSpPr/>
      </xdr:nvSpPr>
      <xdr:spPr bwMode="auto">
        <a:xfrm>
          <a:off x="4953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314072</xdr:rowOff>
    </xdr:from>
    <xdr:ext cx="736600" cy="259045"/>
    <xdr:sp macro="" textlink="">
      <xdr:nvSpPr>
        <xdr:cNvPr id="116" name="テキスト ボックス 115"/>
        <xdr:cNvSpPr txBox="1"/>
      </xdr:nvSpPr>
      <xdr:spPr>
        <a:xfrm>
          <a:off x="4622800" y="658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297169</xdr:rowOff>
    </xdr:from>
    <xdr:to>
      <xdr:col>22</xdr:col>
      <xdr:colOff>114300</xdr:colOff>
      <xdr:row>36</xdr:row>
      <xdr:rowOff>50830</xdr:rowOff>
    </xdr:to>
    <xdr:cxnSp macro="">
      <xdr:nvCxnSpPr>
        <xdr:cNvPr id="117" name="直線コネクタ 116"/>
        <xdr:cNvCxnSpPr/>
      </xdr:nvCxnSpPr>
      <xdr:spPr bwMode="auto">
        <a:xfrm flipV="1">
          <a:off x="3606800" y="6907519"/>
          <a:ext cx="698500" cy="9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79126</xdr:rowOff>
    </xdr:from>
    <xdr:to>
      <xdr:col>22</xdr:col>
      <xdr:colOff>165100</xdr:colOff>
      <xdr:row>35</xdr:row>
      <xdr:rowOff>180726</xdr:rowOff>
    </xdr:to>
    <xdr:sp macro="" textlink="">
      <xdr:nvSpPr>
        <xdr:cNvPr id="118" name="フローチャート: 判断 117"/>
        <xdr:cNvSpPr/>
      </xdr:nvSpPr>
      <xdr:spPr bwMode="auto">
        <a:xfrm>
          <a:off x="4254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190903</xdr:rowOff>
    </xdr:from>
    <xdr:ext cx="762000" cy="259045"/>
    <xdr:sp macro="" textlink="">
      <xdr:nvSpPr>
        <xdr:cNvPr id="119" name="テキスト ボックス 118"/>
        <xdr:cNvSpPr txBox="1"/>
      </xdr:nvSpPr>
      <xdr:spPr>
        <a:xfrm>
          <a:off x="39243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184516</xdr:rowOff>
    </xdr:from>
    <xdr:to>
      <xdr:col>18</xdr:col>
      <xdr:colOff>177800</xdr:colOff>
      <xdr:row>36</xdr:row>
      <xdr:rowOff>50830</xdr:rowOff>
    </xdr:to>
    <xdr:cxnSp macro="">
      <xdr:nvCxnSpPr>
        <xdr:cNvPr id="120" name="直線コネクタ 119"/>
        <xdr:cNvCxnSpPr/>
      </xdr:nvCxnSpPr>
      <xdr:spPr bwMode="auto">
        <a:xfrm>
          <a:off x="2908300" y="6794866"/>
          <a:ext cx="698500" cy="209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295656</xdr:rowOff>
    </xdr:from>
    <xdr:to>
      <xdr:col>15</xdr:col>
      <xdr:colOff>101600</xdr:colOff>
      <xdr:row>35</xdr:row>
      <xdr:rowOff>54356</xdr:rowOff>
    </xdr:to>
    <xdr:sp macro="" textlink="">
      <xdr:nvSpPr>
        <xdr:cNvPr id="123" name="フローチャート: 判断 122"/>
        <xdr:cNvSpPr/>
      </xdr:nvSpPr>
      <xdr:spPr bwMode="auto">
        <a:xfrm>
          <a:off x="2857500" y="6563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64533</xdr:rowOff>
    </xdr:from>
    <xdr:ext cx="762000" cy="259045"/>
    <xdr:sp macro="" textlink="">
      <xdr:nvSpPr>
        <xdr:cNvPr id="124" name="テキスト ボックス 123"/>
        <xdr:cNvSpPr txBox="1"/>
      </xdr:nvSpPr>
      <xdr:spPr>
        <a:xfrm>
          <a:off x="25273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58095</xdr:rowOff>
    </xdr:from>
    <xdr:to>
      <xdr:col>29</xdr:col>
      <xdr:colOff>177800</xdr:colOff>
      <xdr:row>34</xdr:row>
      <xdr:rowOff>159695</xdr:rowOff>
    </xdr:to>
    <xdr:sp macro="" textlink="">
      <xdr:nvSpPr>
        <xdr:cNvPr id="130" name="楕円 129"/>
        <xdr:cNvSpPr/>
      </xdr:nvSpPr>
      <xdr:spPr bwMode="auto">
        <a:xfrm>
          <a:off x="5600700" y="632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246072</xdr:rowOff>
    </xdr:from>
    <xdr:ext cx="762000" cy="259045"/>
    <xdr:sp macro="" textlink="">
      <xdr:nvSpPr>
        <xdr:cNvPr id="131" name="人口1人当たり決算額の推移該当値テキスト445"/>
        <xdr:cNvSpPr txBox="1"/>
      </xdr:nvSpPr>
      <xdr:spPr>
        <a:xfrm>
          <a:off x="5740400" y="617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320894</xdr:rowOff>
    </xdr:from>
    <xdr:to>
      <xdr:col>26</xdr:col>
      <xdr:colOff>101600</xdr:colOff>
      <xdr:row>36</xdr:row>
      <xdr:rowOff>79594</xdr:rowOff>
    </xdr:to>
    <xdr:sp macro="" textlink="">
      <xdr:nvSpPr>
        <xdr:cNvPr id="132" name="楕円 131"/>
        <xdr:cNvSpPr/>
      </xdr:nvSpPr>
      <xdr:spPr bwMode="auto">
        <a:xfrm>
          <a:off x="4953000" y="693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64371</xdr:rowOff>
    </xdr:from>
    <xdr:ext cx="736600" cy="259045"/>
    <xdr:sp macro="" textlink="">
      <xdr:nvSpPr>
        <xdr:cNvPr id="133" name="テキスト ボックス 132"/>
        <xdr:cNvSpPr txBox="1"/>
      </xdr:nvSpPr>
      <xdr:spPr>
        <a:xfrm>
          <a:off x="4622800" y="701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246369</xdr:rowOff>
    </xdr:from>
    <xdr:to>
      <xdr:col>22</xdr:col>
      <xdr:colOff>165100</xdr:colOff>
      <xdr:row>36</xdr:row>
      <xdr:rowOff>5069</xdr:rowOff>
    </xdr:to>
    <xdr:sp macro="" textlink="">
      <xdr:nvSpPr>
        <xdr:cNvPr id="134" name="楕円 133"/>
        <xdr:cNvSpPr/>
      </xdr:nvSpPr>
      <xdr:spPr bwMode="auto">
        <a:xfrm>
          <a:off x="4254500" y="685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332746</xdr:rowOff>
    </xdr:from>
    <xdr:ext cx="762000" cy="259045"/>
    <xdr:sp macro="" textlink="">
      <xdr:nvSpPr>
        <xdr:cNvPr id="135" name="テキスト ボックス 134"/>
        <xdr:cNvSpPr txBox="1"/>
      </xdr:nvSpPr>
      <xdr:spPr>
        <a:xfrm>
          <a:off x="3924300" y="69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xdr:rowOff>
    </xdr:from>
    <xdr:to>
      <xdr:col>19</xdr:col>
      <xdr:colOff>38100</xdr:colOff>
      <xdr:row>36</xdr:row>
      <xdr:rowOff>101630</xdr:rowOff>
    </xdr:to>
    <xdr:sp macro="" textlink="">
      <xdr:nvSpPr>
        <xdr:cNvPr id="136" name="楕円 135"/>
        <xdr:cNvSpPr/>
      </xdr:nvSpPr>
      <xdr:spPr bwMode="auto">
        <a:xfrm>
          <a:off x="3556000" y="695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86407</xdr:rowOff>
    </xdr:from>
    <xdr:ext cx="762000" cy="259045"/>
    <xdr:sp macro="" textlink="">
      <xdr:nvSpPr>
        <xdr:cNvPr id="137" name="テキスト ボックス 136"/>
        <xdr:cNvSpPr txBox="1"/>
      </xdr:nvSpPr>
      <xdr:spPr>
        <a:xfrm>
          <a:off x="3225800" y="703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133716</xdr:rowOff>
    </xdr:from>
    <xdr:to>
      <xdr:col>15</xdr:col>
      <xdr:colOff>101600</xdr:colOff>
      <xdr:row>35</xdr:row>
      <xdr:rowOff>235316</xdr:rowOff>
    </xdr:to>
    <xdr:sp macro="" textlink="">
      <xdr:nvSpPr>
        <xdr:cNvPr id="138" name="楕円 137"/>
        <xdr:cNvSpPr/>
      </xdr:nvSpPr>
      <xdr:spPr bwMode="auto">
        <a:xfrm>
          <a:off x="2857500" y="674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220093</xdr:rowOff>
    </xdr:from>
    <xdr:ext cx="762000" cy="259045"/>
    <xdr:sp macro="" textlink="">
      <xdr:nvSpPr>
        <xdr:cNvPr id="139" name="テキスト ボックス 138"/>
        <xdr:cNvSpPr txBox="1"/>
      </xdr:nvSpPr>
      <xdr:spPr>
        <a:xfrm>
          <a:off x="2527300" y="683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61,122
265.12
33,731,909
31,795,182
1,924,575
17,410,523
37,317,297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42316</xdr:rowOff>
    </xdr:from>
    <xdr:to>
      <xdr:col>24</xdr:col>
      <xdr:colOff>63500</xdr:colOff>
      <xdr:row>36</xdr:row>
      <xdr:rowOff>50840</xdr:rowOff>
    </xdr:to>
    <xdr:cxnSp macro="">
      <xdr:nvCxnSpPr>
        <xdr:cNvPr id="63" name="直線コネクタ 62"/>
        <xdr:cNvCxnSpPr/>
      </xdr:nvCxnSpPr>
      <xdr:spPr>
        <a:xfrm flipV="1">
          <a:off x="3797300" y="6214516"/>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24121</xdr:rowOff>
    </xdr:from>
    <xdr:ext cx="534377" cy="259045"/>
    <xdr:sp macro="" textlink="">
      <xdr:nvSpPr>
        <xdr:cNvPr id="64" name="人件費平均値テキスト"/>
        <xdr:cNvSpPr txBox="1"/>
      </xdr:nvSpPr>
      <xdr:spPr>
        <a:xfrm>
          <a:off x="4686300" y="619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168928</xdr:rowOff>
    </xdr:from>
    <xdr:to>
      <xdr:col>19</xdr:col>
      <xdr:colOff>177800</xdr:colOff>
      <xdr:row>36</xdr:row>
      <xdr:rowOff>50840</xdr:rowOff>
    </xdr:to>
    <xdr:cxnSp macro="">
      <xdr:nvCxnSpPr>
        <xdr:cNvPr id="66" name="直線コネクタ 65"/>
        <xdr:cNvCxnSpPr/>
      </xdr:nvCxnSpPr>
      <xdr:spPr>
        <a:xfrm>
          <a:off x="2908300" y="6169678"/>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169838</xdr:rowOff>
    </xdr:from>
    <xdr:ext cx="534377" cy="259045"/>
    <xdr:sp macro="" textlink="">
      <xdr:nvSpPr>
        <xdr:cNvPr id="68" name="テキスト ボックス 67"/>
        <xdr:cNvSpPr txBox="1"/>
      </xdr:nvSpPr>
      <xdr:spPr>
        <a:xfrm>
          <a:off x="3530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168928</xdr:rowOff>
    </xdr:from>
    <xdr:to>
      <xdr:col>15</xdr:col>
      <xdr:colOff>50800</xdr:colOff>
      <xdr:row>36</xdr:row>
      <xdr:rowOff>12239</xdr:rowOff>
    </xdr:to>
    <xdr:cxnSp macro="">
      <xdr:nvCxnSpPr>
        <xdr:cNvPr id="69" name="直線コネクタ 68"/>
        <xdr:cNvCxnSpPr/>
      </xdr:nvCxnSpPr>
      <xdr:spPr>
        <a:xfrm flipV="1">
          <a:off x="2019300" y="6169678"/>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116528</xdr:rowOff>
    </xdr:from>
    <xdr:to>
      <xdr:col>15</xdr:col>
      <xdr:colOff>101600</xdr:colOff>
      <xdr:row>36</xdr:row>
      <xdr:rowOff>46678</xdr:rowOff>
    </xdr:to>
    <xdr:sp macro="" textlink="">
      <xdr:nvSpPr>
        <xdr:cNvPr id="70" name="フローチャート: 判断 69"/>
        <xdr:cNvSpPr/>
      </xdr:nvSpPr>
      <xdr:spPr>
        <a:xfrm>
          <a:off x="2857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63205</xdr:rowOff>
    </xdr:from>
    <xdr:ext cx="534377" cy="259045"/>
    <xdr:sp macro="" textlink="">
      <xdr:nvSpPr>
        <xdr:cNvPr id="71" name="テキスト ボックス 70"/>
        <xdr:cNvSpPr txBox="1"/>
      </xdr:nvSpPr>
      <xdr:spPr>
        <a:xfrm>
          <a:off x="2641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12239</xdr:rowOff>
    </xdr:from>
    <xdr:to>
      <xdr:col>10</xdr:col>
      <xdr:colOff>114300</xdr:colOff>
      <xdr:row>36</xdr:row>
      <xdr:rowOff>13056</xdr:rowOff>
    </xdr:to>
    <xdr:cxnSp macro="">
      <xdr:nvCxnSpPr>
        <xdr:cNvPr id="72" name="直線コネクタ 71"/>
        <xdr:cNvCxnSpPr/>
      </xdr:nvCxnSpPr>
      <xdr:spPr>
        <a:xfrm flipV="1">
          <a:off x="1130300" y="618443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127155</xdr:rowOff>
    </xdr:from>
    <xdr:ext cx="534377" cy="259045"/>
    <xdr:sp macro="" textlink="">
      <xdr:nvSpPr>
        <xdr:cNvPr id="74" name="テキスト ボックス 73"/>
        <xdr:cNvSpPr txBox="1"/>
      </xdr:nvSpPr>
      <xdr:spPr>
        <a:xfrm>
          <a:off x="1752111" y="62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149688</xdr:rowOff>
    </xdr:from>
    <xdr:ext cx="534377" cy="259045"/>
    <xdr:sp macro="" textlink="">
      <xdr:nvSpPr>
        <xdr:cNvPr id="76" name="テキスト ボックス 75"/>
        <xdr:cNvSpPr txBox="1"/>
      </xdr:nvSpPr>
      <xdr:spPr>
        <a:xfrm>
          <a:off x="863111" y="63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162966</xdr:rowOff>
    </xdr:from>
    <xdr:to>
      <xdr:col>24</xdr:col>
      <xdr:colOff>114300</xdr:colOff>
      <xdr:row>36</xdr:row>
      <xdr:rowOff>93116</xdr:rowOff>
    </xdr:to>
    <xdr:sp macro="" textlink="">
      <xdr:nvSpPr>
        <xdr:cNvPr id="82" name="楕円 81"/>
        <xdr:cNvSpPr/>
      </xdr:nvSpPr>
      <xdr:spPr>
        <a:xfrm>
          <a:off x="45847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14393</xdr:rowOff>
    </xdr:from>
    <xdr:ext cx="534377" cy="259045"/>
    <xdr:sp macro="" textlink="">
      <xdr:nvSpPr>
        <xdr:cNvPr id="83" name="人件費該当値テキスト"/>
        <xdr:cNvSpPr txBox="1"/>
      </xdr:nvSpPr>
      <xdr:spPr>
        <a:xfrm>
          <a:off x="4686300" y="60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xdr:rowOff>
    </xdr:from>
    <xdr:to>
      <xdr:col>20</xdr:col>
      <xdr:colOff>38100</xdr:colOff>
      <xdr:row>36</xdr:row>
      <xdr:rowOff>101640</xdr:rowOff>
    </xdr:to>
    <xdr:sp macro="" textlink="">
      <xdr:nvSpPr>
        <xdr:cNvPr id="84" name="楕円 83"/>
        <xdr:cNvSpPr/>
      </xdr:nvSpPr>
      <xdr:spPr>
        <a:xfrm>
          <a:off x="3746500" y="61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118167</xdr:rowOff>
    </xdr:from>
    <xdr:ext cx="534377" cy="259045"/>
    <xdr:sp macro="" textlink="">
      <xdr:nvSpPr>
        <xdr:cNvPr id="85" name="テキスト ボックス 84"/>
        <xdr:cNvSpPr txBox="1"/>
      </xdr:nvSpPr>
      <xdr:spPr>
        <a:xfrm>
          <a:off x="3530111" y="59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118128</xdr:rowOff>
    </xdr:from>
    <xdr:to>
      <xdr:col>15</xdr:col>
      <xdr:colOff>101600</xdr:colOff>
      <xdr:row>36</xdr:row>
      <xdr:rowOff>48278</xdr:rowOff>
    </xdr:to>
    <xdr:sp macro="" textlink="">
      <xdr:nvSpPr>
        <xdr:cNvPr id="86" name="楕円 85"/>
        <xdr:cNvSpPr/>
      </xdr:nvSpPr>
      <xdr:spPr>
        <a:xfrm>
          <a:off x="2857500" y="61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39405</xdr:rowOff>
    </xdr:from>
    <xdr:ext cx="534377" cy="259045"/>
    <xdr:sp macro="" textlink="">
      <xdr:nvSpPr>
        <xdr:cNvPr id="87" name="テキスト ボックス 86"/>
        <xdr:cNvSpPr txBox="1"/>
      </xdr:nvSpPr>
      <xdr:spPr>
        <a:xfrm>
          <a:off x="2641111" y="62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132889</xdr:rowOff>
    </xdr:from>
    <xdr:to>
      <xdr:col>10</xdr:col>
      <xdr:colOff>165100</xdr:colOff>
      <xdr:row>36</xdr:row>
      <xdr:rowOff>63039</xdr:rowOff>
    </xdr:to>
    <xdr:sp macro="" textlink="">
      <xdr:nvSpPr>
        <xdr:cNvPr id="88" name="楕円 87"/>
        <xdr:cNvSpPr/>
      </xdr:nvSpPr>
      <xdr:spPr>
        <a:xfrm>
          <a:off x="1968500" y="6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79566</xdr:rowOff>
    </xdr:from>
    <xdr:ext cx="534377" cy="259045"/>
    <xdr:sp macro="" textlink="">
      <xdr:nvSpPr>
        <xdr:cNvPr id="89" name="テキスト ボックス 88"/>
        <xdr:cNvSpPr txBox="1"/>
      </xdr:nvSpPr>
      <xdr:spPr>
        <a:xfrm>
          <a:off x="1752111" y="5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133706</xdr:rowOff>
    </xdr:from>
    <xdr:to>
      <xdr:col>6</xdr:col>
      <xdr:colOff>38100</xdr:colOff>
      <xdr:row>36</xdr:row>
      <xdr:rowOff>63856</xdr:rowOff>
    </xdr:to>
    <xdr:sp macro="" textlink="">
      <xdr:nvSpPr>
        <xdr:cNvPr id="90" name="楕円 89"/>
        <xdr:cNvSpPr/>
      </xdr:nvSpPr>
      <xdr:spPr>
        <a:xfrm>
          <a:off x="1079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80383</xdr:rowOff>
    </xdr:from>
    <xdr:ext cx="534377" cy="259045"/>
    <xdr:sp macro="" textlink="">
      <xdr:nvSpPr>
        <xdr:cNvPr id="91" name="テキスト ボックス 90"/>
        <xdr:cNvSpPr txBox="1"/>
      </xdr:nvSpPr>
      <xdr:spPr>
        <a:xfrm>
          <a:off x="863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40</xdr:rowOff>
    </xdr:from>
    <xdr:to>
      <xdr:col>24</xdr:col>
      <xdr:colOff>62865</xdr:colOff>
      <xdr:row>58</xdr:row>
      <xdr:rowOff>50420</xdr:rowOff>
    </xdr:to>
    <xdr:cxnSp macro="">
      <xdr:nvCxnSpPr>
        <xdr:cNvPr id="115" name="直線コネクタ 114"/>
        <xdr:cNvCxnSpPr/>
      </xdr:nvCxnSpPr>
      <xdr:spPr>
        <a:xfrm flipV="1">
          <a:off x="4633595" y="9258340"/>
          <a:ext cx="1270" cy="73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54247</xdr:rowOff>
    </xdr:from>
    <xdr:ext cx="534377" cy="259045"/>
    <xdr:sp macro="" textlink="">
      <xdr:nvSpPr>
        <xdr:cNvPr id="116" name="物件費最小値テキスト"/>
        <xdr:cNvSpPr txBox="1"/>
      </xdr:nvSpPr>
      <xdr:spPr>
        <a:xfrm>
          <a:off x="4686300" y="99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50420</xdr:rowOff>
    </xdr:from>
    <xdr:to>
      <xdr:col>24</xdr:col>
      <xdr:colOff>152400</xdr:colOff>
      <xdr:row>58</xdr:row>
      <xdr:rowOff>50420</xdr:rowOff>
    </xdr:to>
    <xdr:cxnSp macro="">
      <xdr:nvCxnSpPr>
        <xdr:cNvPr id="117" name="直線コネクタ 116"/>
        <xdr:cNvCxnSpPr/>
      </xdr:nvCxnSpPr>
      <xdr:spPr>
        <a:xfrm>
          <a:off x="4546600" y="99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118167</xdr:rowOff>
    </xdr:from>
    <xdr:ext cx="599010" cy="259045"/>
    <xdr:sp macro="" textlink="">
      <xdr:nvSpPr>
        <xdr:cNvPr id="118" name="物件費最大値テキスト"/>
        <xdr:cNvSpPr txBox="1"/>
      </xdr:nvSpPr>
      <xdr:spPr>
        <a:xfrm>
          <a:off x="4686300" y="903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40</xdr:rowOff>
    </xdr:from>
    <xdr:to>
      <xdr:col>24</xdr:col>
      <xdr:colOff>152400</xdr:colOff>
      <xdr:row>54</xdr:row>
      <xdr:rowOff>40</xdr:rowOff>
    </xdr:to>
    <xdr:cxnSp macro="">
      <xdr:nvCxnSpPr>
        <xdr:cNvPr id="119" name="直線コネクタ 118"/>
        <xdr:cNvCxnSpPr/>
      </xdr:nvCxnSpPr>
      <xdr:spPr>
        <a:xfrm>
          <a:off x="4546600" y="925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8255</xdr:rowOff>
    </xdr:from>
    <xdr:to>
      <xdr:col>24</xdr:col>
      <xdr:colOff>63500</xdr:colOff>
      <xdr:row>57</xdr:row>
      <xdr:rowOff>17864</xdr:rowOff>
    </xdr:to>
    <xdr:cxnSp macro="">
      <xdr:nvCxnSpPr>
        <xdr:cNvPr id="120" name="直線コネクタ 119"/>
        <xdr:cNvCxnSpPr/>
      </xdr:nvCxnSpPr>
      <xdr:spPr>
        <a:xfrm flipV="1">
          <a:off x="3797300" y="9780905"/>
          <a:ext cx="8382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11392</xdr:rowOff>
    </xdr:from>
    <xdr:ext cx="534377" cy="259045"/>
    <xdr:sp macro="" textlink="">
      <xdr:nvSpPr>
        <xdr:cNvPr id="121" name="物件費平均値テキスト"/>
        <xdr:cNvSpPr txBox="1"/>
      </xdr:nvSpPr>
      <xdr:spPr>
        <a:xfrm>
          <a:off x="4686300" y="978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32965</xdr:rowOff>
    </xdr:from>
    <xdr:to>
      <xdr:col>24</xdr:col>
      <xdr:colOff>114300</xdr:colOff>
      <xdr:row>57</xdr:row>
      <xdr:rowOff>134565</xdr:rowOff>
    </xdr:to>
    <xdr:sp macro="" textlink="">
      <xdr:nvSpPr>
        <xdr:cNvPr id="122" name="フローチャート: 判断 121"/>
        <xdr:cNvSpPr/>
      </xdr:nvSpPr>
      <xdr:spPr>
        <a:xfrm>
          <a:off x="4584700" y="980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17864</xdr:rowOff>
    </xdr:from>
    <xdr:to>
      <xdr:col>19</xdr:col>
      <xdr:colOff>177800</xdr:colOff>
      <xdr:row>57</xdr:row>
      <xdr:rowOff>62509</xdr:rowOff>
    </xdr:to>
    <xdr:cxnSp macro="">
      <xdr:nvCxnSpPr>
        <xdr:cNvPr id="123" name="直線コネクタ 122"/>
        <xdr:cNvCxnSpPr/>
      </xdr:nvCxnSpPr>
      <xdr:spPr>
        <a:xfrm flipV="1">
          <a:off x="2908300" y="9790514"/>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35834</xdr:rowOff>
    </xdr:from>
    <xdr:to>
      <xdr:col>20</xdr:col>
      <xdr:colOff>38100</xdr:colOff>
      <xdr:row>57</xdr:row>
      <xdr:rowOff>137434</xdr:rowOff>
    </xdr:to>
    <xdr:sp macro="" textlink="">
      <xdr:nvSpPr>
        <xdr:cNvPr id="124" name="フローチャート: 判断 123"/>
        <xdr:cNvSpPr/>
      </xdr:nvSpPr>
      <xdr:spPr>
        <a:xfrm>
          <a:off x="3746500" y="980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128561</xdr:rowOff>
    </xdr:from>
    <xdr:ext cx="534377" cy="259045"/>
    <xdr:sp macro="" textlink="">
      <xdr:nvSpPr>
        <xdr:cNvPr id="125" name="テキスト ボックス 124"/>
        <xdr:cNvSpPr txBox="1"/>
      </xdr:nvSpPr>
      <xdr:spPr>
        <a:xfrm>
          <a:off x="3530111" y="99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62509</xdr:rowOff>
    </xdr:from>
    <xdr:to>
      <xdr:col>15</xdr:col>
      <xdr:colOff>50800</xdr:colOff>
      <xdr:row>57</xdr:row>
      <xdr:rowOff>70846</xdr:rowOff>
    </xdr:to>
    <xdr:cxnSp macro="">
      <xdr:nvCxnSpPr>
        <xdr:cNvPr id="126" name="直線コネクタ 125"/>
        <xdr:cNvCxnSpPr/>
      </xdr:nvCxnSpPr>
      <xdr:spPr>
        <a:xfrm flipV="1">
          <a:off x="2019300" y="9835159"/>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24000</xdr:rowOff>
    </xdr:from>
    <xdr:to>
      <xdr:col>15</xdr:col>
      <xdr:colOff>101600</xdr:colOff>
      <xdr:row>57</xdr:row>
      <xdr:rowOff>125600</xdr:rowOff>
    </xdr:to>
    <xdr:sp macro="" textlink="">
      <xdr:nvSpPr>
        <xdr:cNvPr id="127" name="フローチャート: 判断 126"/>
        <xdr:cNvSpPr/>
      </xdr:nvSpPr>
      <xdr:spPr>
        <a:xfrm>
          <a:off x="28575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116727</xdr:rowOff>
    </xdr:from>
    <xdr:ext cx="534377" cy="259045"/>
    <xdr:sp macro="" textlink="">
      <xdr:nvSpPr>
        <xdr:cNvPr id="128" name="テキスト ボックス 127"/>
        <xdr:cNvSpPr txBox="1"/>
      </xdr:nvSpPr>
      <xdr:spPr>
        <a:xfrm>
          <a:off x="2641111" y="988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95714</xdr:rowOff>
    </xdr:from>
    <xdr:to>
      <xdr:col>10</xdr:col>
      <xdr:colOff>114300</xdr:colOff>
      <xdr:row>57</xdr:row>
      <xdr:rowOff>70846</xdr:rowOff>
    </xdr:to>
    <xdr:cxnSp macro="">
      <xdr:nvCxnSpPr>
        <xdr:cNvPr id="129" name="直線コネクタ 128"/>
        <xdr:cNvCxnSpPr/>
      </xdr:nvCxnSpPr>
      <xdr:spPr>
        <a:xfrm>
          <a:off x="1130300" y="8839664"/>
          <a:ext cx="889000" cy="100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30" name="フローチャート: 判断 129"/>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167111</xdr:rowOff>
    </xdr:from>
    <xdr:ext cx="534377" cy="259045"/>
    <xdr:sp macro="" textlink="">
      <xdr:nvSpPr>
        <xdr:cNvPr id="131" name="テキスト ボックス 130"/>
        <xdr:cNvSpPr txBox="1"/>
      </xdr:nvSpPr>
      <xdr:spPr>
        <a:xfrm>
          <a:off x="1752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32" name="フローチャート: 判断 131"/>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166132</xdr:rowOff>
    </xdr:from>
    <xdr:ext cx="534377" cy="259045"/>
    <xdr:sp macro="" textlink="">
      <xdr:nvSpPr>
        <xdr:cNvPr id="133" name="テキスト ボックス 132"/>
        <xdr:cNvSpPr txBox="1"/>
      </xdr:nvSpPr>
      <xdr:spPr>
        <a:xfrm>
          <a:off x="863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128905</xdr:rowOff>
    </xdr:from>
    <xdr:to>
      <xdr:col>24</xdr:col>
      <xdr:colOff>114300</xdr:colOff>
      <xdr:row>57</xdr:row>
      <xdr:rowOff>59055</xdr:rowOff>
    </xdr:to>
    <xdr:sp macro="" textlink="">
      <xdr:nvSpPr>
        <xdr:cNvPr id="139" name="楕円 138"/>
        <xdr:cNvSpPr/>
      </xdr:nvSpPr>
      <xdr:spPr>
        <a:xfrm>
          <a:off x="4584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151782</xdr:rowOff>
    </xdr:from>
    <xdr:ext cx="534377" cy="259045"/>
    <xdr:sp macro="" textlink="">
      <xdr:nvSpPr>
        <xdr:cNvPr id="140" name="物件費該当値テキスト"/>
        <xdr:cNvSpPr txBox="1"/>
      </xdr:nvSpPr>
      <xdr:spPr>
        <a:xfrm>
          <a:off x="4686300" y="95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138514</xdr:rowOff>
    </xdr:from>
    <xdr:to>
      <xdr:col>20</xdr:col>
      <xdr:colOff>38100</xdr:colOff>
      <xdr:row>57</xdr:row>
      <xdr:rowOff>68664</xdr:rowOff>
    </xdr:to>
    <xdr:sp macro="" textlink="">
      <xdr:nvSpPr>
        <xdr:cNvPr id="141" name="楕円 140"/>
        <xdr:cNvSpPr/>
      </xdr:nvSpPr>
      <xdr:spPr>
        <a:xfrm>
          <a:off x="3746500" y="97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85191</xdr:rowOff>
    </xdr:from>
    <xdr:ext cx="534377" cy="259045"/>
    <xdr:sp macro="" textlink="">
      <xdr:nvSpPr>
        <xdr:cNvPr id="142" name="テキスト ボックス 141"/>
        <xdr:cNvSpPr txBox="1"/>
      </xdr:nvSpPr>
      <xdr:spPr>
        <a:xfrm>
          <a:off x="3530111" y="95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11709</xdr:rowOff>
    </xdr:from>
    <xdr:to>
      <xdr:col>15</xdr:col>
      <xdr:colOff>101600</xdr:colOff>
      <xdr:row>57</xdr:row>
      <xdr:rowOff>113309</xdr:rowOff>
    </xdr:to>
    <xdr:sp macro="" textlink="">
      <xdr:nvSpPr>
        <xdr:cNvPr id="143" name="楕円 142"/>
        <xdr:cNvSpPr/>
      </xdr:nvSpPr>
      <xdr:spPr>
        <a:xfrm>
          <a:off x="2857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129836</xdr:rowOff>
    </xdr:from>
    <xdr:ext cx="534377" cy="259045"/>
    <xdr:sp macro="" textlink="">
      <xdr:nvSpPr>
        <xdr:cNvPr id="144" name="テキスト ボックス 143"/>
        <xdr:cNvSpPr txBox="1"/>
      </xdr:nvSpPr>
      <xdr:spPr>
        <a:xfrm>
          <a:off x="2641111" y="95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20046</xdr:rowOff>
    </xdr:from>
    <xdr:to>
      <xdr:col>10</xdr:col>
      <xdr:colOff>165100</xdr:colOff>
      <xdr:row>57</xdr:row>
      <xdr:rowOff>121646</xdr:rowOff>
    </xdr:to>
    <xdr:sp macro="" textlink="">
      <xdr:nvSpPr>
        <xdr:cNvPr id="145" name="楕円 144"/>
        <xdr:cNvSpPr/>
      </xdr:nvSpPr>
      <xdr:spPr>
        <a:xfrm>
          <a:off x="1968500" y="97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138173</xdr:rowOff>
    </xdr:from>
    <xdr:ext cx="534377" cy="259045"/>
    <xdr:sp macro="" textlink="">
      <xdr:nvSpPr>
        <xdr:cNvPr id="146" name="テキスト ボックス 145"/>
        <xdr:cNvSpPr txBox="1"/>
      </xdr:nvSpPr>
      <xdr:spPr>
        <a:xfrm>
          <a:off x="1752111" y="95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44914</xdr:rowOff>
    </xdr:from>
    <xdr:to>
      <xdr:col>6</xdr:col>
      <xdr:colOff>38100</xdr:colOff>
      <xdr:row>51</xdr:row>
      <xdr:rowOff>146514</xdr:rowOff>
    </xdr:to>
    <xdr:sp macro="" textlink="">
      <xdr:nvSpPr>
        <xdr:cNvPr id="147" name="楕円 146"/>
        <xdr:cNvSpPr/>
      </xdr:nvSpPr>
      <xdr:spPr>
        <a:xfrm>
          <a:off x="1079500" y="87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163041</xdr:rowOff>
    </xdr:from>
    <xdr:ext cx="599010" cy="259045"/>
    <xdr:sp macro="" textlink="">
      <xdr:nvSpPr>
        <xdr:cNvPr id="148" name="テキスト ボックス 147"/>
        <xdr:cNvSpPr txBox="1"/>
      </xdr:nvSpPr>
      <xdr:spPr>
        <a:xfrm>
          <a:off x="830795" y="856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2" name="テキスト ボックス 16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4" name="テキスト ボックス 16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6" name="テキスト ボックス 16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8" name="テキスト ボックス 16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20665</xdr:rowOff>
    </xdr:from>
    <xdr:to>
      <xdr:col>24</xdr:col>
      <xdr:colOff>62865</xdr:colOff>
      <xdr:row>78</xdr:row>
      <xdr:rowOff>51526</xdr:rowOff>
    </xdr:to>
    <xdr:cxnSp macro="">
      <xdr:nvCxnSpPr>
        <xdr:cNvPr id="174" name="直線コネクタ 173"/>
        <xdr:cNvCxnSpPr/>
      </xdr:nvCxnSpPr>
      <xdr:spPr>
        <a:xfrm flipV="1">
          <a:off x="4633595" y="12022165"/>
          <a:ext cx="1270" cy="1402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55353</xdr:rowOff>
    </xdr:from>
    <xdr:ext cx="469744" cy="259045"/>
    <xdr:sp macro="" textlink="">
      <xdr:nvSpPr>
        <xdr:cNvPr id="175" name="維持補修費最小値テキスト"/>
        <xdr:cNvSpPr txBox="1"/>
      </xdr:nvSpPr>
      <xdr:spPr>
        <a:xfrm>
          <a:off x="4686300" y="134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51526</xdr:rowOff>
    </xdr:from>
    <xdr:to>
      <xdr:col>24</xdr:col>
      <xdr:colOff>152400</xdr:colOff>
      <xdr:row>78</xdr:row>
      <xdr:rowOff>51526</xdr:rowOff>
    </xdr:to>
    <xdr:cxnSp macro="">
      <xdr:nvCxnSpPr>
        <xdr:cNvPr id="176" name="直線コネクタ 175"/>
        <xdr:cNvCxnSpPr/>
      </xdr:nvCxnSpPr>
      <xdr:spPr>
        <a:xfrm>
          <a:off x="4546600" y="134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138792</xdr:rowOff>
    </xdr:from>
    <xdr:ext cx="469744" cy="259045"/>
    <xdr:sp macro="" textlink="">
      <xdr:nvSpPr>
        <xdr:cNvPr id="177" name="維持補修費最大値テキスト"/>
        <xdr:cNvSpPr txBox="1"/>
      </xdr:nvSpPr>
      <xdr:spPr>
        <a:xfrm>
          <a:off x="4686300" y="117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20665</xdr:rowOff>
    </xdr:from>
    <xdr:to>
      <xdr:col>24</xdr:col>
      <xdr:colOff>152400</xdr:colOff>
      <xdr:row>70</xdr:row>
      <xdr:rowOff>20665</xdr:rowOff>
    </xdr:to>
    <xdr:cxnSp macro="">
      <xdr:nvCxnSpPr>
        <xdr:cNvPr id="178" name="直線コネクタ 177"/>
        <xdr:cNvCxnSpPr/>
      </xdr:nvCxnSpPr>
      <xdr:spPr>
        <a:xfrm>
          <a:off x="4546600" y="1202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123208</xdr:rowOff>
    </xdr:from>
    <xdr:to>
      <xdr:col>24</xdr:col>
      <xdr:colOff>63500</xdr:colOff>
      <xdr:row>76</xdr:row>
      <xdr:rowOff>133659</xdr:rowOff>
    </xdr:to>
    <xdr:cxnSp macro="">
      <xdr:nvCxnSpPr>
        <xdr:cNvPr id="179" name="直線コネクタ 178"/>
        <xdr:cNvCxnSpPr/>
      </xdr:nvCxnSpPr>
      <xdr:spPr>
        <a:xfrm>
          <a:off x="3797300" y="13153408"/>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84018</xdr:rowOff>
    </xdr:from>
    <xdr:ext cx="469744" cy="259045"/>
    <xdr:sp macro="" textlink="">
      <xdr:nvSpPr>
        <xdr:cNvPr id="180" name="維持補修費平均値テキスト"/>
        <xdr:cNvSpPr txBox="1"/>
      </xdr:nvSpPr>
      <xdr:spPr>
        <a:xfrm>
          <a:off x="4686300" y="1259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61141</xdr:rowOff>
    </xdr:from>
    <xdr:to>
      <xdr:col>24</xdr:col>
      <xdr:colOff>114300</xdr:colOff>
      <xdr:row>74</xdr:row>
      <xdr:rowOff>162741</xdr:rowOff>
    </xdr:to>
    <xdr:sp macro="" textlink="">
      <xdr:nvSpPr>
        <xdr:cNvPr id="181" name="フローチャート: 判断 180"/>
        <xdr:cNvSpPr/>
      </xdr:nvSpPr>
      <xdr:spPr>
        <a:xfrm>
          <a:off x="45847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123208</xdr:rowOff>
    </xdr:from>
    <xdr:to>
      <xdr:col>19</xdr:col>
      <xdr:colOff>177800</xdr:colOff>
      <xdr:row>77</xdr:row>
      <xdr:rowOff>18216</xdr:rowOff>
    </xdr:to>
    <xdr:cxnSp macro="">
      <xdr:nvCxnSpPr>
        <xdr:cNvPr id="182" name="直線コネクタ 181"/>
        <xdr:cNvCxnSpPr/>
      </xdr:nvCxnSpPr>
      <xdr:spPr>
        <a:xfrm flipV="1">
          <a:off x="2908300" y="13153408"/>
          <a:ext cx="889000" cy="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43507</xdr:rowOff>
    </xdr:from>
    <xdr:to>
      <xdr:col>20</xdr:col>
      <xdr:colOff>38100</xdr:colOff>
      <xdr:row>74</xdr:row>
      <xdr:rowOff>145107</xdr:rowOff>
    </xdr:to>
    <xdr:sp macro="" textlink="">
      <xdr:nvSpPr>
        <xdr:cNvPr id="183" name="フローチャート: 判断 182"/>
        <xdr:cNvSpPr/>
      </xdr:nvSpPr>
      <xdr:spPr>
        <a:xfrm>
          <a:off x="3746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161634</xdr:rowOff>
    </xdr:from>
    <xdr:ext cx="469744" cy="259045"/>
    <xdr:sp macro="" textlink="">
      <xdr:nvSpPr>
        <xdr:cNvPr id="184" name="テキスト ボックス 183"/>
        <xdr:cNvSpPr txBox="1"/>
      </xdr:nvSpPr>
      <xdr:spPr>
        <a:xfrm>
          <a:off x="3562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142639</xdr:rowOff>
    </xdr:from>
    <xdr:to>
      <xdr:col>15</xdr:col>
      <xdr:colOff>50800</xdr:colOff>
      <xdr:row>77</xdr:row>
      <xdr:rowOff>18216</xdr:rowOff>
    </xdr:to>
    <xdr:cxnSp macro="">
      <xdr:nvCxnSpPr>
        <xdr:cNvPr id="185" name="直線コネクタ 184"/>
        <xdr:cNvCxnSpPr/>
      </xdr:nvCxnSpPr>
      <xdr:spPr>
        <a:xfrm>
          <a:off x="2019300" y="13172839"/>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167604</xdr:rowOff>
    </xdr:from>
    <xdr:to>
      <xdr:col>15</xdr:col>
      <xdr:colOff>101600</xdr:colOff>
      <xdr:row>74</xdr:row>
      <xdr:rowOff>97754</xdr:rowOff>
    </xdr:to>
    <xdr:sp macro="" textlink="">
      <xdr:nvSpPr>
        <xdr:cNvPr id="186" name="フローチャート: 判断 185"/>
        <xdr:cNvSpPr/>
      </xdr:nvSpPr>
      <xdr:spPr>
        <a:xfrm>
          <a:off x="2857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114281</xdr:rowOff>
    </xdr:from>
    <xdr:ext cx="469744" cy="259045"/>
    <xdr:sp macro="" textlink="">
      <xdr:nvSpPr>
        <xdr:cNvPr id="187" name="テキスト ボックス 186"/>
        <xdr:cNvSpPr txBox="1"/>
      </xdr:nvSpPr>
      <xdr:spPr>
        <a:xfrm>
          <a:off x="2673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93001</xdr:rowOff>
    </xdr:from>
    <xdr:to>
      <xdr:col>10</xdr:col>
      <xdr:colOff>114300</xdr:colOff>
      <xdr:row>76</xdr:row>
      <xdr:rowOff>142639</xdr:rowOff>
    </xdr:to>
    <xdr:cxnSp macro="">
      <xdr:nvCxnSpPr>
        <xdr:cNvPr id="188" name="直線コネクタ 187"/>
        <xdr:cNvCxnSpPr/>
      </xdr:nvCxnSpPr>
      <xdr:spPr>
        <a:xfrm>
          <a:off x="1130300" y="12951751"/>
          <a:ext cx="889000" cy="2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48242</xdr:rowOff>
    </xdr:from>
    <xdr:to>
      <xdr:col>10</xdr:col>
      <xdr:colOff>165100</xdr:colOff>
      <xdr:row>74</xdr:row>
      <xdr:rowOff>149842</xdr:rowOff>
    </xdr:to>
    <xdr:sp macro="" textlink="">
      <xdr:nvSpPr>
        <xdr:cNvPr id="189" name="フローチャート: 判断 188"/>
        <xdr:cNvSpPr/>
      </xdr:nvSpPr>
      <xdr:spPr>
        <a:xfrm>
          <a:off x="1968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166369</xdr:rowOff>
    </xdr:from>
    <xdr:ext cx="469744" cy="259045"/>
    <xdr:sp macro="" textlink="">
      <xdr:nvSpPr>
        <xdr:cNvPr id="190" name="テキスト ボックス 189"/>
        <xdr:cNvSpPr txBox="1"/>
      </xdr:nvSpPr>
      <xdr:spPr>
        <a:xfrm>
          <a:off x="1784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135437</xdr:rowOff>
    </xdr:from>
    <xdr:to>
      <xdr:col>6</xdr:col>
      <xdr:colOff>38100</xdr:colOff>
      <xdr:row>75</xdr:row>
      <xdr:rowOff>65587</xdr:rowOff>
    </xdr:to>
    <xdr:sp macro="" textlink="">
      <xdr:nvSpPr>
        <xdr:cNvPr id="191" name="フローチャート: 判断 190"/>
        <xdr:cNvSpPr/>
      </xdr:nvSpPr>
      <xdr:spPr>
        <a:xfrm>
          <a:off x="1079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82114</xdr:rowOff>
    </xdr:from>
    <xdr:ext cx="469744" cy="259045"/>
    <xdr:sp macro="" textlink="">
      <xdr:nvSpPr>
        <xdr:cNvPr id="192" name="テキスト ボックス 191"/>
        <xdr:cNvSpPr txBox="1"/>
      </xdr:nvSpPr>
      <xdr:spPr>
        <a:xfrm>
          <a:off x="895428"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82859</xdr:rowOff>
    </xdr:from>
    <xdr:to>
      <xdr:col>24</xdr:col>
      <xdr:colOff>114300</xdr:colOff>
      <xdr:row>77</xdr:row>
      <xdr:rowOff>13009</xdr:rowOff>
    </xdr:to>
    <xdr:sp macro="" textlink="">
      <xdr:nvSpPr>
        <xdr:cNvPr id="198" name="楕円 197"/>
        <xdr:cNvSpPr/>
      </xdr:nvSpPr>
      <xdr:spPr>
        <a:xfrm>
          <a:off x="4584700" y="131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61286</xdr:rowOff>
    </xdr:from>
    <xdr:ext cx="469744" cy="259045"/>
    <xdr:sp macro="" textlink="">
      <xdr:nvSpPr>
        <xdr:cNvPr id="199" name="維持補修費該当値テキスト"/>
        <xdr:cNvSpPr txBox="1"/>
      </xdr:nvSpPr>
      <xdr:spPr>
        <a:xfrm>
          <a:off x="4686300" y="130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72408</xdr:rowOff>
    </xdr:from>
    <xdr:to>
      <xdr:col>20</xdr:col>
      <xdr:colOff>38100</xdr:colOff>
      <xdr:row>77</xdr:row>
      <xdr:rowOff>2558</xdr:rowOff>
    </xdr:to>
    <xdr:sp macro="" textlink="">
      <xdr:nvSpPr>
        <xdr:cNvPr id="200" name="楕円 199"/>
        <xdr:cNvSpPr/>
      </xdr:nvSpPr>
      <xdr:spPr>
        <a:xfrm>
          <a:off x="3746500" y="131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165135</xdr:rowOff>
    </xdr:from>
    <xdr:ext cx="469744" cy="259045"/>
    <xdr:sp macro="" textlink="">
      <xdr:nvSpPr>
        <xdr:cNvPr id="201" name="テキスト ボックス 200"/>
        <xdr:cNvSpPr txBox="1"/>
      </xdr:nvSpPr>
      <xdr:spPr>
        <a:xfrm>
          <a:off x="3562428" y="131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138866</xdr:rowOff>
    </xdr:from>
    <xdr:to>
      <xdr:col>15</xdr:col>
      <xdr:colOff>101600</xdr:colOff>
      <xdr:row>77</xdr:row>
      <xdr:rowOff>69016</xdr:rowOff>
    </xdr:to>
    <xdr:sp macro="" textlink="">
      <xdr:nvSpPr>
        <xdr:cNvPr id="202" name="楕円 201"/>
        <xdr:cNvSpPr/>
      </xdr:nvSpPr>
      <xdr:spPr>
        <a:xfrm>
          <a:off x="2857500" y="131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60143</xdr:rowOff>
    </xdr:from>
    <xdr:ext cx="469744" cy="259045"/>
    <xdr:sp macro="" textlink="">
      <xdr:nvSpPr>
        <xdr:cNvPr id="203" name="テキスト ボックス 202"/>
        <xdr:cNvSpPr txBox="1"/>
      </xdr:nvSpPr>
      <xdr:spPr>
        <a:xfrm>
          <a:off x="2673428" y="132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91839</xdr:rowOff>
    </xdr:from>
    <xdr:to>
      <xdr:col>10</xdr:col>
      <xdr:colOff>165100</xdr:colOff>
      <xdr:row>77</xdr:row>
      <xdr:rowOff>21989</xdr:rowOff>
    </xdr:to>
    <xdr:sp macro="" textlink="">
      <xdr:nvSpPr>
        <xdr:cNvPr id="204" name="楕円 203"/>
        <xdr:cNvSpPr/>
      </xdr:nvSpPr>
      <xdr:spPr>
        <a:xfrm>
          <a:off x="1968500" y="131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13116</xdr:rowOff>
    </xdr:from>
    <xdr:ext cx="469744" cy="259045"/>
    <xdr:sp macro="" textlink="">
      <xdr:nvSpPr>
        <xdr:cNvPr id="205" name="テキスト ボックス 204"/>
        <xdr:cNvSpPr txBox="1"/>
      </xdr:nvSpPr>
      <xdr:spPr>
        <a:xfrm>
          <a:off x="1784428" y="1321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42201</xdr:rowOff>
    </xdr:from>
    <xdr:to>
      <xdr:col>6</xdr:col>
      <xdr:colOff>38100</xdr:colOff>
      <xdr:row>75</xdr:row>
      <xdr:rowOff>143801</xdr:rowOff>
    </xdr:to>
    <xdr:sp macro="" textlink="">
      <xdr:nvSpPr>
        <xdr:cNvPr id="206" name="楕円 205"/>
        <xdr:cNvSpPr/>
      </xdr:nvSpPr>
      <xdr:spPr>
        <a:xfrm>
          <a:off x="1079500" y="129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134928</xdr:rowOff>
    </xdr:from>
    <xdr:ext cx="469744" cy="259045"/>
    <xdr:sp macro="" textlink="">
      <xdr:nvSpPr>
        <xdr:cNvPr id="207" name="テキスト ボックス 206"/>
        <xdr:cNvSpPr txBox="1"/>
      </xdr:nvSpPr>
      <xdr:spPr>
        <a:xfrm>
          <a:off x="895428" y="1299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157645</xdr:rowOff>
    </xdr:from>
    <xdr:to>
      <xdr:col>24</xdr:col>
      <xdr:colOff>62865</xdr:colOff>
      <xdr:row>99</xdr:row>
      <xdr:rowOff>73025</xdr:rowOff>
    </xdr:to>
    <xdr:cxnSp macro="">
      <xdr:nvCxnSpPr>
        <xdr:cNvPr id="232" name="直線コネクタ 231"/>
        <xdr:cNvCxnSpPr/>
      </xdr:nvCxnSpPr>
      <xdr:spPr>
        <a:xfrm flipV="1">
          <a:off x="4633595" y="15759595"/>
          <a:ext cx="1270" cy="128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76852</xdr:rowOff>
    </xdr:from>
    <xdr:ext cx="534377" cy="259045"/>
    <xdr:sp macro="" textlink="">
      <xdr:nvSpPr>
        <xdr:cNvPr id="233" name="扶助費最小値テキスト"/>
        <xdr:cNvSpPr txBox="1"/>
      </xdr:nvSpPr>
      <xdr:spPr>
        <a:xfrm>
          <a:off x="4686300" y="170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4" name="直線コネクタ 233"/>
        <xdr:cNvCxnSpPr/>
      </xdr:nvCxnSpPr>
      <xdr:spPr>
        <a:xfrm>
          <a:off x="4546600" y="1704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104322</xdr:rowOff>
    </xdr:from>
    <xdr:ext cx="534377" cy="259045"/>
    <xdr:sp macro="" textlink="">
      <xdr:nvSpPr>
        <xdr:cNvPr id="235" name="扶助費最大値テキスト"/>
        <xdr:cNvSpPr txBox="1"/>
      </xdr:nvSpPr>
      <xdr:spPr>
        <a:xfrm>
          <a:off x="4686300" y="155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157645</xdr:rowOff>
    </xdr:from>
    <xdr:to>
      <xdr:col>24</xdr:col>
      <xdr:colOff>152400</xdr:colOff>
      <xdr:row>91</xdr:row>
      <xdr:rowOff>157645</xdr:rowOff>
    </xdr:to>
    <xdr:cxnSp macro="">
      <xdr:nvCxnSpPr>
        <xdr:cNvPr id="236" name="直線コネクタ 235"/>
        <xdr:cNvCxnSpPr/>
      </xdr:nvCxnSpPr>
      <xdr:spPr>
        <a:xfrm>
          <a:off x="4546600" y="1575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86779</xdr:rowOff>
    </xdr:from>
    <xdr:to>
      <xdr:col>24</xdr:col>
      <xdr:colOff>63500</xdr:colOff>
      <xdr:row>97</xdr:row>
      <xdr:rowOff>27191</xdr:rowOff>
    </xdr:to>
    <xdr:cxnSp macro="">
      <xdr:nvCxnSpPr>
        <xdr:cNvPr id="237" name="直線コネクタ 236"/>
        <xdr:cNvCxnSpPr/>
      </xdr:nvCxnSpPr>
      <xdr:spPr>
        <a:xfrm flipV="1">
          <a:off x="3797300" y="16545979"/>
          <a:ext cx="838200" cy="1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18127</xdr:rowOff>
    </xdr:from>
    <xdr:ext cx="534377" cy="259045"/>
    <xdr:sp macro="" textlink="">
      <xdr:nvSpPr>
        <xdr:cNvPr id="238" name="扶助費平均値テキスト"/>
        <xdr:cNvSpPr txBox="1"/>
      </xdr:nvSpPr>
      <xdr:spPr>
        <a:xfrm>
          <a:off x="4686300" y="16134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166700</xdr:rowOff>
    </xdr:from>
    <xdr:to>
      <xdr:col>24</xdr:col>
      <xdr:colOff>114300</xdr:colOff>
      <xdr:row>95</xdr:row>
      <xdr:rowOff>96850</xdr:rowOff>
    </xdr:to>
    <xdr:sp macro="" textlink="">
      <xdr:nvSpPr>
        <xdr:cNvPr id="239" name="フローチャート: 判断 238"/>
        <xdr:cNvSpPr/>
      </xdr:nvSpPr>
      <xdr:spPr>
        <a:xfrm>
          <a:off x="45847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27191</xdr:rowOff>
    </xdr:from>
    <xdr:to>
      <xdr:col>19</xdr:col>
      <xdr:colOff>177800</xdr:colOff>
      <xdr:row>97</xdr:row>
      <xdr:rowOff>115088</xdr:rowOff>
    </xdr:to>
    <xdr:cxnSp macro="">
      <xdr:nvCxnSpPr>
        <xdr:cNvPr id="240" name="直線コネクタ 239"/>
        <xdr:cNvCxnSpPr/>
      </xdr:nvCxnSpPr>
      <xdr:spPr>
        <a:xfrm flipV="1">
          <a:off x="2908300" y="16657841"/>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49467</xdr:rowOff>
    </xdr:from>
    <xdr:to>
      <xdr:col>20</xdr:col>
      <xdr:colOff>38100</xdr:colOff>
      <xdr:row>95</xdr:row>
      <xdr:rowOff>151067</xdr:rowOff>
    </xdr:to>
    <xdr:sp macro="" textlink="">
      <xdr:nvSpPr>
        <xdr:cNvPr id="241" name="フローチャート: 判断 240"/>
        <xdr:cNvSpPr/>
      </xdr:nvSpPr>
      <xdr:spPr>
        <a:xfrm>
          <a:off x="3746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167594</xdr:rowOff>
    </xdr:from>
    <xdr:ext cx="534377" cy="259045"/>
    <xdr:sp macro="" textlink="">
      <xdr:nvSpPr>
        <xdr:cNvPr id="242" name="テキスト ボックス 241"/>
        <xdr:cNvSpPr txBox="1"/>
      </xdr:nvSpPr>
      <xdr:spPr>
        <a:xfrm>
          <a:off x="3530111" y="16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115088</xdr:rowOff>
    </xdr:from>
    <xdr:to>
      <xdr:col>15</xdr:col>
      <xdr:colOff>50800</xdr:colOff>
      <xdr:row>98</xdr:row>
      <xdr:rowOff>92380</xdr:rowOff>
    </xdr:to>
    <xdr:cxnSp macro="">
      <xdr:nvCxnSpPr>
        <xdr:cNvPr id="243" name="直線コネクタ 242"/>
        <xdr:cNvCxnSpPr/>
      </xdr:nvCxnSpPr>
      <xdr:spPr>
        <a:xfrm flipV="1">
          <a:off x="2019300" y="16745738"/>
          <a:ext cx="8890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58344</xdr:rowOff>
    </xdr:from>
    <xdr:to>
      <xdr:col>15</xdr:col>
      <xdr:colOff>101600</xdr:colOff>
      <xdr:row>96</xdr:row>
      <xdr:rowOff>159944</xdr:rowOff>
    </xdr:to>
    <xdr:sp macro="" textlink="">
      <xdr:nvSpPr>
        <xdr:cNvPr id="244" name="フローチャート: 判断 243"/>
        <xdr:cNvSpPr/>
      </xdr:nvSpPr>
      <xdr:spPr>
        <a:xfrm>
          <a:off x="2857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5021</xdr:rowOff>
    </xdr:from>
    <xdr:ext cx="534377" cy="259045"/>
    <xdr:sp macro="" textlink="">
      <xdr:nvSpPr>
        <xdr:cNvPr id="245" name="テキスト ボックス 244"/>
        <xdr:cNvSpPr txBox="1"/>
      </xdr:nvSpPr>
      <xdr:spPr>
        <a:xfrm>
          <a:off x="2641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92380</xdr:rowOff>
    </xdr:from>
    <xdr:to>
      <xdr:col>10</xdr:col>
      <xdr:colOff>114300</xdr:colOff>
      <xdr:row>99</xdr:row>
      <xdr:rowOff>105639</xdr:rowOff>
    </xdr:to>
    <xdr:cxnSp macro="">
      <xdr:nvCxnSpPr>
        <xdr:cNvPr id="246" name="直線コネクタ 245"/>
        <xdr:cNvCxnSpPr/>
      </xdr:nvCxnSpPr>
      <xdr:spPr>
        <a:xfrm flipV="1">
          <a:off x="1130300" y="16894480"/>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164528</xdr:rowOff>
    </xdr:from>
    <xdr:to>
      <xdr:col>10</xdr:col>
      <xdr:colOff>165100</xdr:colOff>
      <xdr:row>97</xdr:row>
      <xdr:rowOff>94678</xdr:rowOff>
    </xdr:to>
    <xdr:sp macro="" textlink="">
      <xdr:nvSpPr>
        <xdr:cNvPr id="247" name="フローチャート: 判断 246"/>
        <xdr:cNvSpPr/>
      </xdr:nvSpPr>
      <xdr:spPr>
        <a:xfrm>
          <a:off x="1968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111205</xdr:rowOff>
    </xdr:from>
    <xdr:ext cx="534377" cy="259045"/>
    <xdr:sp macro="" textlink="">
      <xdr:nvSpPr>
        <xdr:cNvPr id="248" name="テキスト ボックス 247"/>
        <xdr:cNvSpPr txBox="1"/>
      </xdr:nvSpPr>
      <xdr:spPr>
        <a:xfrm>
          <a:off x="1752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162471</xdr:rowOff>
    </xdr:from>
    <xdr:to>
      <xdr:col>6</xdr:col>
      <xdr:colOff>38100</xdr:colOff>
      <xdr:row>98</xdr:row>
      <xdr:rowOff>92621</xdr:rowOff>
    </xdr:to>
    <xdr:sp macro="" textlink="">
      <xdr:nvSpPr>
        <xdr:cNvPr id="249" name="フローチャート: 判断 248"/>
        <xdr:cNvSpPr/>
      </xdr:nvSpPr>
      <xdr:spPr>
        <a:xfrm>
          <a:off x="1079500" y="1679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109148</xdr:rowOff>
    </xdr:from>
    <xdr:ext cx="534377" cy="259045"/>
    <xdr:sp macro="" textlink="">
      <xdr:nvSpPr>
        <xdr:cNvPr id="250" name="テキスト ボックス 249"/>
        <xdr:cNvSpPr txBox="1"/>
      </xdr:nvSpPr>
      <xdr:spPr>
        <a:xfrm>
          <a:off x="863111" y="165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35979</xdr:rowOff>
    </xdr:from>
    <xdr:to>
      <xdr:col>24</xdr:col>
      <xdr:colOff>114300</xdr:colOff>
      <xdr:row>96</xdr:row>
      <xdr:rowOff>137579</xdr:rowOff>
    </xdr:to>
    <xdr:sp macro="" textlink="">
      <xdr:nvSpPr>
        <xdr:cNvPr id="256" name="楕円 255"/>
        <xdr:cNvSpPr/>
      </xdr:nvSpPr>
      <xdr:spPr>
        <a:xfrm>
          <a:off x="4584700" y="16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14406</xdr:rowOff>
    </xdr:from>
    <xdr:ext cx="534377" cy="259045"/>
    <xdr:sp macro="" textlink="">
      <xdr:nvSpPr>
        <xdr:cNvPr id="257" name="扶助費該当値テキスト"/>
        <xdr:cNvSpPr txBox="1"/>
      </xdr:nvSpPr>
      <xdr:spPr>
        <a:xfrm>
          <a:off x="4686300" y="164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147841</xdr:rowOff>
    </xdr:from>
    <xdr:to>
      <xdr:col>20</xdr:col>
      <xdr:colOff>38100</xdr:colOff>
      <xdr:row>97</xdr:row>
      <xdr:rowOff>77991</xdr:rowOff>
    </xdr:to>
    <xdr:sp macro="" textlink="">
      <xdr:nvSpPr>
        <xdr:cNvPr id="258" name="楕円 257"/>
        <xdr:cNvSpPr/>
      </xdr:nvSpPr>
      <xdr:spPr>
        <a:xfrm>
          <a:off x="3746500" y="166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69118</xdr:rowOff>
    </xdr:from>
    <xdr:ext cx="534377" cy="259045"/>
    <xdr:sp macro="" textlink="">
      <xdr:nvSpPr>
        <xdr:cNvPr id="259" name="テキスト ボックス 258"/>
        <xdr:cNvSpPr txBox="1"/>
      </xdr:nvSpPr>
      <xdr:spPr>
        <a:xfrm>
          <a:off x="3530111" y="166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64288</xdr:rowOff>
    </xdr:from>
    <xdr:to>
      <xdr:col>15</xdr:col>
      <xdr:colOff>101600</xdr:colOff>
      <xdr:row>97</xdr:row>
      <xdr:rowOff>165888</xdr:rowOff>
    </xdr:to>
    <xdr:sp macro="" textlink="">
      <xdr:nvSpPr>
        <xdr:cNvPr id="260" name="楕円 259"/>
        <xdr:cNvSpPr/>
      </xdr:nvSpPr>
      <xdr:spPr>
        <a:xfrm>
          <a:off x="2857500" y="16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157015</xdr:rowOff>
    </xdr:from>
    <xdr:ext cx="534377" cy="259045"/>
    <xdr:sp macro="" textlink="">
      <xdr:nvSpPr>
        <xdr:cNvPr id="261" name="テキスト ボックス 260"/>
        <xdr:cNvSpPr txBox="1"/>
      </xdr:nvSpPr>
      <xdr:spPr>
        <a:xfrm>
          <a:off x="2641111" y="167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41580</xdr:rowOff>
    </xdr:from>
    <xdr:to>
      <xdr:col>10</xdr:col>
      <xdr:colOff>165100</xdr:colOff>
      <xdr:row>98</xdr:row>
      <xdr:rowOff>143180</xdr:rowOff>
    </xdr:to>
    <xdr:sp macro="" textlink="">
      <xdr:nvSpPr>
        <xdr:cNvPr id="262" name="楕円 261"/>
        <xdr:cNvSpPr/>
      </xdr:nvSpPr>
      <xdr:spPr>
        <a:xfrm>
          <a:off x="1968500" y="168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134307</xdr:rowOff>
    </xdr:from>
    <xdr:ext cx="534377" cy="259045"/>
    <xdr:sp macro="" textlink="">
      <xdr:nvSpPr>
        <xdr:cNvPr id="263" name="テキスト ボックス 262"/>
        <xdr:cNvSpPr txBox="1"/>
      </xdr:nvSpPr>
      <xdr:spPr>
        <a:xfrm>
          <a:off x="1752111" y="169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54839</xdr:rowOff>
    </xdr:from>
    <xdr:to>
      <xdr:col>6</xdr:col>
      <xdr:colOff>38100</xdr:colOff>
      <xdr:row>99</xdr:row>
      <xdr:rowOff>156439</xdr:rowOff>
    </xdr:to>
    <xdr:sp macro="" textlink="">
      <xdr:nvSpPr>
        <xdr:cNvPr id="264" name="楕円 263"/>
        <xdr:cNvSpPr/>
      </xdr:nvSpPr>
      <xdr:spPr>
        <a:xfrm>
          <a:off x="1079500" y="170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147566</xdr:rowOff>
    </xdr:from>
    <xdr:ext cx="534377" cy="259045"/>
    <xdr:sp macro="" textlink="">
      <xdr:nvSpPr>
        <xdr:cNvPr id="265" name="テキスト ボックス 264"/>
        <xdr:cNvSpPr txBox="1"/>
      </xdr:nvSpPr>
      <xdr:spPr>
        <a:xfrm>
          <a:off x="863111" y="171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41892</xdr:rowOff>
    </xdr:from>
    <xdr:to>
      <xdr:col>54</xdr:col>
      <xdr:colOff>189865</xdr:colOff>
      <xdr:row>40</xdr:row>
      <xdr:rowOff>2148</xdr:rowOff>
    </xdr:to>
    <xdr:cxnSp macro="">
      <xdr:nvCxnSpPr>
        <xdr:cNvPr id="292" name="直線コネクタ 291"/>
        <xdr:cNvCxnSpPr/>
      </xdr:nvCxnSpPr>
      <xdr:spPr>
        <a:xfrm flipV="1">
          <a:off x="10475595" y="5356842"/>
          <a:ext cx="1270" cy="150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5975</xdr:rowOff>
    </xdr:from>
    <xdr:ext cx="534377" cy="259045"/>
    <xdr:sp macro="" textlink="">
      <xdr:nvSpPr>
        <xdr:cNvPr id="293" name="補助費等最小値テキスト"/>
        <xdr:cNvSpPr txBox="1"/>
      </xdr:nvSpPr>
      <xdr:spPr>
        <a:xfrm>
          <a:off x="10528300" y="6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2148</xdr:rowOff>
    </xdr:from>
    <xdr:to>
      <xdr:col>55</xdr:col>
      <xdr:colOff>88900</xdr:colOff>
      <xdr:row>40</xdr:row>
      <xdr:rowOff>2148</xdr:rowOff>
    </xdr:to>
    <xdr:cxnSp macro="">
      <xdr:nvCxnSpPr>
        <xdr:cNvPr id="294" name="直線コネクタ 293"/>
        <xdr:cNvCxnSpPr/>
      </xdr:nvCxnSpPr>
      <xdr:spPr>
        <a:xfrm>
          <a:off x="10388600" y="68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160019</xdr:rowOff>
    </xdr:from>
    <xdr:ext cx="534377" cy="259045"/>
    <xdr:sp macro="" textlink="">
      <xdr:nvSpPr>
        <xdr:cNvPr id="295" name="補助費等最大値テキスト"/>
        <xdr:cNvSpPr txBox="1"/>
      </xdr:nvSpPr>
      <xdr:spPr>
        <a:xfrm>
          <a:off x="10528300" y="51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41892</xdr:rowOff>
    </xdr:from>
    <xdr:to>
      <xdr:col>55</xdr:col>
      <xdr:colOff>88900</xdr:colOff>
      <xdr:row>31</xdr:row>
      <xdr:rowOff>41892</xdr:rowOff>
    </xdr:to>
    <xdr:cxnSp macro="">
      <xdr:nvCxnSpPr>
        <xdr:cNvPr id="296" name="直線コネクタ 295"/>
        <xdr:cNvCxnSpPr/>
      </xdr:nvCxnSpPr>
      <xdr:spPr>
        <a:xfrm>
          <a:off x="10388600" y="535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36961</xdr:rowOff>
    </xdr:from>
    <xdr:to>
      <xdr:col>55</xdr:col>
      <xdr:colOff>0</xdr:colOff>
      <xdr:row>38</xdr:row>
      <xdr:rowOff>67920</xdr:rowOff>
    </xdr:to>
    <xdr:cxnSp macro="">
      <xdr:nvCxnSpPr>
        <xdr:cNvPr id="297" name="直線コネクタ 296"/>
        <xdr:cNvCxnSpPr/>
      </xdr:nvCxnSpPr>
      <xdr:spPr>
        <a:xfrm>
          <a:off x="9639300" y="6380611"/>
          <a:ext cx="838200" cy="20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82451</xdr:rowOff>
    </xdr:from>
    <xdr:ext cx="534377" cy="259045"/>
    <xdr:sp macro="" textlink="">
      <xdr:nvSpPr>
        <xdr:cNvPr id="298" name="補助費等平均値テキスト"/>
        <xdr:cNvSpPr txBox="1"/>
      </xdr:nvSpPr>
      <xdr:spPr>
        <a:xfrm>
          <a:off x="10528300" y="6254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59574</xdr:rowOff>
    </xdr:from>
    <xdr:to>
      <xdr:col>55</xdr:col>
      <xdr:colOff>50800</xdr:colOff>
      <xdr:row>37</xdr:row>
      <xdr:rowOff>161174</xdr:rowOff>
    </xdr:to>
    <xdr:sp macro="" textlink="">
      <xdr:nvSpPr>
        <xdr:cNvPr id="299" name="フローチャート: 判断 298"/>
        <xdr:cNvSpPr/>
      </xdr:nvSpPr>
      <xdr:spPr>
        <a:xfrm>
          <a:off x="10426700" y="64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117461</xdr:rowOff>
    </xdr:from>
    <xdr:to>
      <xdr:col>50</xdr:col>
      <xdr:colOff>114300</xdr:colOff>
      <xdr:row>37</xdr:row>
      <xdr:rowOff>36961</xdr:rowOff>
    </xdr:to>
    <xdr:cxnSp macro="">
      <xdr:nvCxnSpPr>
        <xdr:cNvPr id="300" name="直線コネクタ 299"/>
        <xdr:cNvCxnSpPr/>
      </xdr:nvCxnSpPr>
      <xdr:spPr>
        <a:xfrm>
          <a:off x="8750300" y="6289661"/>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141706</xdr:rowOff>
    </xdr:from>
    <xdr:to>
      <xdr:col>50</xdr:col>
      <xdr:colOff>165100</xdr:colOff>
      <xdr:row>37</xdr:row>
      <xdr:rowOff>71856</xdr:rowOff>
    </xdr:to>
    <xdr:sp macro="" textlink="">
      <xdr:nvSpPr>
        <xdr:cNvPr id="301" name="フローチャート: 判断 300"/>
        <xdr:cNvSpPr/>
      </xdr:nvSpPr>
      <xdr:spPr>
        <a:xfrm>
          <a:off x="9588500" y="63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88383</xdr:rowOff>
    </xdr:from>
    <xdr:ext cx="534377" cy="259045"/>
    <xdr:sp macro="" textlink="">
      <xdr:nvSpPr>
        <xdr:cNvPr id="302" name="テキスト ボックス 301"/>
        <xdr:cNvSpPr txBox="1"/>
      </xdr:nvSpPr>
      <xdr:spPr>
        <a:xfrm>
          <a:off x="9372111" y="60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117461</xdr:rowOff>
    </xdr:from>
    <xdr:to>
      <xdr:col>45</xdr:col>
      <xdr:colOff>177800</xdr:colOff>
      <xdr:row>37</xdr:row>
      <xdr:rowOff>64686</xdr:rowOff>
    </xdr:to>
    <xdr:cxnSp macro="">
      <xdr:nvCxnSpPr>
        <xdr:cNvPr id="303" name="直線コネクタ 302"/>
        <xdr:cNvCxnSpPr/>
      </xdr:nvCxnSpPr>
      <xdr:spPr>
        <a:xfrm flipV="1">
          <a:off x="7861300" y="6289661"/>
          <a:ext cx="889000" cy="11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24402</xdr:rowOff>
    </xdr:from>
    <xdr:to>
      <xdr:col>46</xdr:col>
      <xdr:colOff>38100</xdr:colOff>
      <xdr:row>36</xdr:row>
      <xdr:rowOff>126002</xdr:rowOff>
    </xdr:to>
    <xdr:sp macro="" textlink="">
      <xdr:nvSpPr>
        <xdr:cNvPr id="304" name="フローチャート: 判断 303"/>
        <xdr:cNvSpPr/>
      </xdr:nvSpPr>
      <xdr:spPr>
        <a:xfrm>
          <a:off x="8699500" y="61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142529</xdr:rowOff>
    </xdr:from>
    <xdr:ext cx="534377" cy="259045"/>
    <xdr:sp macro="" textlink="">
      <xdr:nvSpPr>
        <xdr:cNvPr id="305" name="テキスト ボックス 304"/>
        <xdr:cNvSpPr txBox="1"/>
      </xdr:nvSpPr>
      <xdr:spPr>
        <a:xfrm>
          <a:off x="8483111" y="59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64686</xdr:rowOff>
    </xdr:from>
    <xdr:to>
      <xdr:col>41</xdr:col>
      <xdr:colOff>50800</xdr:colOff>
      <xdr:row>38</xdr:row>
      <xdr:rowOff>152404</xdr:rowOff>
    </xdr:to>
    <xdr:cxnSp macro="">
      <xdr:nvCxnSpPr>
        <xdr:cNvPr id="306" name="直線コネクタ 305"/>
        <xdr:cNvCxnSpPr/>
      </xdr:nvCxnSpPr>
      <xdr:spPr>
        <a:xfrm flipV="1">
          <a:off x="6972300" y="6408336"/>
          <a:ext cx="889000" cy="2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93178</xdr:rowOff>
    </xdr:from>
    <xdr:to>
      <xdr:col>41</xdr:col>
      <xdr:colOff>101600</xdr:colOff>
      <xdr:row>38</xdr:row>
      <xdr:rowOff>23328</xdr:rowOff>
    </xdr:to>
    <xdr:sp macro="" textlink="">
      <xdr:nvSpPr>
        <xdr:cNvPr id="307" name="フローチャート: 判断 306"/>
        <xdr:cNvSpPr/>
      </xdr:nvSpPr>
      <xdr:spPr>
        <a:xfrm>
          <a:off x="7810500" y="643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14455</xdr:rowOff>
    </xdr:from>
    <xdr:ext cx="534377" cy="259045"/>
    <xdr:sp macro="" textlink="">
      <xdr:nvSpPr>
        <xdr:cNvPr id="308" name="テキスト ボックス 307"/>
        <xdr:cNvSpPr txBox="1"/>
      </xdr:nvSpPr>
      <xdr:spPr>
        <a:xfrm>
          <a:off x="7594111" y="6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93505</xdr:rowOff>
    </xdr:from>
    <xdr:to>
      <xdr:col>36</xdr:col>
      <xdr:colOff>165100</xdr:colOff>
      <xdr:row>38</xdr:row>
      <xdr:rowOff>23654</xdr:rowOff>
    </xdr:to>
    <xdr:sp macro="" textlink="">
      <xdr:nvSpPr>
        <xdr:cNvPr id="309" name="フローチャート: 判断 308"/>
        <xdr:cNvSpPr/>
      </xdr:nvSpPr>
      <xdr:spPr>
        <a:xfrm>
          <a:off x="6921500" y="64371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40182</xdr:rowOff>
    </xdr:from>
    <xdr:ext cx="534377" cy="259045"/>
    <xdr:sp macro="" textlink="">
      <xdr:nvSpPr>
        <xdr:cNvPr id="310" name="テキスト ボックス 309"/>
        <xdr:cNvSpPr txBox="1"/>
      </xdr:nvSpPr>
      <xdr:spPr>
        <a:xfrm>
          <a:off x="6705111" y="62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17120</xdr:rowOff>
    </xdr:from>
    <xdr:to>
      <xdr:col>55</xdr:col>
      <xdr:colOff>50800</xdr:colOff>
      <xdr:row>38</xdr:row>
      <xdr:rowOff>118720</xdr:rowOff>
    </xdr:to>
    <xdr:sp macro="" textlink="">
      <xdr:nvSpPr>
        <xdr:cNvPr id="316" name="楕円 315"/>
        <xdr:cNvSpPr/>
      </xdr:nvSpPr>
      <xdr:spPr>
        <a:xfrm>
          <a:off x="104267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166997</xdr:rowOff>
    </xdr:from>
    <xdr:ext cx="534377" cy="259045"/>
    <xdr:sp macro="" textlink="">
      <xdr:nvSpPr>
        <xdr:cNvPr id="317" name="補助費等該当値テキスト"/>
        <xdr:cNvSpPr txBox="1"/>
      </xdr:nvSpPr>
      <xdr:spPr>
        <a:xfrm>
          <a:off x="10528300" y="65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157611</xdr:rowOff>
    </xdr:from>
    <xdr:to>
      <xdr:col>50</xdr:col>
      <xdr:colOff>165100</xdr:colOff>
      <xdr:row>37</xdr:row>
      <xdr:rowOff>87761</xdr:rowOff>
    </xdr:to>
    <xdr:sp macro="" textlink="">
      <xdr:nvSpPr>
        <xdr:cNvPr id="318" name="楕円 317"/>
        <xdr:cNvSpPr/>
      </xdr:nvSpPr>
      <xdr:spPr>
        <a:xfrm>
          <a:off x="9588500" y="63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78888</xdr:rowOff>
    </xdr:from>
    <xdr:ext cx="534377" cy="259045"/>
    <xdr:sp macro="" textlink="">
      <xdr:nvSpPr>
        <xdr:cNvPr id="319" name="テキスト ボックス 318"/>
        <xdr:cNvSpPr txBox="1"/>
      </xdr:nvSpPr>
      <xdr:spPr>
        <a:xfrm>
          <a:off x="9372111" y="64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66661</xdr:rowOff>
    </xdr:from>
    <xdr:to>
      <xdr:col>46</xdr:col>
      <xdr:colOff>38100</xdr:colOff>
      <xdr:row>36</xdr:row>
      <xdr:rowOff>168261</xdr:rowOff>
    </xdr:to>
    <xdr:sp macro="" textlink="">
      <xdr:nvSpPr>
        <xdr:cNvPr id="320" name="楕円 319"/>
        <xdr:cNvSpPr/>
      </xdr:nvSpPr>
      <xdr:spPr>
        <a:xfrm>
          <a:off x="8699500" y="62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159388</xdr:rowOff>
    </xdr:from>
    <xdr:ext cx="534377" cy="259045"/>
    <xdr:sp macro="" textlink="">
      <xdr:nvSpPr>
        <xdr:cNvPr id="321" name="テキスト ボックス 320"/>
        <xdr:cNvSpPr txBox="1"/>
      </xdr:nvSpPr>
      <xdr:spPr>
        <a:xfrm>
          <a:off x="8483111" y="63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13886</xdr:rowOff>
    </xdr:from>
    <xdr:to>
      <xdr:col>41</xdr:col>
      <xdr:colOff>101600</xdr:colOff>
      <xdr:row>37</xdr:row>
      <xdr:rowOff>115486</xdr:rowOff>
    </xdr:to>
    <xdr:sp macro="" textlink="">
      <xdr:nvSpPr>
        <xdr:cNvPr id="322" name="楕円 321"/>
        <xdr:cNvSpPr/>
      </xdr:nvSpPr>
      <xdr:spPr>
        <a:xfrm>
          <a:off x="7810500" y="63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132013</xdr:rowOff>
    </xdr:from>
    <xdr:ext cx="534377" cy="259045"/>
    <xdr:sp macro="" textlink="">
      <xdr:nvSpPr>
        <xdr:cNvPr id="323" name="テキスト ボックス 322"/>
        <xdr:cNvSpPr txBox="1"/>
      </xdr:nvSpPr>
      <xdr:spPr>
        <a:xfrm>
          <a:off x="7594111" y="61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101604</xdr:rowOff>
    </xdr:from>
    <xdr:to>
      <xdr:col>36</xdr:col>
      <xdr:colOff>165100</xdr:colOff>
      <xdr:row>39</xdr:row>
      <xdr:rowOff>31754</xdr:rowOff>
    </xdr:to>
    <xdr:sp macro="" textlink="">
      <xdr:nvSpPr>
        <xdr:cNvPr id="324" name="楕円 323"/>
        <xdr:cNvSpPr/>
      </xdr:nvSpPr>
      <xdr:spPr>
        <a:xfrm>
          <a:off x="6921500" y="66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22881</xdr:rowOff>
    </xdr:from>
    <xdr:ext cx="534377" cy="259045"/>
    <xdr:sp macro="" textlink="">
      <xdr:nvSpPr>
        <xdr:cNvPr id="325" name="テキスト ボックス 324"/>
        <xdr:cNvSpPr txBox="1"/>
      </xdr:nvSpPr>
      <xdr:spPr>
        <a:xfrm>
          <a:off x="6705111" y="670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56571</xdr:rowOff>
    </xdr:from>
    <xdr:to>
      <xdr:col>54</xdr:col>
      <xdr:colOff>189865</xdr:colOff>
      <xdr:row>58</xdr:row>
      <xdr:rowOff>60686</xdr:rowOff>
    </xdr:to>
    <xdr:cxnSp macro="">
      <xdr:nvCxnSpPr>
        <xdr:cNvPr id="352" name="直線コネクタ 351"/>
        <xdr:cNvCxnSpPr/>
      </xdr:nvCxnSpPr>
      <xdr:spPr>
        <a:xfrm flipV="1">
          <a:off x="10475595" y="8629071"/>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64513</xdr:rowOff>
    </xdr:from>
    <xdr:ext cx="534377" cy="259045"/>
    <xdr:sp macro="" textlink="">
      <xdr:nvSpPr>
        <xdr:cNvPr id="353" name="普通建設事業費最小値テキスト"/>
        <xdr:cNvSpPr txBox="1"/>
      </xdr:nvSpPr>
      <xdr:spPr>
        <a:xfrm>
          <a:off x="10528300" y="100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60686</xdr:rowOff>
    </xdr:from>
    <xdr:to>
      <xdr:col>55</xdr:col>
      <xdr:colOff>88900</xdr:colOff>
      <xdr:row>58</xdr:row>
      <xdr:rowOff>60686</xdr:rowOff>
    </xdr:to>
    <xdr:cxnSp macro="">
      <xdr:nvCxnSpPr>
        <xdr:cNvPr id="354" name="直線コネクタ 353"/>
        <xdr:cNvCxnSpPr/>
      </xdr:nvCxnSpPr>
      <xdr:spPr>
        <a:xfrm>
          <a:off x="10388600" y="1000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3248</xdr:rowOff>
    </xdr:from>
    <xdr:ext cx="599010" cy="259045"/>
    <xdr:sp macro="" textlink="">
      <xdr:nvSpPr>
        <xdr:cNvPr id="355" name="普通建設事業費最大値テキスト"/>
        <xdr:cNvSpPr txBox="1"/>
      </xdr:nvSpPr>
      <xdr:spPr>
        <a:xfrm>
          <a:off x="10528300" y="84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56571</xdr:rowOff>
    </xdr:from>
    <xdr:to>
      <xdr:col>55</xdr:col>
      <xdr:colOff>88900</xdr:colOff>
      <xdr:row>50</xdr:row>
      <xdr:rowOff>56571</xdr:rowOff>
    </xdr:to>
    <xdr:cxnSp macro="">
      <xdr:nvCxnSpPr>
        <xdr:cNvPr id="356" name="直線コネクタ 355"/>
        <xdr:cNvCxnSpPr/>
      </xdr:nvCxnSpPr>
      <xdr:spPr>
        <a:xfrm>
          <a:off x="10388600" y="862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75676</xdr:rowOff>
    </xdr:from>
    <xdr:to>
      <xdr:col>55</xdr:col>
      <xdr:colOff>0</xdr:colOff>
      <xdr:row>52</xdr:row>
      <xdr:rowOff>144778</xdr:rowOff>
    </xdr:to>
    <xdr:cxnSp macro="">
      <xdr:nvCxnSpPr>
        <xdr:cNvPr id="357" name="直線コネクタ 356"/>
        <xdr:cNvCxnSpPr/>
      </xdr:nvCxnSpPr>
      <xdr:spPr>
        <a:xfrm>
          <a:off x="9639300" y="8991076"/>
          <a:ext cx="838200" cy="6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15108</xdr:rowOff>
    </xdr:from>
    <xdr:ext cx="534377" cy="259045"/>
    <xdr:sp macro="" textlink="">
      <xdr:nvSpPr>
        <xdr:cNvPr id="358" name="普通建設事業費平均値テキスト"/>
        <xdr:cNvSpPr txBox="1"/>
      </xdr:nvSpPr>
      <xdr:spPr>
        <a:xfrm>
          <a:off x="10528300" y="944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36681</xdr:rowOff>
    </xdr:from>
    <xdr:to>
      <xdr:col>55</xdr:col>
      <xdr:colOff>50800</xdr:colOff>
      <xdr:row>55</xdr:row>
      <xdr:rowOff>138281</xdr:rowOff>
    </xdr:to>
    <xdr:sp macro="" textlink="">
      <xdr:nvSpPr>
        <xdr:cNvPr id="359" name="フローチャート: 判断 358"/>
        <xdr:cNvSpPr/>
      </xdr:nvSpPr>
      <xdr:spPr>
        <a:xfrm>
          <a:off x="104267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75676</xdr:rowOff>
    </xdr:from>
    <xdr:to>
      <xdr:col>50</xdr:col>
      <xdr:colOff>114300</xdr:colOff>
      <xdr:row>55</xdr:row>
      <xdr:rowOff>122506</xdr:rowOff>
    </xdr:to>
    <xdr:cxnSp macro="">
      <xdr:nvCxnSpPr>
        <xdr:cNvPr id="360" name="直線コネクタ 359"/>
        <xdr:cNvCxnSpPr/>
      </xdr:nvCxnSpPr>
      <xdr:spPr>
        <a:xfrm flipV="1">
          <a:off x="8750300" y="8991076"/>
          <a:ext cx="889000" cy="56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161334</xdr:rowOff>
    </xdr:from>
    <xdr:to>
      <xdr:col>50</xdr:col>
      <xdr:colOff>165100</xdr:colOff>
      <xdr:row>53</xdr:row>
      <xdr:rowOff>91484</xdr:rowOff>
    </xdr:to>
    <xdr:sp macro="" textlink="">
      <xdr:nvSpPr>
        <xdr:cNvPr id="361" name="フローチャート: 判断 360"/>
        <xdr:cNvSpPr/>
      </xdr:nvSpPr>
      <xdr:spPr>
        <a:xfrm>
          <a:off x="9588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82611</xdr:rowOff>
    </xdr:from>
    <xdr:ext cx="534377" cy="259045"/>
    <xdr:sp macro="" textlink="">
      <xdr:nvSpPr>
        <xdr:cNvPr id="362" name="テキスト ボックス 361"/>
        <xdr:cNvSpPr txBox="1"/>
      </xdr:nvSpPr>
      <xdr:spPr>
        <a:xfrm>
          <a:off x="9372111" y="91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45533</xdr:rowOff>
    </xdr:from>
    <xdr:to>
      <xdr:col>45</xdr:col>
      <xdr:colOff>177800</xdr:colOff>
      <xdr:row>55</xdr:row>
      <xdr:rowOff>122506</xdr:rowOff>
    </xdr:to>
    <xdr:cxnSp macro="">
      <xdr:nvCxnSpPr>
        <xdr:cNvPr id="363" name="直線コネクタ 362"/>
        <xdr:cNvCxnSpPr/>
      </xdr:nvCxnSpPr>
      <xdr:spPr>
        <a:xfrm>
          <a:off x="7861300" y="8789483"/>
          <a:ext cx="889000" cy="7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137771</xdr:rowOff>
    </xdr:from>
    <xdr:to>
      <xdr:col>46</xdr:col>
      <xdr:colOff>38100</xdr:colOff>
      <xdr:row>54</xdr:row>
      <xdr:rowOff>67921</xdr:rowOff>
    </xdr:to>
    <xdr:sp macro="" textlink="">
      <xdr:nvSpPr>
        <xdr:cNvPr id="364" name="フローチャート: 判断 363"/>
        <xdr:cNvSpPr/>
      </xdr:nvSpPr>
      <xdr:spPr>
        <a:xfrm>
          <a:off x="8699500" y="922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84448</xdr:rowOff>
    </xdr:from>
    <xdr:ext cx="534377" cy="259045"/>
    <xdr:sp macro="" textlink="">
      <xdr:nvSpPr>
        <xdr:cNvPr id="365" name="テキスト ボックス 364"/>
        <xdr:cNvSpPr txBox="1"/>
      </xdr:nvSpPr>
      <xdr:spPr>
        <a:xfrm>
          <a:off x="8483111" y="89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45533</xdr:rowOff>
    </xdr:from>
    <xdr:to>
      <xdr:col>41</xdr:col>
      <xdr:colOff>50800</xdr:colOff>
      <xdr:row>54</xdr:row>
      <xdr:rowOff>123763</xdr:rowOff>
    </xdr:to>
    <xdr:cxnSp macro="">
      <xdr:nvCxnSpPr>
        <xdr:cNvPr id="366" name="直線コネクタ 365"/>
        <xdr:cNvCxnSpPr/>
      </xdr:nvCxnSpPr>
      <xdr:spPr>
        <a:xfrm flipV="1">
          <a:off x="6972300" y="8789483"/>
          <a:ext cx="889000" cy="59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154410</xdr:rowOff>
    </xdr:from>
    <xdr:to>
      <xdr:col>41</xdr:col>
      <xdr:colOff>101600</xdr:colOff>
      <xdr:row>55</xdr:row>
      <xdr:rowOff>84560</xdr:rowOff>
    </xdr:to>
    <xdr:sp macro="" textlink="">
      <xdr:nvSpPr>
        <xdr:cNvPr id="367" name="フローチャート: 判断 366"/>
        <xdr:cNvSpPr/>
      </xdr:nvSpPr>
      <xdr:spPr>
        <a:xfrm>
          <a:off x="7810500" y="941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75687</xdr:rowOff>
    </xdr:from>
    <xdr:ext cx="534377" cy="259045"/>
    <xdr:sp macro="" textlink="">
      <xdr:nvSpPr>
        <xdr:cNvPr id="368" name="テキスト ボックス 367"/>
        <xdr:cNvSpPr txBox="1"/>
      </xdr:nvSpPr>
      <xdr:spPr>
        <a:xfrm>
          <a:off x="7594111" y="95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96085</xdr:rowOff>
    </xdr:from>
    <xdr:to>
      <xdr:col>36</xdr:col>
      <xdr:colOff>165100</xdr:colOff>
      <xdr:row>55</xdr:row>
      <xdr:rowOff>26235</xdr:rowOff>
    </xdr:to>
    <xdr:sp macro="" textlink="">
      <xdr:nvSpPr>
        <xdr:cNvPr id="369" name="フローチャート: 判断 368"/>
        <xdr:cNvSpPr/>
      </xdr:nvSpPr>
      <xdr:spPr>
        <a:xfrm>
          <a:off x="6921500" y="935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17362</xdr:rowOff>
    </xdr:from>
    <xdr:ext cx="534377" cy="259045"/>
    <xdr:sp macro="" textlink="">
      <xdr:nvSpPr>
        <xdr:cNvPr id="370" name="テキスト ボックス 369"/>
        <xdr:cNvSpPr txBox="1"/>
      </xdr:nvSpPr>
      <xdr:spPr>
        <a:xfrm>
          <a:off x="6705111" y="94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93978</xdr:rowOff>
    </xdr:from>
    <xdr:to>
      <xdr:col>55</xdr:col>
      <xdr:colOff>50800</xdr:colOff>
      <xdr:row>53</xdr:row>
      <xdr:rowOff>24128</xdr:rowOff>
    </xdr:to>
    <xdr:sp macro="" textlink="">
      <xdr:nvSpPr>
        <xdr:cNvPr id="376" name="楕円 375"/>
        <xdr:cNvSpPr/>
      </xdr:nvSpPr>
      <xdr:spPr>
        <a:xfrm>
          <a:off x="10426700" y="90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116855</xdr:rowOff>
    </xdr:from>
    <xdr:ext cx="534377" cy="259045"/>
    <xdr:sp macro="" textlink="">
      <xdr:nvSpPr>
        <xdr:cNvPr id="377" name="普通建設事業費該当値テキスト"/>
        <xdr:cNvSpPr txBox="1"/>
      </xdr:nvSpPr>
      <xdr:spPr>
        <a:xfrm>
          <a:off x="10528300" y="88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24876</xdr:rowOff>
    </xdr:from>
    <xdr:to>
      <xdr:col>50</xdr:col>
      <xdr:colOff>165100</xdr:colOff>
      <xdr:row>52</xdr:row>
      <xdr:rowOff>126476</xdr:rowOff>
    </xdr:to>
    <xdr:sp macro="" textlink="">
      <xdr:nvSpPr>
        <xdr:cNvPr id="378" name="楕円 377"/>
        <xdr:cNvSpPr/>
      </xdr:nvSpPr>
      <xdr:spPr>
        <a:xfrm>
          <a:off x="9588500" y="89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143003</xdr:rowOff>
    </xdr:from>
    <xdr:ext cx="534377" cy="259045"/>
    <xdr:sp macro="" textlink="">
      <xdr:nvSpPr>
        <xdr:cNvPr id="379" name="テキスト ボックス 378"/>
        <xdr:cNvSpPr txBox="1"/>
      </xdr:nvSpPr>
      <xdr:spPr>
        <a:xfrm>
          <a:off x="9372111" y="87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71706</xdr:rowOff>
    </xdr:from>
    <xdr:to>
      <xdr:col>46</xdr:col>
      <xdr:colOff>38100</xdr:colOff>
      <xdr:row>56</xdr:row>
      <xdr:rowOff>1856</xdr:rowOff>
    </xdr:to>
    <xdr:sp macro="" textlink="">
      <xdr:nvSpPr>
        <xdr:cNvPr id="380" name="楕円 379"/>
        <xdr:cNvSpPr/>
      </xdr:nvSpPr>
      <xdr:spPr>
        <a:xfrm>
          <a:off x="8699500" y="95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164433</xdr:rowOff>
    </xdr:from>
    <xdr:ext cx="534377" cy="259045"/>
    <xdr:sp macro="" textlink="">
      <xdr:nvSpPr>
        <xdr:cNvPr id="381" name="テキスト ボックス 380"/>
        <xdr:cNvSpPr txBox="1"/>
      </xdr:nvSpPr>
      <xdr:spPr>
        <a:xfrm>
          <a:off x="8483111" y="959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166183</xdr:rowOff>
    </xdr:from>
    <xdr:to>
      <xdr:col>41</xdr:col>
      <xdr:colOff>101600</xdr:colOff>
      <xdr:row>51</xdr:row>
      <xdr:rowOff>96333</xdr:rowOff>
    </xdr:to>
    <xdr:sp macro="" textlink="">
      <xdr:nvSpPr>
        <xdr:cNvPr id="382" name="楕円 381"/>
        <xdr:cNvSpPr/>
      </xdr:nvSpPr>
      <xdr:spPr>
        <a:xfrm>
          <a:off x="7810500" y="87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112860</xdr:rowOff>
    </xdr:from>
    <xdr:ext cx="599010" cy="259045"/>
    <xdr:sp macro="" textlink="">
      <xdr:nvSpPr>
        <xdr:cNvPr id="383" name="テキスト ボックス 382"/>
        <xdr:cNvSpPr txBox="1"/>
      </xdr:nvSpPr>
      <xdr:spPr>
        <a:xfrm>
          <a:off x="7561795" y="851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72963</xdr:rowOff>
    </xdr:from>
    <xdr:to>
      <xdr:col>36</xdr:col>
      <xdr:colOff>165100</xdr:colOff>
      <xdr:row>55</xdr:row>
      <xdr:rowOff>3113</xdr:rowOff>
    </xdr:to>
    <xdr:sp macro="" textlink="">
      <xdr:nvSpPr>
        <xdr:cNvPr id="384" name="楕円 383"/>
        <xdr:cNvSpPr/>
      </xdr:nvSpPr>
      <xdr:spPr>
        <a:xfrm>
          <a:off x="6921500" y="93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19640</xdr:rowOff>
    </xdr:from>
    <xdr:ext cx="534377" cy="259045"/>
    <xdr:sp macro="" textlink="">
      <xdr:nvSpPr>
        <xdr:cNvPr id="385" name="テキスト ボックス 384"/>
        <xdr:cNvSpPr txBox="1"/>
      </xdr:nvSpPr>
      <xdr:spPr>
        <a:xfrm>
          <a:off x="6705111" y="910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7" name="テキスト ボックス 40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162723</xdr:rowOff>
    </xdr:from>
    <xdr:to>
      <xdr:col>54</xdr:col>
      <xdr:colOff>189865</xdr:colOff>
      <xdr:row>79</xdr:row>
      <xdr:rowOff>29107</xdr:rowOff>
    </xdr:to>
    <xdr:cxnSp macro="">
      <xdr:nvCxnSpPr>
        <xdr:cNvPr id="411" name="直線コネクタ 410"/>
        <xdr:cNvCxnSpPr/>
      </xdr:nvCxnSpPr>
      <xdr:spPr>
        <a:xfrm flipV="1">
          <a:off x="10475595" y="12507123"/>
          <a:ext cx="1270" cy="106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32934</xdr:rowOff>
    </xdr:from>
    <xdr:ext cx="469744" cy="259045"/>
    <xdr:sp macro="" textlink="">
      <xdr:nvSpPr>
        <xdr:cNvPr id="412" name="普通建設事業費 （ うち新規整備　）最小値テキスト"/>
        <xdr:cNvSpPr txBox="1"/>
      </xdr:nvSpPr>
      <xdr:spPr>
        <a:xfrm>
          <a:off x="10528300" y="13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29107</xdr:rowOff>
    </xdr:from>
    <xdr:to>
      <xdr:col>55</xdr:col>
      <xdr:colOff>88900</xdr:colOff>
      <xdr:row>79</xdr:row>
      <xdr:rowOff>29107</xdr:rowOff>
    </xdr:to>
    <xdr:cxnSp macro="">
      <xdr:nvCxnSpPr>
        <xdr:cNvPr id="413" name="直線コネクタ 412"/>
        <xdr:cNvCxnSpPr/>
      </xdr:nvCxnSpPr>
      <xdr:spPr>
        <a:xfrm>
          <a:off x="10388600" y="1357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109400</xdr:rowOff>
    </xdr:from>
    <xdr:ext cx="534377" cy="259045"/>
    <xdr:sp macro="" textlink="">
      <xdr:nvSpPr>
        <xdr:cNvPr id="414" name="普通建設事業費 （ うち新規整備　）最大値テキスト"/>
        <xdr:cNvSpPr txBox="1"/>
      </xdr:nvSpPr>
      <xdr:spPr>
        <a:xfrm>
          <a:off x="10528300" y="122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162723</xdr:rowOff>
    </xdr:from>
    <xdr:to>
      <xdr:col>55</xdr:col>
      <xdr:colOff>88900</xdr:colOff>
      <xdr:row>72</xdr:row>
      <xdr:rowOff>162723</xdr:rowOff>
    </xdr:to>
    <xdr:cxnSp macro="">
      <xdr:nvCxnSpPr>
        <xdr:cNvPr id="415" name="直線コネクタ 414"/>
        <xdr:cNvCxnSpPr/>
      </xdr:nvCxnSpPr>
      <xdr:spPr>
        <a:xfrm>
          <a:off x="10388600" y="1250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61650</xdr:rowOff>
    </xdr:from>
    <xdr:to>
      <xdr:col>55</xdr:col>
      <xdr:colOff>0</xdr:colOff>
      <xdr:row>73</xdr:row>
      <xdr:rowOff>100528</xdr:rowOff>
    </xdr:to>
    <xdr:cxnSp macro="">
      <xdr:nvCxnSpPr>
        <xdr:cNvPr id="416" name="直線コネクタ 415"/>
        <xdr:cNvCxnSpPr/>
      </xdr:nvCxnSpPr>
      <xdr:spPr>
        <a:xfrm>
          <a:off x="9639300" y="12406050"/>
          <a:ext cx="838200" cy="2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140202</xdr:rowOff>
    </xdr:from>
    <xdr:ext cx="534377" cy="259045"/>
    <xdr:sp macro="" textlink="">
      <xdr:nvSpPr>
        <xdr:cNvPr id="417" name="普通建設事業費 （ うち新規整備　）平均値テキスト"/>
        <xdr:cNvSpPr txBox="1"/>
      </xdr:nvSpPr>
      <xdr:spPr>
        <a:xfrm>
          <a:off x="10528300" y="1317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161775</xdr:rowOff>
    </xdr:from>
    <xdr:to>
      <xdr:col>55</xdr:col>
      <xdr:colOff>50800</xdr:colOff>
      <xdr:row>77</xdr:row>
      <xdr:rowOff>91925</xdr:rowOff>
    </xdr:to>
    <xdr:sp macro="" textlink="">
      <xdr:nvSpPr>
        <xdr:cNvPr id="418" name="フローチャート: 判断 417"/>
        <xdr:cNvSpPr/>
      </xdr:nvSpPr>
      <xdr:spPr>
        <a:xfrm>
          <a:off x="10426700" y="1319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61650</xdr:rowOff>
    </xdr:from>
    <xdr:to>
      <xdr:col>50</xdr:col>
      <xdr:colOff>114300</xdr:colOff>
      <xdr:row>75</xdr:row>
      <xdr:rowOff>9088</xdr:rowOff>
    </xdr:to>
    <xdr:cxnSp macro="">
      <xdr:nvCxnSpPr>
        <xdr:cNvPr id="419" name="直線コネクタ 418"/>
        <xdr:cNvCxnSpPr/>
      </xdr:nvCxnSpPr>
      <xdr:spPr>
        <a:xfrm flipV="1">
          <a:off x="8750300" y="12406050"/>
          <a:ext cx="889000" cy="4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154132</xdr:rowOff>
    </xdr:from>
    <xdr:to>
      <xdr:col>50</xdr:col>
      <xdr:colOff>165100</xdr:colOff>
      <xdr:row>75</xdr:row>
      <xdr:rowOff>84282</xdr:rowOff>
    </xdr:to>
    <xdr:sp macro="" textlink="">
      <xdr:nvSpPr>
        <xdr:cNvPr id="420" name="フローチャート: 判断 419"/>
        <xdr:cNvSpPr/>
      </xdr:nvSpPr>
      <xdr:spPr>
        <a:xfrm>
          <a:off x="9588500" y="128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75409</xdr:rowOff>
    </xdr:from>
    <xdr:ext cx="534377" cy="259045"/>
    <xdr:sp macro="" textlink="">
      <xdr:nvSpPr>
        <xdr:cNvPr id="421" name="テキスト ボックス 420"/>
        <xdr:cNvSpPr txBox="1"/>
      </xdr:nvSpPr>
      <xdr:spPr>
        <a:xfrm>
          <a:off x="9372111" y="12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50758</xdr:rowOff>
    </xdr:from>
    <xdr:to>
      <xdr:col>45</xdr:col>
      <xdr:colOff>177800</xdr:colOff>
      <xdr:row>75</xdr:row>
      <xdr:rowOff>9088</xdr:rowOff>
    </xdr:to>
    <xdr:cxnSp macro="">
      <xdr:nvCxnSpPr>
        <xdr:cNvPr id="422" name="直線コネクタ 421"/>
        <xdr:cNvCxnSpPr/>
      </xdr:nvCxnSpPr>
      <xdr:spPr>
        <a:xfrm>
          <a:off x="7861300" y="12223708"/>
          <a:ext cx="889000" cy="64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142098</xdr:rowOff>
    </xdr:from>
    <xdr:to>
      <xdr:col>46</xdr:col>
      <xdr:colOff>38100</xdr:colOff>
      <xdr:row>76</xdr:row>
      <xdr:rowOff>72248</xdr:rowOff>
    </xdr:to>
    <xdr:sp macro="" textlink="">
      <xdr:nvSpPr>
        <xdr:cNvPr id="423" name="フローチャート: 判断 422"/>
        <xdr:cNvSpPr/>
      </xdr:nvSpPr>
      <xdr:spPr>
        <a:xfrm>
          <a:off x="8699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63375</xdr:rowOff>
    </xdr:from>
    <xdr:ext cx="534377" cy="259045"/>
    <xdr:sp macro="" textlink="">
      <xdr:nvSpPr>
        <xdr:cNvPr id="424" name="テキスト ボックス 423"/>
        <xdr:cNvSpPr txBox="1"/>
      </xdr:nvSpPr>
      <xdr:spPr>
        <a:xfrm>
          <a:off x="8483111" y="13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119059</xdr:rowOff>
    </xdr:from>
    <xdr:to>
      <xdr:col>41</xdr:col>
      <xdr:colOff>101600</xdr:colOff>
      <xdr:row>77</xdr:row>
      <xdr:rowOff>49209</xdr:rowOff>
    </xdr:to>
    <xdr:sp macro="" textlink="">
      <xdr:nvSpPr>
        <xdr:cNvPr id="425" name="フローチャート: 判断 424"/>
        <xdr:cNvSpPr/>
      </xdr:nvSpPr>
      <xdr:spPr>
        <a:xfrm>
          <a:off x="7810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40336</xdr:rowOff>
    </xdr:from>
    <xdr:ext cx="534377" cy="259045"/>
    <xdr:sp macro="" textlink="">
      <xdr:nvSpPr>
        <xdr:cNvPr id="426" name="テキスト ボックス 425"/>
        <xdr:cNvSpPr txBox="1"/>
      </xdr:nvSpPr>
      <xdr:spPr>
        <a:xfrm>
          <a:off x="7594111" y="1324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49728</xdr:rowOff>
    </xdr:from>
    <xdr:to>
      <xdr:col>55</xdr:col>
      <xdr:colOff>50800</xdr:colOff>
      <xdr:row>73</xdr:row>
      <xdr:rowOff>151328</xdr:rowOff>
    </xdr:to>
    <xdr:sp macro="" textlink="">
      <xdr:nvSpPr>
        <xdr:cNvPr id="432" name="楕円 431"/>
        <xdr:cNvSpPr/>
      </xdr:nvSpPr>
      <xdr:spPr>
        <a:xfrm>
          <a:off x="10426700" y="125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136105</xdr:rowOff>
    </xdr:from>
    <xdr:ext cx="534377" cy="259045"/>
    <xdr:sp macro="" textlink="">
      <xdr:nvSpPr>
        <xdr:cNvPr id="433" name="普通建設事業費 （ うち新規整備　）該当値テキスト"/>
        <xdr:cNvSpPr txBox="1"/>
      </xdr:nvSpPr>
      <xdr:spPr>
        <a:xfrm>
          <a:off x="10528300" y="124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10850</xdr:rowOff>
    </xdr:from>
    <xdr:to>
      <xdr:col>50</xdr:col>
      <xdr:colOff>165100</xdr:colOff>
      <xdr:row>72</xdr:row>
      <xdr:rowOff>112450</xdr:rowOff>
    </xdr:to>
    <xdr:sp macro="" textlink="">
      <xdr:nvSpPr>
        <xdr:cNvPr id="434" name="楕円 433"/>
        <xdr:cNvSpPr/>
      </xdr:nvSpPr>
      <xdr:spPr>
        <a:xfrm>
          <a:off x="9588500" y="123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128977</xdr:rowOff>
    </xdr:from>
    <xdr:ext cx="534377" cy="259045"/>
    <xdr:sp macro="" textlink="">
      <xdr:nvSpPr>
        <xdr:cNvPr id="435" name="テキスト ボックス 434"/>
        <xdr:cNvSpPr txBox="1"/>
      </xdr:nvSpPr>
      <xdr:spPr>
        <a:xfrm>
          <a:off x="9372111" y="121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129738</xdr:rowOff>
    </xdr:from>
    <xdr:to>
      <xdr:col>46</xdr:col>
      <xdr:colOff>38100</xdr:colOff>
      <xdr:row>75</xdr:row>
      <xdr:rowOff>59888</xdr:rowOff>
    </xdr:to>
    <xdr:sp macro="" textlink="">
      <xdr:nvSpPr>
        <xdr:cNvPr id="436" name="楕円 435"/>
        <xdr:cNvSpPr/>
      </xdr:nvSpPr>
      <xdr:spPr>
        <a:xfrm>
          <a:off x="8699500" y="128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76415</xdr:rowOff>
    </xdr:from>
    <xdr:ext cx="534377" cy="259045"/>
    <xdr:sp macro="" textlink="">
      <xdr:nvSpPr>
        <xdr:cNvPr id="437" name="テキスト ボックス 436"/>
        <xdr:cNvSpPr txBox="1"/>
      </xdr:nvSpPr>
      <xdr:spPr>
        <a:xfrm>
          <a:off x="8483111" y="125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171408</xdr:rowOff>
    </xdr:from>
    <xdr:to>
      <xdr:col>41</xdr:col>
      <xdr:colOff>101600</xdr:colOff>
      <xdr:row>71</xdr:row>
      <xdr:rowOff>101558</xdr:rowOff>
    </xdr:to>
    <xdr:sp macro="" textlink="">
      <xdr:nvSpPr>
        <xdr:cNvPr id="438" name="楕円 437"/>
        <xdr:cNvSpPr/>
      </xdr:nvSpPr>
      <xdr:spPr>
        <a:xfrm>
          <a:off x="7810500" y="121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118085</xdr:rowOff>
    </xdr:from>
    <xdr:ext cx="534377" cy="259045"/>
    <xdr:sp macro="" textlink="">
      <xdr:nvSpPr>
        <xdr:cNvPr id="439" name="テキスト ボックス 438"/>
        <xdr:cNvSpPr txBox="1"/>
      </xdr:nvSpPr>
      <xdr:spPr>
        <a:xfrm>
          <a:off x="7594111" y="119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5" name="直線コネクタ 464"/>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6"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67" name="直線コネクタ 466"/>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68"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69" name="直線コネクタ 468"/>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15636</xdr:rowOff>
    </xdr:from>
    <xdr:to>
      <xdr:col>55</xdr:col>
      <xdr:colOff>0</xdr:colOff>
      <xdr:row>97</xdr:row>
      <xdr:rowOff>67168</xdr:rowOff>
    </xdr:to>
    <xdr:cxnSp macro="">
      <xdr:nvCxnSpPr>
        <xdr:cNvPr id="470" name="直線コネクタ 469"/>
        <xdr:cNvCxnSpPr/>
      </xdr:nvCxnSpPr>
      <xdr:spPr>
        <a:xfrm flipV="1">
          <a:off x="9639300" y="16303386"/>
          <a:ext cx="838200" cy="39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50283</xdr:rowOff>
    </xdr:from>
    <xdr:ext cx="534377" cy="259045"/>
    <xdr:sp macro="" textlink="">
      <xdr:nvSpPr>
        <xdr:cNvPr id="471" name="普通建設事業費 （ うち更新整備　）平均値テキスト"/>
        <xdr:cNvSpPr txBox="1"/>
      </xdr:nvSpPr>
      <xdr:spPr>
        <a:xfrm>
          <a:off x="10528300" y="15995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72" name="フローチャート: 判断 471"/>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67168</xdr:rowOff>
    </xdr:from>
    <xdr:to>
      <xdr:col>50</xdr:col>
      <xdr:colOff>114300</xdr:colOff>
      <xdr:row>97</xdr:row>
      <xdr:rowOff>162299</xdr:rowOff>
    </xdr:to>
    <xdr:cxnSp macro="">
      <xdr:nvCxnSpPr>
        <xdr:cNvPr id="473" name="直線コネクタ 472"/>
        <xdr:cNvCxnSpPr/>
      </xdr:nvCxnSpPr>
      <xdr:spPr>
        <a:xfrm flipV="1">
          <a:off x="8750300" y="16697818"/>
          <a:ext cx="889000" cy="9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4" name="フローチャート: 判断 473"/>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144228</xdr:rowOff>
    </xdr:from>
    <xdr:ext cx="534377" cy="259045"/>
    <xdr:sp macro="" textlink="">
      <xdr:nvSpPr>
        <xdr:cNvPr id="475" name="テキスト ボックス 474"/>
        <xdr:cNvSpPr txBox="1"/>
      </xdr:nvSpPr>
      <xdr:spPr>
        <a:xfrm>
          <a:off x="9372111" y="159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89964</xdr:rowOff>
    </xdr:from>
    <xdr:to>
      <xdr:col>45</xdr:col>
      <xdr:colOff>177800</xdr:colOff>
      <xdr:row>97</xdr:row>
      <xdr:rowOff>162299</xdr:rowOff>
    </xdr:to>
    <xdr:cxnSp macro="">
      <xdr:nvCxnSpPr>
        <xdr:cNvPr id="476" name="直線コネクタ 475"/>
        <xdr:cNvCxnSpPr/>
      </xdr:nvCxnSpPr>
      <xdr:spPr>
        <a:xfrm>
          <a:off x="7861300" y="16720614"/>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101146</xdr:rowOff>
    </xdr:from>
    <xdr:to>
      <xdr:col>46</xdr:col>
      <xdr:colOff>38100</xdr:colOff>
      <xdr:row>94</xdr:row>
      <xdr:rowOff>31296</xdr:rowOff>
    </xdr:to>
    <xdr:sp macro="" textlink="">
      <xdr:nvSpPr>
        <xdr:cNvPr id="477" name="フローチャート: 判断 476"/>
        <xdr:cNvSpPr/>
      </xdr:nvSpPr>
      <xdr:spPr>
        <a:xfrm>
          <a:off x="8699500" y="1604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47823</xdr:rowOff>
    </xdr:from>
    <xdr:ext cx="534377" cy="259045"/>
    <xdr:sp macro="" textlink="">
      <xdr:nvSpPr>
        <xdr:cNvPr id="478" name="テキスト ボックス 477"/>
        <xdr:cNvSpPr txBox="1"/>
      </xdr:nvSpPr>
      <xdr:spPr>
        <a:xfrm>
          <a:off x="8483111" y="158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9" name="フローチャート: 判断 478"/>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80" name="テキスト ボックス 479"/>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136286</xdr:rowOff>
    </xdr:from>
    <xdr:to>
      <xdr:col>55</xdr:col>
      <xdr:colOff>50800</xdr:colOff>
      <xdr:row>95</xdr:row>
      <xdr:rowOff>66436</xdr:rowOff>
    </xdr:to>
    <xdr:sp macro="" textlink="">
      <xdr:nvSpPr>
        <xdr:cNvPr id="486" name="楕円 485"/>
        <xdr:cNvSpPr/>
      </xdr:nvSpPr>
      <xdr:spPr>
        <a:xfrm>
          <a:off x="10426700" y="162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114713</xdr:rowOff>
    </xdr:from>
    <xdr:ext cx="534377" cy="259045"/>
    <xdr:sp macro="" textlink="">
      <xdr:nvSpPr>
        <xdr:cNvPr id="487" name="普通建設事業費 （ うち更新整備　）該当値テキスト"/>
        <xdr:cNvSpPr txBox="1"/>
      </xdr:nvSpPr>
      <xdr:spPr>
        <a:xfrm>
          <a:off x="10528300" y="162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16368</xdr:rowOff>
    </xdr:from>
    <xdr:to>
      <xdr:col>50</xdr:col>
      <xdr:colOff>165100</xdr:colOff>
      <xdr:row>97</xdr:row>
      <xdr:rowOff>117968</xdr:rowOff>
    </xdr:to>
    <xdr:sp macro="" textlink="">
      <xdr:nvSpPr>
        <xdr:cNvPr id="488" name="楕円 487"/>
        <xdr:cNvSpPr/>
      </xdr:nvSpPr>
      <xdr:spPr>
        <a:xfrm>
          <a:off x="9588500" y="166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109095</xdr:rowOff>
    </xdr:from>
    <xdr:ext cx="534377" cy="259045"/>
    <xdr:sp macro="" textlink="">
      <xdr:nvSpPr>
        <xdr:cNvPr id="489" name="テキスト ボックス 488"/>
        <xdr:cNvSpPr txBox="1"/>
      </xdr:nvSpPr>
      <xdr:spPr>
        <a:xfrm>
          <a:off x="9372111" y="167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111499</xdr:rowOff>
    </xdr:from>
    <xdr:to>
      <xdr:col>46</xdr:col>
      <xdr:colOff>38100</xdr:colOff>
      <xdr:row>98</xdr:row>
      <xdr:rowOff>41649</xdr:rowOff>
    </xdr:to>
    <xdr:sp macro="" textlink="">
      <xdr:nvSpPr>
        <xdr:cNvPr id="490" name="楕円 489"/>
        <xdr:cNvSpPr/>
      </xdr:nvSpPr>
      <xdr:spPr>
        <a:xfrm>
          <a:off x="8699500" y="167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32776</xdr:rowOff>
    </xdr:from>
    <xdr:ext cx="469744" cy="259045"/>
    <xdr:sp macro="" textlink="">
      <xdr:nvSpPr>
        <xdr:cNvPr id="491" name="テキスト ボックス 490"/>
        <xdr:cNvSpPr txBox="1"/>
      </xdr:nvSpPr>
      <xdr:spPr>
        <a:xfrm>
          <a:off x="8515428" y="168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39164</xdr:rowOff>
    </xdr:from>
    <xdr:to>
      <xdr:col>41</xdr:col>
      <xdr:colOff>101600</xdr:colOff>
      <xdr:row>97</xdr:row>
      <xdr:rowOff>140764</xdr:rowOff>
    </xdr:to>
    <xdr:sp macro="" textlink="">
      <xdr:nvSpPr>
        <xdr:cNvPr id="492" name="楕円 491"/>
        <xdr:cNvSpPr/>
      </xdr:nvSpPr>
      <xdr:spPr>
        <a:xfrm>
          <a:off x="7810500" y="166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131891</xdr:rowOff>
    </xdr:from>
    <xdr:ext cx="534377" cy="259045"/>
    <xdr:sp macro="" textlink="">
      <xdr:nvSpPr>
        <xdr:cNvPr id="493" name="テキスト ボックス 492"/>
        <xdr:cNvSpPr txBox="1"/>
      </xdr:nvSpPr>
      <xdr:spPr>
        <a:xfrm>
          <a:off x="7594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111262</xdr:rowOff>
    </xdr:from>
    <xdr:to>
      <xdr:col>85</xdr:col>
      <xdr:colOff>126364</xdr:colOff>
      <xdr:row>38</xdr:row>
      <xdr:rowOff>139700</xdr:rowOff>
    </xdr:to>
    <xdr:cxnSp macro="">
      <xdr:nvCxnSpPr>
        <xdr:cNvPr id="515" name="直線コネクタ 514"/>
        <xdr:cNvCxnSpPr/>
      </xdr:nvCxnSpPr>
      <xdr:spPr>
        <a:xfrm flipV="1">
          <a:off x="16317595" y="5254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57939</xdr:rowOff>
    </xdr:from>
    <xdr:ext cx="534377" cy="259045"/>
    <xdr:sp macro="" textlink="">
      <xdr:nvSpPr>
        <xdr:cNvPr id="518" name="災害復旧事業費最大値テキスト"/>
        <xdr:cNvSpPr txBox="1"/>
      </xdr:nvSpPr>
      <xdr:spPr>
        <a:xfrm>
          <a:off x="16370300" y="5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111262</xdr:rowOff>
    </xdr:from>
    <xdr:to>
      <xdr:col>86</xdr:col>
      <xdr:colOff>25400</xdr:colOff>
      <xdr:row>30</xdr:row>
      <xdr:rowOff>111262</xdr:rowOff>
    </xdr:to>
    <xdr:cxnSp macro="">
      <xdr:nvCxnSpPr>
        <xdr:cNvPr id="519" name="直線コネクタ 518"/>
        <xdr:cNvCxnSpPr/>
      </xdr:nvCxnSpPr>
      <xdr:spPr>
        <a:xfrm>
          <a:off x="16230600" y="525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110896</xdr:rowOff>
    </xdr:from>
    <xdr:to>
      <xdr:col>85</xdr:col>
      <xdr:colOff>127000</xdr:colOff>
      <xdr:row>34</xdr:row>
      <xdr:rowOff>138557</xdr:rowOff>
    </xdr:to>
    <xdr:cxnSp macro="">
      <xdr:nvCxnSpPr>
        <xdr:cNvPr id="520" name="直線コネクタ 519"/>
        <xdr:cNvCxnSpPr/>
      </xdr:nvCxnSpPr>
      <xdr:spPr>
        <a:xfrm>
          <a:off x="15481300" y="5425846"/>
          <a:ext cx="838200" cy="5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137782</xdr:rowOff>
    </xdr:from>
    <xdr:ext cx="469744" cy="259045"/>
    <xdr:sp macro="" textlink="">
      <xdr:nvSpPr>
        <xdr:cNvPr id="521" name="災害復旧事業費平均値テキスト"/>
        <xdr:cNvSpPr txBox="1"/>
      </xdr:nvSpPr>
      <xdr:spPr>
        <a:xfrm>
          <a:off x="16370300" y="63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159355</xdr:rowOff>
    </xdr:from>
    <xdr:to>
      <xdr:col>85</xdr:col>
      <xdr:colOff>177800</xdr:colOff>
      <xdr:row>37</xdr:row>
      <xdr:rowOff>89505</xdr:rowOff>
    </xdr:to>
    <xdr:sp macro="" textlink="">
      <xdr:nvSpPr>
        <xdr:cNvPr id="522" name="フローチャート: 判断 521"/>
        <xdr:cNvSpPr/>
      </xdr:nvSpPr>
      <xdr:spPr>
        <a:xfrm>
          <a:off x="162687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42179</xdr:rowOff>
    </xdr:from>
    <xdr:to>
      <xdr:col>81</xdr:col>
      <xdr:colOff>50800</xdr:colOff>
      <xdr:row>31</xdr:row>
      <xdr:rowOff>110896</xdr:rowOff>
    </xdr:to>
    <xdr:cxnSp macro="">
      <xdr:nvCxnSpPr>
        <xdr:cNvPr id="523" name="直線コネクタ 522"/>
        <xdr:cNvCxnSpPr/>
      </xdr:nvCxnSpPr>
      <xdr:spPr>
        <a:xfrm>
          <a:off x="14592300" y="5185679"/>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152497</xdr:rowOff>
    </xdr:from>
    <xdr:to>
      <xdr:col>81</xdr:col>
      <xdr:colOff>101600</xdr:colOff>
      <xdr:row>36</xdr:row>
      <xdr:rowOff>82647</xdr:rowOff>
    </xdr:to>
    <xdr:sp macro="" textlink="">
      <xdr:nvSpPr>
        <xdr:cNvPr id="524" name="フローチャート: 判断 523"/>
        <xdr:cNvSpPr/>
      </xdr:nvSpPr>
      <xdr:spPr>
        <a:xfrm>
          <a:off x="15430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73774</xdr:rowOff>
    </xdr:from>
    <xdr:ext cx="469744" cy="259045"/>
    <xdr:sp macro="" textlink="">
      <xdr:nvSpPr>
        <xdr:cNvPr id="525" name="テキスト ボックス 524"/>
        <xdr:cNvSpPr txBox="1"/>
      </xdr:nvSpPr>
      <xdr:spPr>
        <a:xfrm>
          <a:off x="15246428" y="62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42179</xdr:rowOff>
    </xdr:from>
    <xdr:to>
      <xdr:col>76</xdr:col>
      <xdr:colOff>114300</xdr:colOff>
      <xdr:row>35</xdr:row>
      <xdr:rowOff>11638</xdr:rowOff>
    </xdr:to>
    <xdr:cxnSp macro="">
      <xdr:nvCxnSpPr>
        <xdr:cNvPr id="526" name="直線コネクタ 525"/>
        <xdr:cNvCxnSpPr/>
      </xdr:nvCxnSpPr>
      <xdr:spPr>
        <a:xfrm flipV="1">
          <a:off x="13703300" y="5185679"/>
          <a:ext cx="889000" cy="8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161823</xdr:rowOff>
    </xdr:from>
    <xdr:to>
      <xdr:col>76</xdr:col>
      <xdr:colOff>165100</xdr:colOff>
      <xdr:row>37</xdr:row>
      <xdr:rowOff>91973</xdr:rowOff>
    </xdr:to>
    <xdr:sp macro="" textlink="">
      <xdr:nvSpPr>
        <xdr:cNvPr id="527" name="フローチャート: 判断 526"/>
        <xdr:cNvSpPr/>
      </xdr:nvSpPr>
      <xdr:spPr>
        <a:xfrm>
          <a:off x="14541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83100</xdr:rowOff>
    </xdr:from>
    <xdr:ext cx="469744" cy="259045"/>
    <xdr:sp macro="" textlink="">
      <xdr:nvSpPr>
        <xdr:cNvPr id="528" name="テキスト ボックス 527"/>
        <xdr:cNvSpPr txBox="1"/>
      </xdr:nvSpPr>
      <xdr:spPr>
        <a:xfrm>
          <a:off x="14357428" y="64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150124</xdr:rowOff>
    </xdr:from>
    <xdr:to>
      <xdr:col>71</xdr:col>
      <xdr:colOff>177800</xdr:colOff>
      <xdr:row>35</xdr:row>
      <xdr:rowOff>11638</xdr:rowOff>
    </xdr:to>
    <xdr:cxnSp macro="">
      <xdr:nvCxnSpPr>
        <xdr:cNvPr id="529" name="直線コネクタ 528"/>
        <xdr:cNvCxnSpPr/>
      </xdr:nvCxnSpPr>
      <xdr:spPr>
        <a:xfrm>
          <a:off x="12814300" y="5807974"/>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64577</xdr:rowOff>
    </xdr:from>
    <xdr:to>
      <xdr:col>72</xdr:col>
      <xdr:colOff>38100</xdr:colOff>
      <xdr:row>37</xdr:row>
      <xdr:rowOff>166177</xdr:rowOff>
    </xdr:to>
    <xdr:sp macro="" textlink="">
      <xdr:nvSpPr>
        <xdr:cNvPr id="530" name="フローチャート: 判断 529"/>
        <xdr:cNvSpPr/>
      </xdr:nvSpPr>
      <xdr:spPr>
        <a:xfrm>
          <a:off x="13652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157304</xdr:rowOff>
    </xdr:from>
    <xdr:ext cx="469744" cy="259045"/>
    <xdr:sp macro="" textlink="">
      <xdr:nvSpPr>
        <xdr:cNvPr id="531" name="テキスト ボックス 530"/>
        <xdr:cNvSpPr txBox="1"/>
      </xdr:nvSpPr>
      <xdr:spPr>
        <a:xfrm>
          <a:off x="13468428" y="65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63160</xdr:rowOff>
    </xdr:from>
    <xdr:to>
      <xdr:col>67</xdr:col>
      <xdr:colOff>101600</xdr:colOff>
      <xdr:row>36</xdr:row>
      <xdr:rowOff>164760</xdr:rowOff>
    </xdr:to>
    <xdr:sp macro="" textlink="">
      <xdr:nvSpPr>
        <xdr:cNvPr id="532" name="フローチャート: 判断 531"/>
        <xdr:cNvSpPr/>
      </xdr:nvSpPr>
      <xdr:spPr>
        <a:xfrm>
          <a:off x="12763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155887</xdr:rowOff>
    </xdr:from>
    <xdr:ext cx="469744" cy="259045"/>
    <xdr:sp macro="" textlink="">
      <xdr:nvSpPr>
        <xdr:cNvPr id="533" name="テキスト ボックス 532"/>
        <xdr:cNvSpPr txBox="1"/>
      </xdr:nvSpPr>
      <xdr:spPr>
        <a:xfrm>
          <a:off x="12579428" y="63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87757</xdr:rowOff>
    </xdr:from>
    <xdr:to>
      <xdr:col>85</xdr:col>
      <xdr:colOff>177800</xdr:colOff>
      <xdr:row>35</xdr:row>
      <xdr:rowOff>17907</xdr:rowOff>
    </xdr:to>
    <xdr:sp macro="" textlink="">
      <xdr:nvSpPr>
        <xdr:cNvPr id="539" name="楕円 538"/>
        <xdr:cNvSpPr/>
      </xdr:nvSpPr>
      <xdr:spPr>
        <a:xfrm>
          <a:off x="162687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110634</xdr:rowOff>
    </xdr:from>
    <xdr:ext cx="534377" cy="259045"/>
    <xdr:sp macro="" textlink="">
      <xdr:nvSpPr>
        <xdr:cNvPr id="540" name="災害復旧事業費該当値テキスト"/>
        <xdr:cNvSpPr txBox="1"/>
      </xdr:nvSpPr>
      <xdr:spPr>
        <a:xfrm>
          <a:off x="16370300" y="5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60096</xdr:rowOff>
    </xdr:from>
    <xdr:to>
      <xdr:col>81</xdr:col>
      <xdr:colOff>101600</xdr:colOff>
      <xdr:row>31</xdr:row>
      <xdr:rowOff>161696</xdr:rowOff>
    </xdr:to>
    <xdr:sp macro="" textlink="">
      <xdr:nvSpPr>
        <xdr:cNvPr id="541" name="楕円 540"/>
        <xdr:cNvSpPr/>
      </xdr:nvSpPr>
      <xdr:spPr>
        <a:xfrm>
          <a:off x="15430500" y="5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6773</xdr:rowOff>
    </xdr:from>
    <xdr:ext cx="534377" cy="259045"/>
    <xdr:sp macro="" textlink="">
      <xdr:nvSpPr>
        <xdr:cNvPr id="542" name="テキスト ボックス 541"/>
        <xdr:cNvSpPr txBox="1"/>
      </xdr:nvSpPr>
      <xdr:spPr>
        <a:xfrm>
          <a:off x="15214111" y="51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162829</xdr:rowOff>
    </xdr:from>
    <xdr:to>
      <xdr:col>76</xdr:col>
      <xdr:colOff>165100</xdr:colOff>
      <xdr:row>30</xdr:row>
      <xdr:rowOff>92979</xdr:rowOff>
    </xdr:to>
    <xdr:sp macro="" textlink="">
      <xdr:nvSpPr>
        <xdr:cNvPr id="543" name="楕円 542"/>
        <xdr:cNvSpPr/>
      </xdr:nvSpPr>
      <xdr:spPr>
        <a:xfrm>
          <a:off x="14541500" y="51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109506</xdr:rowOff>
    </xdr:from>
    <xdr:ext cx="534377" cy="259045"/>
    <xdr:sp macro="" textlink="">
      <xdr:nvSpPr>
        <xdr:cNvPr id="544" name="テキスト ボックス 543"/>
        <xdr:cNvSpPr txBox="1"/>
      </xdr:nvSpPr>
      <xdr:spPr>
        <a:xfrm>
          <a:off x="14325111" y="49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132288</xdr:rowOff>
    </xdr:from>
    <xdr:to>
      <xdr:col>72</xdr:col>
      <xdr:colOff>38100</xdr:colOff>
      <xdr:row>35</xdr:row>
      <xdr:rowOff>62438</xdr:rowOff>
    </xdr:to>
    <xdr:sp macro="" textlink="">
      <xdr:nvSpPr>
        <xdr:cNvPr id="545" name="楕円 544"/>
        <xdr:cNvSpPr/>
      </xdr:nvSpPr>
      <xdr:spPr>
        <a:xfrm>
          <a:off x="13652500" y="59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78965</xdr:rowOff>
    </xdr:from>
    <xdr:ext cx="534377" cy="259045"/>
    <xdr:sp macro="" textlink="">
      <xdr:nvSpPr>
        <xdr:cNvPr id="546" name="テキスト ボックス 545"/>
        <xdr:cNvSpPr txBox="1"/>
      </xdr:nvSpPr>
      <xdr:spPr>
        <a:xfrm>
          <a:off x="13436111" y="57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99324</xdr:rowOff>
    </xdr:from>
    <xdr:to>
      <xdr:col>67</xdr:col>
      <xdr:colOff>101600</xdr:colOff>
      <xdr:row>34</xdr:row>
      <xdr:rowOff>29474</xdr:rowOff>
    </xdr:to>
    <xdr:sp macro="" textlink="">
      <xdr:nvSpPr>
        <xdr:cNvPr id="547" name="楕円 546"/>
        <xdr:cNvSpPr/>
      </xdr:nvSpPr>
      <xdr:spPr>
        <a:xfrm>
          <a:off x="12763500" y="5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46001</xdr:rowOff>
    </xdr:from>
    <xdr:ext cx="534377" cy="259045"/>
    <xdr:sp macro="" textlink="">
      <xdr:nvSpPr>
        <xdr:cNvPr id="548" name="テキスト ボックス 547"/>
        <xdr:cNvSpPr txBox="1"/>
      </xdr:nvSpPr>
      <xdr:spPr>
        <a:xfrm>
          <a:off x="12547111" y="55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8" name="テキスト ボックス 60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0" name="テキスト ボックス 60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83883</xdr:rowOff>
    </xdr:from>
    <xdr:to>
      <xdr:col>85</xdr:col>
      <xdr:colOff>126364</xdr:colOff>
      <xdr:row>77</xdr:row>
      <xdr:rowOff>108344</xdr:rowOff>
    </xdr:to>
    <xdr:cxnSp macro="">
      <xdr:nvCxnSpPr>
        <xdr:cNvPr id="622" name="直線コネクタ 621"/>
        <xdr:cNvCxnSpPr/>
      </xdr:nvCxnSpPr>
      <xdr:spPr>
        <a:xfrm flipV="1">
          <a:off x="16317595" y="12085383"/>
          <a:ext cx="1269" cy="12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112171</xdr:rowOff>
    </xdr:from>
    <xdr:ext cx="534377" cy="259045"/>
    <xdr:sp macro="" textlink="">
      <xdr:nvSpPr>
        <xdr:cNvPr id="623" name="公債費最小値テキスト"/>
        <xdr:cNvSpPr txBox="1"/>
      </xdr:nvSpPr>
      <xdr:spPr>
        <a:xfrm>
          <a:off x="16370300" y="133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108344</xdr:rowOff>
    </xdr:from>
    <xdr:to>
      <xdr:col>86</xdr:col>
      <xdr:colOff>25400</xdr:colOff>
      <xdr:row>77</xdr:row>
      <xdr:rowOff>108344</xdr:rowOff>
    </xdr:to>
    <xdr:cxnSp macro="">
      <xdr:nvCxnSpPr>
        <xdr:cNvPr id="624" name="直線コネクタ 623"/>
        <xdr:cNvCxnSpPr/>
      </xdr:nvCxnSpPr>
      <xdr:spPr>
        <a:xfrm>
          <a:off x="16230600" y="1330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30560</xdr:rowOff>
    </xdr:from>
    <xdr:ext cx="534377" cy="259045"/>
    <xdr:sp macro="" textlink="">
      <xdr:nvSpPr>
        <xdr:cNvPr id="625" name="公債費最大値テキスト"/>
        <xdr:cNvSpPr txBox="1"/>
      </xdr:nvSpPr>
      <xdr:spPr>
        <a:xfrm>
          <a:off x="16370300" y="11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83883</xdr:rowOff>
    </xdr:from>
    <xdr:to>
      <xdr:col>86</xdr:col>
      <xdr:colOff>25400</xdr:colOff>
      <xdr:row>70</xdr:row>
      <xdr:rowOff>83883</xdr:rowOff>
    </xdr:to>
    <xdr:cxnSp macro="">
      <xdr:nvCxnSpPr>
        <xdr:cNvPr id="626" name="直線コネクタ 625"/>
        <xdr:cNvCxnSpPr/>
      </xdr:nvCxnSpPr>
      <xdr:spPr>
        <a:xfrm>
          <a:off x="16230600" y="1208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83883</xdr:rowOff>
    </xdr:from>
    <xdr:to>
      <xdr:col>85</xdr:col>
      <xdr:colOff>127000</xdr:colOff>
      <xdr:row>70</xdr:row>
      <xdr:rowOff>145529</xdr:rowOff>
    </xdr:to>
    <xdr:cxnSp macro="">
      <xdr:nvCxnSpPr>
        <xdr:cNvPr id="627" name="直線コネクタ 626"/>
        <xdr:cNvCxnSpPr/>
      </xdr:nvCxnSpPr>
      <xdr:spPr>
        <a:xfrm flipV="1">
          <a:off x="15481300" y="12085383"/>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117581</xdr:rowOff>
    </xdr:from>
    <xdr:ext cx="534377" cy="259045"/>
    <xdr:sp macro="" textlink="">
      <xdr:nvSpPr>
        <xdr:cNvPr id="628" name="公債費平均値テキスト"/>
        <xdr:cNvSpPr txBox="1"/>
      </xdr:nvSpPr>
      <xdr:spPr>
        <a:xfrm>
          <a:off x="16370300" y="1263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139154</xdr:rowOff>
    </xdr:from>
    <xdr:to>
      <xdr:col>85</xdr:col>
      <xdr:colOff>177800</xdr:colOff>
      <xdr:row>74</xdr:row>
      <xdr:rowOff>69304</xdr:rowOff>
    </xdr:to>
    <xdr:sp macro="" textlink="">
      <xdr:nvSpPr>
        <xdr:cNvPr id="629" name="フローチャート: 判断 628"/>
        <xdr:cNvSpPr/>
      </xdr:nvSpPr>
      <xdr:spPr>
        <a:xfrm>
          <a:off x="162687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145529</xdr:rowOff>
    </xdr:from>
    <xdr:to>
      <xdr:col>81</xdr:col>
      <xdr:colOff>50800</xdr:colOff>
      <xdr:row>71</xdr:row>
      <xdr:rowOff>128880</xdr:rowOff>
    </xdr:to>
    <xdr:cxnSp macro="">
      <xdr:nvCxnSpPr>
        <xdr:cNvPr id="630" name="直線コネクタ 629"/>
        <xdr:cNvCxnSpPr/>
      </xdr:nvCxnSpPr>
      <xdr:spPr>
        <a:xfrm flipV="1">
          <a:off x="14592300" y="12147029"/>
          <a:ext cx="889000" cy="1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113741</xdr:rowOff>
    </xdr:from>
    <xdr:to>
      <xdr:col>81</xdr:col>
      <xdr:colOff>101600</xdr:colOff>
      <xdr:row>74</xdr:row>
      <xdr:rowOff>43891</xdr:rowOff>
    </xdr:to>
    <xdr:sp macro="" textlink="">
      <xdr:nvSpPr>
        <xdr:cNvPr id="631" name="フローチャート: 判断 630"/>
        <xdr:cNvSpPr/>
      </xdr:nvSpPr>
      <xdr:spPr>
        <a:xfrm>
          <a:off x="15430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35018</xdr:rowOff>
    </xdr:from>
    <xdr:ext cx="534377" cy="259045"/>
    <xdr:sp macro="" textlink="">
      <xdr:nvSpPr>
        <xdr:cNvPr id="632" name="テキスト ボックス 631"/>
        <xdr:cNvSpPr txBox="1"/>
      </xdr:nvSpPr>
      <xdr:spPr>
        <a:xfrm>
          <a:off x="15214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82436</xdr:rowOff>
    </xdr:from>
    <xdr:to>
      <xdr:col>76</xdr:col>
      <xdr:colOff>114300</xdr:colOff>
      <xdr:row>71</xdr:row>
      <xdr:rowOff>128880</xdr:rowOff>
    </xdr:to>
    <xdr:cxnSp macro="">
      <xdr:nvCxnSpPr>
        <xdr:cNvPr id="633" name="直線コネクタ 632"/>
        <xdr:cNvCxnSpPr/>
      </xdr:nvCxnSpPr>
      <xdr:spPr>
        <a:xfrm>
          <a:off x="13703300" y="12255386"/>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114808</xdr:rowOff>
    </xdr:from>
    <xdr:to>
      <xdr:col>76</xdr:col>
      <xdr:colOff>165100</xdr:colOff>
      <xdr:row>73</xdr:row>
      <xdr:rowOff>44958</xdr:rowOff>
    </xdr:to>
    <xdr:sp macro="" textlink="">
      <xdr:nvSpPr>
        <xdr:cNvPr id="634" name="フローチャート: 判断 633"/>
        <xdr:cNvSpPr/>
      </xdr:nvSpPr>
      <xdr:spPr>
        <a:xfrm>
          <a:off x="14541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36085</xdr:rowOff>
    </xdr:from>
    <xdr:ext cx="534377" cy="259045"/>
    <xdr:sp macro="" textlink="">
      <xdr:nvSpPr>
        <xdr:cNvPr id="635" name="テキスト ボックス 634"/>
        <xdr:cNvSpPr txBox="1"/>
      </xdr:nvSpPr>
      <xdr:spPr>
        <a:xfrm>
          <a:off x="14325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1474</xdr:rowOff>
    </xdr:from>
    <xdr:to>
      <xdr:col>71</xdr:col>
      <xdr:colOff>177800</xdr:colOff>
      <xdr:row>71</xdr:row>
      <xdr:rowOff>82436</xdr:rowOff>
    </xdr:to>
    <xdr:cxnSp macro="">
      <xdr:nvCxnSpPr>
        <xdr:cNvPr id="636" name="直線コネクタ 635"/>
        <xdr:cNvCxnSpPr/>
      </xdr:nvCxnSpPr>
      <xdr:spPr>
        <a:xfrm>
          <a:off x="12814300" y="12002974"/>
          <a:ext cx="889000" cy="2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26950</xdr:rowOff>
    </xdr:from>
    <xdr:to>
      <xdr:col>72</xdr:col>
      <xdr:colOff>38100</xdr:colOff>
      <xdr:row>73</xdr:row>
      <xdr:rowOff>128550</xdr:rowOff>
    </xdr:to>
    <xdr:sp macro="" textlink="">
      <xdr:nvSpPr>
        <xdr:cNvPr id="637" name="フローチャート: 判断 636"/>
        <xdr:cNvSpPr/>
      </xdr:nvSpPr>
      <xdr:spPr>
        <a:xfrm>
          <a:off x="13652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119677</xdr:rowOff>
    </xdr:from>
    <xdr:ext cx="534377" cy="259045"/>
    <xdr:sp macro="" textlink="">
      <xdr:nvSpPr>
        <xdr:cNvPr id="638" name="テキスト ボックス 637"/>
        <xdr:cNvSpPr txBox="1"/>
      </xdr:nvSpPr>
      <xdr:spPr>
        <a:xfrm>
          <a:off x="13436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2566</xdr:rowOff>
    </xdr:from>
    <xdr:to>
      <xdr:col>67</xdr:col>
      <xdr:colOff>101600</xdr:colOff>
      <xdr:row>73</xdr:row>
      <xdr:rowOff>104166</xdr:rowOff>
    </xdr:to>
    <xdr:sp macro="" textlink="">
      <xdr:nvSpPr>
        <xdr:cNvPr id="639" name="フローチャート: 判断 638"/>
        <xdr:cNvSpPr/>
      </xdr:nvSpPr>
      <xdr:spPr>
        <a:xfrm>
          <a:off x="12763500" y="125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95293</xdr:rowOff>
    </xdr:from>
    <xdr:ext cx="534377" cy="259045"/>
    <xdr:sp macro="" textlink="">
      <xdr:nvSpPr>
        <xdr:cNvPr id="640" name="テキスト ボックス 639"/>
        <xdr:cNvSpPr txBox="1"/>
      </xdr:nvSpPr>
      <xdr:spPr>
        <a:xfrm>
          <a:off x="12547111" y="126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33083</xdr:rowOff>
    </xdr:from>
    <xdr:to>
      <xdr:col>85</xdr:col>
      <xdr:colOff>177800</xdr:colOff>
      <xdr:row>70</xdr:row>
      <xdr:rowOff>134683</xdr:rowOff>
    </xdr:to>
    <xdr:sp macro="" textlink="">
      <xdr:nvSpPr>
        <xdr:cNvPr id="646" name="楕円 645"/>
        <xdr:cNvSpPr/>
      </xdr:nvSpPr>
      <xdr:spPr>
        <a:xfrm>
          <a:off x="16268700" y="120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157560</xdr:rowOff>
    </xdr:from>
    <xdr:ext cx="534377" cy="259045"/>
    <xdr:sp macro="" textlink="">
      <xdr:nvSpPr>
        <xdr:cNvPr id="647" name="公債費該当値テキスト"/>
        <xdr:cNvSpPr txBox="1"/>
      </xdr:nvSpPr>
      <xdr:spPr>
        <a:xfrm>
          <a:off x="16370300" y="119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94729</xdr:rowOff>
    </xdr:from>
    <xdr:to>
      <xdr:col>81</xdr:col>
      <xdr:colOff>101600</xdr:colOff>
      <xdr:row>71</xdr:row>
      <xdr:rowOff>24879</xdr:rowOff>
    </xdr:to>
    <xdr:sp macro="" textlink="">
      <xdr:nvSpPr>
        <xdr:cNvPr id="648" name="楕円 647"/>
        <xdr:cNvSpPr/>
      </xdr:nvSpPr>
      <xdr:spPr>
        <a:xfrm>
          <a:off x="15430500" y="120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41406</xdr:rowOff>
    </xdr:from>
    <xdr:ext cx="534377" cy="259045"/>
    <xdr:sp macro="" textlink="">
      <xdr:nvSpPr>
        <xdr:cNvPr id="649" name="テキスト ボックス 648"/>
        <xdr:cNvSpPr txBox="1"/>
      </xdr:nvSpPr>
      <xdr:spPr>
        <a:xfrm>
          <a:off x="15214111" y="118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78080</xdr:rowOff>
    </xdr:from>
    <xdr:to>
      <xdr:col>76</xdr:col>
      <xdr:colOff>165100</xdr:colOff>
      <xdr:row>72</xdr:row>
      <xdr:rowOff>8230</xdr:rowOff>
    </xdr:to>
    <xdr:sp macro="" textlink="">
      <xdr:nvSpPr>
        <xdr:cNvPr id="650" name="楕円 649"/>
        <xdr:cNvSpPr/>
      </xdr:nvSpPr>
      <xdr:spPr>
        <a:xfrm>
          <a:off x="14541500" y="122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24757</xdr:rowOff>
    </xdr:from>
    <xdr:ext cx="534377" cy="259045"/>
    <xdr:sp macro="" textlink="">
      <xdr:nvSpPr>
        <xdr:cNvPr id="651" name="テキスト ボックス 650"/>
        <xdr:cNvSpPr txBox="1"/>
      </xdr:nvSpPr>
      <xdr:spPr>
        <a:xfrm>
          <a:off x="14325111" y="120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31636</xdr:rowOff>
    </xdr:from>
    <xdr:to>
      <xdr:col>72</xdr:col>
      <xdr:colOff>38100</xdr:colOff>
      <xdr:row>71</xdr:row>
      <xdr:rowOff>133236</xdr:rowOff>
    </xdr:to>
    <xdr:sp macro="" textlink="">
      <xdr:nvSpPr>
        <xdr:cNvPr id="652" name="楕円 651"/>
        <xdr:cNvSpPr/>
      </xdr:nvSpPr>
      <xdr:spPr>
        <a:xfrm>
          <a:off x="13652500" y="122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149763</xdr:rowOff>
    </xdr:from>
    <xdr:ext cx="534377" cy="259045"/>
    <xdr:sp macro="" textlink="">
      <xdr:nvSpPr>
        <xdr:cNvPr id="653" name="テキスト ボックス 652"/>
        <xdr:cNvSpPr txBox="1"/>
      </xdr:nvSpPr>
      <xdr:spPr>
        <a:xfrm>
          <a:off x="13436111" y="1197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122124</xdr:rowOff>
    </xdr:from>
    <xdr:to>
      <xdr:col>67</xdr:col>
      <xdr:colOff>101600</xdr:colOff>
      <xdr:row>70</xdr:row>
      <xdr:rowOff>52274</xdr:rowOff>
    </xdr:to>
    <xdr:sp macro="" textlink="">
      <xdr:nvSpPr>
        <xdr:cNvPr id="654" name="楕円 653"/>
        <xdr:cNvSpPr/>
      </xdr:nvSpPr>
      <xdr:spPr>
        <a:xfrm>
          <a:off x="12763500" y="119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68801</xdr:rowOff>
    </xdr:from>
    <xdr:ext cx="534377" cy="259045"/>
    <xdr:sp macro="" textlink="">
      <xdr:nvSpPr>
        <xdr:cNvPr id="655" name="テキスト ボックス 654"/>
        <xdr:cNvSpPr txBox="1"/>
      </xdr:nvSpPr>
      <xdr:spPr>
        <a:xfrm>
          <a:off x="12547111" y="1172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87807</xdr:rowOff>
    </xdr:from>
    <xdr:to>
      <xdr:col>85</xdr:col>
      <xdr:colOff>126364</xdr:colOff>
      <xdr:row>98</xdr:row>
      <xdr:rowOff>150368</xdr:rowOff>
    </xdr:to>
    <xdr:cxnSp macro="">
      <xdr:nvCxnSpPr>
        <xdr:cNvPr id="679" name="直線コネクタ 678"/>
        <xdr:cNvCxnSpPr/>
      </xdr:nvCxnSpPr>
      <xdr:spPr>
        <a:xfrm flipV="1">
          <a:off x="16317595" y="15518307"/>
          <a:ext cx="1269" cy="14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154195</xdr:rowOff>
    </xdr:from>
    <xdr:ext cx="469744" cy="259045"/>
    <xdr:sp macro="" textlink="">
      <xdr:nvSpPr>
        <xdr:cNvPr id="680" name="積立金最小値テキスト"/>
        <xdr:cNvSpPr txBox="1"/>
      </xdr:nvSpPr>
      <xdr:spPr>
        <a:xfrm>
          <a:off x="16370300" y="1695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150368</xdr:rowOff>
    </xdr:from>
    <xdr:to>
      <xdr:col>86</xdr:col>
      <xdr:colOff>25400</xdr:colOff>
      <xdr:row>98</xdr:row>
      <xdr:rowOff>150368</xdr:rowOff>
    </xdr:to>
    <xdr:cxnSp macro="">
      <xdr:nvCxnSpPr>
        <xdr:cNvPr id="681" name="直線コネクタ 680"/>
        <xdr:cNvCxnSpPr/>
      </xdr:nvCxnSpPr>
      <xdr:spPr>
        <a:xfrm>
          <a:off x="16230600" y="1695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34484</xdr:rowOff>
    </xdr:from>
    <xdr:ext cx="534377" cy="259045"/>
    <xdr:sp macro="" textlink="">
      <xdr:nvSpPr>
        <xdr:cNvPr id="682" name="積立金最大値テキスト"/>
        <xdr:cNvSpPr txBox="1"/>
      </xdr:nvSpPr>
      <xdr:spPr>
        <a:xfrm>
          <a:off x="16370300" y="15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87807</xdr:rowOff>
    </xdr:from>
    <xdr:to>
      <xdr:col>86</xdr:col>
      <xdr:colOff>25400</xdr:colOff>
      <xdr:row>90</xdr:row>
      <xdr:rowOff>87807</xdr:rowOff>
    </xdr:to>
    <xdr:cxnSp macro="">
      <xdr:nvCxnSpPr>
        <xdr:cNvPr id="683" name="直線コネクタ 682"/>
        <xdr:cNvCxnSpPr/>
      </xdr:nvCxnSpPr>
      <xdr:spPr>
        <a:xfrm>
          <a:off x="16230600" y="1551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46050</xdr:rowOff>
    </xdr:from>
    <xdr:to>
      <xdr:col>85</xdr:col>
      <xdr:colOff>127000</xdr:colOff>
      <xdr:row>96</xdr:row>
      <xdr:rowOff>34162</xdr:rowOff>
    </xdr:to>
    <xdr:cxnSp macro="">
      <xdr:nvCxnSpPr>
        <xdr:cNvPr id="684" name="直線コネクタ 683"/>
        <xdr:cNvCxnSpPr/>
      </xdr:nvCxnSpPr>
      <xdr:spPr>
        <a:xfrm>
          <a:off x="15481300" y="16333800"/>
          <a:ext cx="8382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164864</xdr:rowOff>
    </xdr:from>
    <xdr:ext cx="534377" cy="259045"/>
    <xdr:sp macro="" textlink="">
      <xdr:nvSpPr>
        <xdr:cNvPr id="685" name="積立金平均値テキスト"/>
        <xdr:cNvSpPr txBox="1"/>
      </xdr:nvSpPr>
      <xdr:spPr>
        <a:xfrm>
          <a:off x="16370300" y="16452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686" name="フローチャート: 判断 685"/>
        <xdr:cNvSpPr/>
      </xdr:nvSpPr>
      <xdr:spPr>
        <a:xfrm>
          <a:off x="162687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8522</xdr:rowOff>
    </xdr:from>
    <xdr:to>
      <xdr:col>81</xdr:col>
      <xdr:colOff>50800</xdr:colOff>
      <xdr:row>95</xdr:row>
      <xdr:rowOff>46050</xdr:rowOff>
    </xdr:to>
    <xdr:cxnSp macro="">
      <xdr:nvCxnSpPr>
        <xdr:cNvPr id="687" name="直線コネクタ 686"/>
        <xdr:cNvCxnSpPr/>
      </xdr:nvCxnSpPr>
      <xdr:spPr>
        <a:xfrm>
          <a:off x="14592300" y="16296272"/>
          <a:ext cx="88900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36894</xdr:rowOff>
    </xdr:from>
    <xdr:to>
      <xdr:col>81</xdr:col>
      <xdr:colOff>101600</xdr:colOff>
      <xdr:row>95</xdr:row>
      <xdr:rowOff>138494</xdr:rowOff>
    </xdr:to>
    <xdr:sp macro="" textlink="">
      <xdr:nvSpPr>
        <xdr:cNvPr id="688" name="フローチャート: 判断 687"/>
        <xdr:cNvSpPr/>
      </xdr:nvSpPr>
      <xdr:spPr>
        <a:xfrm>
          <a:off x="15430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129621</xdr:rowOff>
    </xdr:from>
    <xdr:ext cx="534377" cy="259045"/>
    <xdr:sp macro="" textlink="">
      <xdr:nvSpPr>
        <xdr:cNvPr id="689" name="テキスト ボックス 688"/>
        <xdr:cNvSpPr txBox="1"/>
      </xdr:nvSpPr>
      <xdr:spPr>
        <a:xfrm>
          <a:off x="15214111" y="164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9322</xdr:rowOff>
    </xdr:from>
    <xdr:to>
      <xdr:col>76</xdr:col>
      <xdr:colOff>114300</xdr:colOff>
      <xdr:row>95</xdr:row>
      <xdr:rowOff>8522</xdr:rowOff>
    </xdr:to>
    <xdr:cxnSp macro="">
      <xdr:nvCxnSpPr>
        <xdr:cNvPr id="690" name="直線コネクタ 689"/>
        <xdr:cNvCxnSpPr/>
      </xdr:nvCxnSpPr>
      <xdr:spPr>
        <a:xfrm>
          <a:off x="13703300" y="15782722"/>
          <a:ext cx="889000" cy="5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131496</xdr:rowOff>
    </xdr:from>
    <xdr:to>
      <xdr:col>76</xdr:col>
      <xdr:colOff>165100</xdr:colOff>
      <xdr:row>95</xdr:row>
      <xdr:rowOff>61646</xdr:rowOff>
    </xdr:to>
    <xdr:sp macro="" textlink="">
      <xdr:nvSpPr>
        <xdr:cNvPr id="691" name="フローチャート: 判断 690"/>
        <xdr:cNvSpPr/>
      </xdr:nvSpPr>
      <xdr:spPr>
        <a:xfrm>
          <a:off x="14541500" y="16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52773</xdr:rowOff>
    </xdr:from>
    <xdr:ext cx="534377" cy="259045"/>
    <xdr:sp macro="" textlink="">
      <xdr:nvSpPr>
        <xdr:cNvPr id="692" name="テキスト ボックス 691"/>
        <xdr:cNvSpPr txBox="1"/>
      </xdr:nvSpPr>
      <xdr:spPr>
        <a:xfrm>
          <a:off x="14325111" y="163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9322</xdr:rowOff>
    </xdr:from>
    <xdr:to>
      <xdr:col>71</xdr:col>
      <xdr:colOff>177800</xdr:colOff>
      <xdr:row>94</xdr:row>
      <xdr:rowOff>91312</xdr:rowOff>
    </xdr:to>
    <xdr:cxnSp macro="">
      <xdr:nvCxnSpPr>
        <xdr:cNvPr id="693" name="直線コネクタ 692"/>
        <xdr:cNvCxnSpPr/>
      </xdr:nvCxnSpPr>
      <xdr:spPr>
        <a:xfrm flipV="1">
          <a:off x="12814300" y="15782722"/>
          <a:ext cx="889000" cy="4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150737</xdr:rowOff>
    </xdr:from>
    <xdr:to>
      <xdr:col>72</xdr:col>
      <xdr:colOff>38100</xdr:colOff>
      <xdr:row>95</xdr:row>
      <xdr:rowOff>80887</xdr:rowOff>
    </xdr:to>
    <xdr:sp macro="" textlink="">
      <xdr:nvSpPr>
        <xdr:cNvPr id="694" name="フローチャート: 判断 693"/>
        <xdr:cNvSpPr/>
      </xdr:nvSpPr>
      <xdr:spPr>
        <a:xfrm>
          <a:off x="13652500" y="16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72014</xdr:rowOff>
    </xdr:from>
    <xdr:ext cx="534377" cy="259045"/>
    <xdr:sp macro="" textlink="">
      <xdr:nvSpPr>
        <xdr:cNvPr id="695" name="テキスト ボックス 694"/>
        <xdr:cNvSpPr txBox="1"/>
      </xdr:nvSpPr>
      <xdr:spPr>
        <a:xfrm>
          <a:off x="13436111" y="163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21158</xdr:rowOff>
    </xdr:from>
    <xdr:to>
      <xdr:col>67</xdr:col>
      <xdr:colOff>101600</xdr:colOff>
      <xdr:row>95</xdr:row>
      <xdr:rowOff>122758</xdr:rowOff>
    </xdr:to>
    <xdr:sp macro="" textlink="">
      <xdr:nvSpPr>
        <xdr:cNvPr id="696" name="フローチャート: 判断 695"/>
        <xdr:cNvSpPr/>
      </xdr:nvSpPr>
      <xdr:spPr>
        <a:xfrm>
          <a:off x="12763500" y="1630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113885</xdr:rowOff>
    </xdr:from>
    <xdr:ext cx="534377" cy="259045"/>
    <xdr:sp macro="" textlink="">
      <xdr:nvSpPr>
        <xdr:cNvPr id="697" name="テキスト ボックス 696"/>
        <xdr:cNvSpPr txBox="1"/>
      </xdr:nvSpPr>
      <xdr:spPr>
        <a:xfrm>
          <a:off x="12547111" y="164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154812</xdr:rowOff>
    </xdr:from>
    <xdr:to>
      <xdr:col>85</xdr:col>
      <xdr:colOff>177800</xdr:colOff>
      <xdr:row>96</xdr:row>
      <xdr:rowOff>84962</xdr:rowOff>
    </xdr:to>
    <xdr:sp macro="" textlink="">
      <xdr:nvSpPr>
        <xdr:cNvPr id="703" name="楕円 702"/>
        <xdr:cNvSpPr/>
      </xdr:nvSpPr>
      <xdr:spPr>
        <a:xfrm>
          <a:off x="16268700" y="164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6239</xdr:rowOff>
    </xdr:from>
    <xdr:ext cx="534377" cy="259045"/>
    <xdr:sp macro="" textlink="">
      <xdr:nvSpPr>
        <xdr:cNvPr id="704" name="積立金該当値テキスト"/>
        <xdr:cNvSpPr txBox="1"/>
      </xdr:nvSpPr>
      <xdr:spPr>
        <a:xfrm>
          <a:off x="16370300" y="162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166700</xdr:rowOff>
    </xdr:from>
    <xdr:to>
      <xdr:col>81</xdr:col>
      <xdr:colOff>101600</xdr:colOff>
      <xdr:row>95</xdr:row>
      <xdr:rowOff>96850</xdr:rowOff>
    </xdr:to>
    <xdr:sp macro="" textlink="">
      <xdr:nvSpPr>
        <xdr:cNvPr id="705" name="楕円 704"/>
        <xdr:cNvSpPr/>
      </xdr:nvSpPr>
      <xdr:spPr>
        <a:xfrm>
          <a:off x="15430500" y="162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113377</xdr:rowOff>
    </xdr:from>
    <xdr:ext cx="534377" cy="259045"/>
    <xdr:sp macro="" textlink="">
      <xdr:nvSpPr>
        <xdr:cNvPr id="706" name="テキスト ボックス 705"/>
        <xdr:cNvSpPr txBox="1"/>
      </xdr:nvSpPr>
      <xdr:spPr>
        <a:xfrm>
          <a:off x="15214111"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129172</xdr:rowOff>
    </xdr:from>
    <xdr:to>
      <xdr:col>76</xdr:col>
      <xdr:colOff>165100</xdr:colOff>
      <xdr:row>95</xdr:row>
      <xdr:rowOff>59322</xdr:rowOff>
    </xdr:to>
    <xdr:sp macro="" textlink="">
      <xdr:nvSpPr>
        <xdr:cNvPr id="707" name="楕円 706"/>
        <xdr:cNvSpPr/>
      </xdr:nvSpPr>
      <xdr:spPr>
        <a:xfrm>
          <a:off x="14541500" y="162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75849</xdr:rowOff>
    </xdr:from>
    <xdr:ext cx="534377" cy="259045"/>
    <xdr:sp macro="" textlink="">
      <xdr:nvSpPr>
        <xdr:cNvPr id="708" name="テキスト ボックス 707"/>
        <xdr:cNvSpPr txBox="1"/>
      </xdr:nvSpPr>
      <xdr:spPr>
        <a:xfrm>
          <a:off x="14325111" y="160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129972</xdr:rowOff>
    </xdr:from>
    <xdr:to>
      <xdr:col>72</xdr:col>
      <xdr:colOff>38100</xdr:colOff>
      <xdr:row>92</xdr:row>
      <xdr:rowOff>60122</xdr:rowOff>
    </xdr:to>
    <xdr:sp macro="" textlink="">
      <xdr:nvSpPr>
        <xdr:cNvPr id="709" name="楕円 708"/>
        <xdr:cNvSpPr/>
      </xdr:nvSpPr>
      <xdr:spPr>
        <a:xfrm>
          <a:off x="13652500" y="157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76649</xdr:rowOff>
    </xdr:from>
    <xdr:ext cx="534377" cy="259045"/>
    <xdr:sp macro="" textlink="">
      <xdr:nvSpPr>
        <xdr:cNvPr id="710" name="テキスト ボックス 709"/>
        <xdr:cNvSpPr txBox="1"/>
      </xdr:nvSpPr>
      <xdr:spPr>
        <a:xfrm>
          <a:off x="13436111" y="155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40512</xdr:rowOff>
    </xdr:from>
    <xdr:to>
      <xdr:col>67</xdr:col>
      <xdr:colOff>101600</xdr:colOff>
      <xdr:row>94</xdr:row>
      <xdr:rowOff>142112</xdr:rowOff>
    </xdr:to>
    <xdr:sp macro="" textlink="">
      <xdr:nvSpPr>
        <xdr:cNvPr id="711" name="楕円 710"/>
        <xdr:cNvSpPr/>
      </xdr:nvSpPr>
      <xdr:spPr>
        <a:xfrm>
          <a:off x="12763500" y="161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158639</xdr:rowOff>
    </xdr:from>
    <xdr:ext cx="534377" cy="259045"/>
    <xdr:sp macro="" textlink="">
      <xdr:nvSpPr>
        <xdr:cNvPr id="712" name="テキスト ボックス 711"/>
        <xdr:cNvSpPr txBox="1"/>
      </xdr:nvSpPr>
      <xdr:spPr>
        <a:xfrm>
          <a:off x="12547111" y="159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62864</xdr:colOff>
      <xdr:row>39</xdr:row>
      <xdr:rowOff>44450</xdr:rowOff>
    </xdr:to>
    <xdr:cxnSp macro="">
      <xdr:nvCxnSpPr>
        <xdr:cNvPr id="736" name="直線コネクタ 735"/>
        <xdr:cNvCxnSpPr/>
      </xdr:nvCxnSpPr>
      <xdr:spPr>
        <a:xfrm flipV="1">
          <a:off x="22159595" y="5439410"/>
          <a:ext cx="1269"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71137</xdr:rowOff>
    </xdr:from>
    <xdr:ext cx="534377" cy="259045"/>
    <xdr:sp macro="" textlink="">
      <xdr:nvSpPr>
        <xdr:cNvPr id="739" name="投資及び出資金最大値テキスト"/>
        <xdr:cNvSpPr txBox="1"/>
      </xdr:nvSpPr>
      <xdr:spPr>
        <a:xfrm>
          <a:off x="22212300" y="52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40" name="直線コネクタ 739"/>
        <xdr:cNvCxnSpPr/>
      </xdr:nvCxnSpPr>
      <xdr:spPr>
        <a:xfrm>
          <a:off x="22072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160401</xdr:rowOff>
    </xdr:from>
    <xdr:to>
      <xdr:col>116</xdr:col>
      <xdr:colOff>63500</xdr:colOff>
      <xdr:row>37</xdr:row>
      <xdr:rowOff>147828</xdr:rowOff>
    </xdr:to>
    <xdr:cxnSp macro="">
      <xdr:nvCxnSpPr>
        <xdr:cNvPr id="741" name="直線コネクタ 740"/>
        <xdr:cNvCxnSpPr/>
      </xdr:nvCxnSpPr>
      <xdr:spPr>
        <a:xfrm>
          <a:off x="21323300" y="6332601"/>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42" name="投資及び出資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58166</xdr:rowOff>
    </xdr:from>
    <xdr:to>
      <xdr:col>116</xdr:col>
      <xdr:colOff>114300</xdr:colOff>
      <xdr:row>37</xdr:row>
      <xdr:rowOff>159765</xdr:rowOff>
    </xdr:to>
    <xdr:sp macro="" textlink="">
      <xdr:nvSpPr>
        <xdr:cNvPr id="743" name="フローチャート: 判断 742"/>
        <xdr:cNvSpPr/>
      </xdr:nvSpPr>
      <xdr:spPr>
        <a:xfrm>
          <a:off x="221107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160401</xdr:rowOff>
    </xdr:from>
    <xdr:to>
      <xdr:col>111</xdr:col>
      <xdr:colOff>177800</xdr:colOff>
      <xdr:row>37</xdr:row>
      <xdr:rowOff>40259</xdr:rowOff>
    </xdr:to>
    <xdr:cxnSp macro="">
      <xdr:nvCxnSpPr>
        <xdr:cNvPr id="744" name="直線コネクタ 743"/>
        <xdr:cNvCxnSpPr/>
      </xdr:nvCxnSpPr>
      <xdr:spPr>
        <a:xfrm flipV="1">
          <a:off x="20434300" y="6332601"/>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153162</xdr:rowOff>
    </xdr:from>
    <xdr:to>
      <xdr:col>112</xdr:col>
      <xdr:colOff>38100</xdr:colOff>
      <xdr:row>37</xdr:row>
      <xdr:rowOff>83312</xdr:rowOff>
    </xdr:to>
    <xdr:sp macro="" textlink="">
      <xdr:nvSpPr>
        <xdr:cNvPr id="745" name="フローチャート: 判断 744"/>
        <xdr:cNvSpPr/>
      </xdr:nvSpPr>
      <xdr:spPr>
        <a:xfrm>
          <a:off x="21272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74439</xdr:rowOff>
    </xdr:from>
    <xdr:ext cx="469744" cy="259045"/>
    <xdr:sp macro="" textlink="">
      <xdr:nvSpPr>
        <xdr:cNvPr id="746" name="テキスト ボックス 745"/>
        <xdr:cNvSpPr txBox="1"/>
      </xdr:nvSpPr>
      <xdr:spPr>
        <a:xfrm>
          <a:off x="21088428" y="64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40259</xdr:rowOff>
    </xdr:from>
    <xdr:to>
      <xdr:col>107</xdr:col>
      <xdr:colOff>50800</xdr:colOff>
      <xdr:row>37</xdr:row>
      <xdr:rowOff>119634</xdr:rowOff>
    </xdr:to>
    <xdr:cxnSp macro="">
      <xdr:nvCxnSpPr>
        <xdr:cNvPr id="747" name="直線コネクタ 746"/>
        <xdr:cNvCxnSpPr/>
      </xdr:nvCxnSpPr>
      <xdr:spPr>
        <a:xfrm flipV="1">
          <a:off x="19545300" y="6383909"/>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51562</xdr:rowOff>
    </xdr:from>
    <xdr:to>
      <xdr:col>107</xdr:col>
      <xdr:colOff>101600</xdr:colOff>
      <xdr:row>37</xdr:row>
      <xdr:rowOff>153162</xdr:rowOff>
    </xdr:to>
    <xdr:sp macro="" textlink="">
      <xdr:nvSpPr>
        <xdr:cNvPr id="748" name="フローチャート: 判断 747"/>
        <xdr:cNvSpPr/>
      </xdr:nvSpPr>
      <xdr:spPr>
        <a:xfrm>
          <a:off x="20383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144289</xdr:rowOff>
    </xdr:from>
    <xdr:ext cx="469744" cy="259045"/>
    <xdr:sp macro="" textlink="">
      <xdr:nvSpPr>
        <xdr:cNvPr id="749" name="テキスト ボックス 748"/>
        <xdr:cNvSpPr txBox="1"/>
      </xdr:nvSpPr>
      <xdr:spPr>
        <a:xfrm>
          <a:off x="20199428"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73279</xdr:rowOff>
    </xdr:from>
    <xdr:to>
      <xdr:col>102</xdr:col>
      <xdr:colOff>114300</xdr:colOff>
      <xdr:row>37</xdr:row>
      <xdr:rowOff>119634</xdr:rowOff>
    </xdr:to>
    <xdr:cxnSp macro="">
      <xdr:nvCxnSpPr>
        <xdr:cNvPr id="750" name="直線コネクタ 749"/>
        <xdr:cNvCxnSpPr/>
      </xdr:nvCxnSpPr>
      <xdr:spPr>
        <a:xfrm>
          <a:off x="18656300" y="6416929"/>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51" name="フローチャート: 判断 750"/>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50055</xdr:rowOff>
    </xdr:from>
    <xdr:ext cx="469744" cy="259045"/>
    <xdr:sp macro="" textlink="">
      <xdr:nvSpPr>
        <xdr:cNvPr id="752" name="テキスト ボックス 751"/>
        <xdr:cNvSpPr txBox="1"/>
      </xdr:nvSpPr>
      <xdr:spPr>
        <a:xfrm>
          <a:off x="19310428" y="656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3" name="フローチャート: 判断 752"/>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79519</xdr:rowOff>
    </xdr:from>
    <xdr:ext cx="469744" cy="259045"/>
    <xdr:sp macro="" textlink="">
      <xdr:nvSpPr>
        <xdr:cNvPr id="754" name="テキスト ボックス 753"/>
        <xdr:cNvSpPr txBox="1"/>
      </xdr:nvSpPr>
      <xdr:spPr>
        <a:xfrm>
          <a:off x="18421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97028</xdr:rowOff>
    </xdr:from>
    <xdr:to>
      <xdr:col>116</xdr:col>
      <xdr:colOff>114300</xdr:colOff>
      <xdr:row>38</xdr:row>
      <xdr:rowOff>27178</xdr:rowOff>
    </xdr:to>
    <xdr:sp macro="" textlink="">
      <xdr:nvSpPr>
        <xdr:cNvPr id="760" name="楕円 759"/>
        <xdr:cNvSpPr/>
      </xdr:nvSpPr>
      <xdr:spPr>
        <a:xfrm>
          <a:off x="22110700" y="64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75455</xdr:rowOff>
    </xdr:from>
    <xdr:ext cx="469744" cy="259045"/>
    <xdr:sp macro="" textlink="">
      <xdr:nvSpPr>
        <xdr:cNvPr id="761" name="投資及び出資金該当値テキスト"/>
        <xdr:cNvSpPr txBox="1"/>
      </xdr:nvSpPr>
      <xdr:spPr>
        <a:xfrm>
          <a:off x="22212300" y="64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109601</xdr:rowOff>
    </xdr:from>
    <xdr:to>
      <xdr:col>112</xdr:col>
      <xdr:colOff>38100</xdr:colOff>
      <xdr:row>37</xdr:row>
      <xdr:rowOff>39751</xdr:rowOff>
    </xdr:to>
    <xdr:sp macro="" textlink="">
      <xdr:nvSpPr>
        <xdr:cNvPr id="762" name="楕円 761"/>
        <xdr:cNvSpPr/>
      </xdr:nvSpPr>
      <xdr:spPr>
        <a:xfrm>
          <a:off x="21272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56278</xdr:rowOff>
    </xdr:from>
    <xdr:ext cx="469744" cy="259045"/>
    <xdr:sp macro="" textlink="">
      <xdr:nvSpPr>
        <xdr:cNvPr id="763" name="テキスト ボックス 762"/>
        <xdr:cNvSpPr txBox="1"/>
      </xdr:nvSpPr>
      <xdr:spPr>
        <a:xfrm>
          <a:off x="21088428"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160909</xdr:rowOff>
    </xdr:from>
    <xdr:to>
      <xdr:col>107</xdr:col>
      <xdr:colOff>101600</xdr:colOff>
      <xdr:row>37</xdr:row>
      <xdr:rowOff>91059</xdr:rowOff>
    </xdr:to>
    <xdr:sp macro="" textlink="">
      <xdr:nvSpPr>
        <xdr:cNvPr id="764" name="楕円 763"/>
        <xdr:cNvSpPr/>
      </xdr:nvSpPr>
      <xdr:spPr>
        <a:xfrm>
          <a:off x="20383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107586</xdr:rowOff>
    </xdr:from>
    <xdr:ext cx="469744" cy="259045"/>
    <xdr:sp macro="" textlink="">
      <xdr:nvSpPr>
        <xdr:cNvPr id="765" name="テキスト ボックス 764"/>
        <xdr:cNvSpPr txBox="1"/>
      </xdr:nvSpPr>
      <xdr:spPr>
        <a:xfrm>
          <a:off x="20199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68834</xdr:rowOff>
    </xdr:from>
    <xdr:to>
      <xdr:col>102</xdr:col>
      <xdr:colOff>165100</xdr:colOff>
      <xdr:row>37</xdr:row>
      <xdr:rowOff>170435</xdr:rowOff>
    </xdr:to>
    <xdr:sp macro="" textlink="">
      <xdr:nvSpPr>
        <xdr:cNvPr id="766" name="楕円 765"/>
        <xdr:cNvSpPr/>
      </xdr:nvSpPr>
      <xdr:spPr>
        <a:xfrm>
          <a:off x="19494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15511</xdr:rowOff>
    </xdr:from>
    <xdr:ext cx="469744" cy="259045"/>
    <xdr:sp macro="" textlink="">
      <xdr:nvSpPr>
        <xdr:cNvPr id="767" name="テキスト ボックス 766"/>
        <xdr:cNvSpPr txBox="1"/>
      </xdr:nvSpPr>
      <xdr:spPr>
        <a:xfrm>
          <a:off x="19310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22479</xdr:rowOff>
    </xdr:from>
    <xdr:to>
      <xdr:col>98</xdr:col>
      <xdr:colOff>38100</xdr:colOff>
      <xdr:row>37</xdr:row>
      <xdr:rowOff>124079</xdr:rowOff>
    </xdr:to>
    <xdr:sp macro="" textlink="">
      <xdr:nvSpPr>
        <xdr:cNvPr id="768" name="楕円 767"/>
        <xdr:cNvSpPr/>
      </xdr:nvSpPr>
      <xdr:spPr>
        <a:xfrm>
          <a:off x="18605500" y="63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140606</xdr:rowOff>
    </xdr:from>
    <xdr:ext cx="469744" cy="259045"/>
    <xdr:sp macro="" textlink="">
      <xdr:nvSpPr>
        <xdr:cNvPr id="769" name="テキスト ボックス 768"/>
        <xdr:cNvSpPr txBox="1"/>
      </xdr:nvSpPr>
      <xdr:spPr>
        <a:xfrm>
          <a:off x="18421428" y="61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1" name="直線コネクタ 790"/>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2"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3" name="直線コネクタ 792"/>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4"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5" name="直線コネクタ 794"/>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14518</xdr:rowOff>
    </xdr:from>
    <xdr:to>
      <xdr:col>116</xdr:col>
      <xdr:colOff>63500</xdr:colOff>
      <xdr:row>58</xdr:row>
      <xdr:rowOff>16576</xdr:rowOff>
    </xdr:to>
    <xdr:cxnSp macro="">
      <xdr:nvCxnSpPr>
        <xdr:cNvPr id="796" name="直線コネクタ 795"/>
        <xdr:cNvCxnSpPr/>
      </xdr:nvCxnSpPr>
      <xdr:spPr>
        <a:xfrm>
          <a:off x="21323300" y="9958618"/>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8587</xdr:rowOff>
    </xdr:from>
    <xdr:ext cx="469744" cy="259045"/>
    <xdr:sp macro="" textlink="">
      <xdr:nvSpPr>
        <xdr:cNvPr id="797" name="貸付金平均値テキスト"/>
        <xdr:cNvSpPr txBox="1"/>
      </xdr:nvSpPr>
      <xdr:spPr>
        <a:xfrm>
          <a:off x="22212300" y="960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798" name="フローチャート: 判断 797"/>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12278</xdr:rowOff>
    </xdr:from>
    <xdr:to>
      <xdr:col>111</xdr:col>
      <xdr:colOff>177800</xdr:colOff>
      <xdr:row>58</xdr:row>
      <xdr:rowOff>14518</xdr:rowOff>
    </xdr:to>
    <xdr:cxnSp macro="">
      <xdr:nvCxnSpPr>
        <xdr:cNvPr id="799" name="直線コネクタ 798"/>
        <xdr:cNvCxnSpPr/>
      </xdr:nvCxnSpPr>
      <xdr:spPr>
        <a:xfrm>
          <a:off x="20434300" y="995637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800" name="フローチャート: 判断 799"/>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93047</xdr:rowOff>
    </xdr:from>
    <xdr:ext cx="469744" cy="259045"/>
    <xdr:sp macro="" textlink="">
      <xdr:nvSpPr>
        <xdr:cNvPr id="801" name="テキスト ボックス 800"/>
        <xdr:cNvSpPr txBox="1"/>
      </xdr:nvSpPr>
      <xdr:spPr>
        <a:xfrm>
          <a:off x="21088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155519</xdr:rowOff>
    </xdr:from>
    <xdr:to>
      <xdr:col>107</xdr:col>
      <xdr:colOff>50800</xdr:colOff>
      <xdr:row>58</xdr:row>
      <xdr:rowOff>12278</xdr:rowOff>
    </xdr:to>
    <xdr:cxnSp macro="">
      <xdr:nvCxnSpPr>
        <xdr:cNvPr id="802" name="直線コネクタ 801"/>
        <xdr:cNvCxnSpPr/>
      </xdr:nvCxnSpPr>
      <xdr:spPr>
        <a:xfrm>
          <a:off x="19545300" y="9928169"/>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137637</xdr:rowOff>
    </xdr:from>
    <xdr:to>
      <xdr:col>107</xdr:col>
      <xdr:colOff>101600</xdr:colOff>
      <xdr:row>57</xdr:row>
      <xdr:rowOff>67787</xdr:rowOff>
    </xdr:to>
    <xdr:sp macro="" textlink="">
      <xdr:nvSpPr>
        <xdr:cNvPr id="803" name="フローチャート: 判断 802"/>
        <xdr:cNvSpPr/>
      </xdr:nvSpPr>
      <xdr:spPr>
        <a:xfrm>
          <a:off x="20383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84314</xdr:rowOff>
    </xdr:from>
    <xdr:ext cx="469744" cy="259045"/>
    <xdr:sp macro="" textlink="">
      <xdr:nvSpPr>
        <xdr:cNvPr id="804" name="テキスト ボックス 803"/>
        <xdr:cNvSpPr txBox="1"/>
      </xdr:nvSpPr>
      <xdr:spPr>
        <a:xfrm>
          <a:off x="20199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147015</xdr:rowOff>
    </xdr:from>
    <xdr:to>
      <xdr:col>102</xdr:col>
      <xdr:colOff>114300</xdr:colOff>
      <xdr:row>57</xdr:row>
      <xdr:rowOff>155519</xdr:rowOff>
    </xdr:to>
    <xdr:cxnSp macro="">
      <xdr:nvCxnSpPr>
        <xdr:cNvPr id="805" name="直線コネクタ 804"/>
        <xdr:cNvCxnSpPr/>
      </xdr:nvCxnSpPr>
      <xdr:spPr>
        <a:xfrm>
          <a:off x="18656300" y="9919665"/>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6" name="フローチャート: 判断 805"/>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128800</xdr:rowOff>
    </xdr:from>
    <xdr:ext cx="469744" cy="259045"/>
    <xdr:sp macro="" textlink="">
      <xdr:nvSpPr>
        <xdr:cNvPr id="807" name="テキスト ボックス 806"/>
        <xdr:cNvSpPr txBox="1"/>
      </xdr:nvSpPr>
      <xdr:spPr>
        <a:xfrm>
          <a:off x="19310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08" name="フローチャート: 判断 807"/>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97710</xdr:rowOff>
    </xdr:from>
    <xdr:ext cx="469744" cy="259045"/>
    <xdr:sp macro="" textlink="">
      <xdr:nvSpPr>
        <xdr:cNvPr id="809" name="テキスト ボックス 808"/>
        <xdr:cNvSpPr txBox="1"/>
      </xdr:nvSpPr>
      <xdr:spPr>
        <a:xfrm>
          <a:off x="18421428"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137226</xdr:rowOff>
    </xdr:from>
    <xdr:to>
      <xdr:col>116</xdr:col>
      <xdr:colOff>114300</xdr:colOff>
      <xdr:row>58</xdr:row>
      <xdr:rowOff>67376</xdr:rowOff>
    </xdr:to>
    <xdr:sp macro="" textlink="">
      <xdr:nvSpPr>
        <xdr:cNvPr id="815" name="楕円 814"/>
        <xdr:cNvSpPr/>
      </xdr:nvSpPr>
      <xdr:spPr>
        <a:xfrm>
          <a:off x="22110700" y="99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52153</xdr:rowOff>
    </xdr:from>
    <xdr:ext cx="469744" cy="259045"/>
    <xdr:sp macro="" textlink="">
      <xdr:nvSpPr>
        <xdr:cNvPr id="816" name="貸付金該当値テキスト"/>
        <xdr:cNvSpPr txBox="1"/>
      </xdr:nvSpPr>
      <xdr:spPr>
        <a:xfrm>
          <a:off x="22212300" y="982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135168</xdr:rowOff>
    </xdr:from>
    <xdr:to>
      <xdr:col>112</xdr:col>
      <xdr:colOff>38100</xdr:colOff>
      <xdr:row>58</xdr:row>
      <xdr:rowOff>65318</xdr:rowOff>
    </xdr:to>
    <xdr:sp macro="" textlink="">
      <xdr:nvSpPr>
        <xdr:cNvPr id="817" name="楕円 816"/>
        <xdr:cNvSpPr/>
      </xdr:nvSpPr>
      <xdr:spPr>
        <a:xfrm>
          <a:off x="21272500" y="990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56445</xdr:rowOff>
    </xdr:from>
    <xdr:ext cx="469744" cy="259045"/>
    <xdr:sp macro="" textlink="">
      <xdr:nvSpPr>
        <xdr:cNvPr id="818" name="テキスト ボックス 817"/>
        <xdr:cNvSpPr txBox="1"/>
      </xdr:nvSpPr>
      <xdr:spPr>
        <a:xfrm>
          <a:off x="21088428" y="1000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132928</xdr:rowOff>
    </xdr:from>
    <xdr:to>
      <xdr:col>107</xdr:col>
      <xdr:colOff>101600</xdr:colOff>
      <xdr:row>58</xdr:row>
      <xdr:rowOff>63078</xdr:rowOff>
    </xdr:to>
    <xdr:sp macro="" textlink="">
      <xdr:nvSpPr>
        <xdr:cNvPr id="819" name="楕円 818"/>
        <xdr:cNvSpPr/>
      </xdr:nvSpPr>
      <xdr:spPr>
        <a:xfrm>
          <a:off x="20383500" y="99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54205</xdr:rowOff>
    </xdr:from>
    <xdr:ext cx="469744" cy="259045"/>
    <xdr:sp macro="" textlink="">
      <xdr:nvSpPr>
        <xdr:cNvPr id="820" name="テキスト ボックス 819"/>
        <xdr:cNvSpPr txBox="1"/>
      </xdr:nvSpPr>
      <xdr:spPr>
        <a:xfrm>
          <a:off x="20199428" y="99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104719</xdr:rowOff>
    </xdr:from>
    <xdr:to>
      <xdr:col>102</xdr:col>
      <xdr:colOff>165100</xdr:colOff>
      <xdr:row>58</xdr:row>
      <xdr:rowOff>34869</xdr:rowOff>
    </xdr:to>
    <xdr:sp macro="" textlink="">
      <xdr:nvSpPr>
        <xdr:cNvPr id="821" name="楕円 820"/>
        <xdr:cNvSpPr/>
      </xdr:nvSpPr>
      <xdr:spPr>
        <a:xfrm>
          <a:off x="19494500" y="9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25996</xdr:rowOff>
    </xdr:from>
    <xdr:ext cx="469744" cy="259045"/>
    <xdr:sp macro="" textlink="">
      <xdr:nvSpPr>
        <xdr:cNvPr id="822" name="テキスト ボックス 821"/>
        <xdr:cNvSpPr txBox="1"/>
      </xdr:nvSpPr>
      <xdr:spPr>
        <a:xfrm>
          <a:off x="19310428" y="9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96215</xdr:rowOff>
    </xdr:from>
    <xdr:to>
      <xdr:col>98</xdr:col>
      <xdr:colOff>38100</xdr:colOff>
      <xdr:row>58</xdr:row>
      <xdr:rowOff>26365</xdr:rowOff>
    </xdr:to>
    <xdr:sp macro="" textlink="">
      <xdr:nvSpPr>
        <xdr:cNvPr id="823" name="楕円 822"/>
        <xdr:cNvSpPr/>
      </xdr:nvSpPr>
      <xdr:spPr>
        <a:xfrm>
          <a:off x="18605500" y="98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17492</xdr:rowOff>
    </xdr:from>
    <xdr:ext cx="469744" cy="259045"/>
    <xdr:sp macro="" textlink="">
      <xdr:nvSpPr>
        <xdr:cNvPr id="824" name="テキスト ボックス 823"/>
        <xdr:cNvSpPr txBox="1"/>
      </xdr:nvSpPr>
      <xdr:spPr>
        <a:xfrm>
          <a:off x="18421428"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129794</xdr:rowOff>
    </xdr:from>
    <xdr:to>
      <xdr:col>116</xdr:col>
      <xdr:colOff>62864</xdr:colOff>
      <xdr:row>78</xdr:row>
      <xdr:rowOff>96647</xdr:rowOff>
    </xdr:to>
    <xdr:cxnSp macro="">
      <xdr:nvCxnSpPr>
        <xdr:cNvPr id="849" name="直線コネクタ 848"/>
        <xdr:cNvCxnSpPr/>
      </xdr:nvCxnSpPr>
      <xdr:spPr>
        <a:xfrm flipV="1">
          <a:off x="22159595" y="12302744"/>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100474</xdr:rowOff>
    </xdr:from>
    <xdr:ext cx="534377" cy="259045"/>
    <xdr:sp macro="" textlink="">
      <xdr:nvSpPr>
        <xdr:cNvPr id="850" name="繰出金最小値テキスト"/>
        <xdr:cNvSpPr txBox="1"/>
      </xdr:nvSpPr>
      <xdr:spPr>
        <a:xfrm>
          <a:off x="22212300"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96647</xdr:rowOff>
    </xdr:from>
    <xdr:to>
      <xdr:col>116</xdr:col>
      <xdr:colOff>152400</xdr:colOff>
      <xdr:row>78</xdr:row>
      <xdr:rowOff>96647</xdr:rowOff>
    </xdr:to>
    <xdr:cxnSp macro="">
      <xdr:nvCxnSpPr>
        <xdr:cNvPr id="851" name="直線コネクタ 850"/>
        <xdr:cNvCxnSpPr/>
      </xdr:nvCxnSpPr>
      <xdr:spPr>
        <a:xfrm>
          <a:off x="22072600" y="1346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76471</xdr:rowOff>
    </xdr:from>
    <xdr:ext cx="534377" cy="259045"/>
    <xdr:sp macro="" textlink="">
      <xdr:nvSpPr>
        <xdr:cNvPr id="852" name="繰出金最大値テキスト"/>
        <xdr:cNvSpPr txBox="1"/>
      </xdr:nvSpPr>
      <xdr:spPr>
        <a:xfrm>
          <a:off x="22212300" y="120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129794</xdr:rowOff>
    </xdr:from>
    <xdr:to>
      <xdr:col>116</xdr:col>
      <xdr:colOff>152400</xdr:colOff>
      <xdr:row>71</xdr:row>
      <xdr:rowOff>129794</xdr:rowOff>
    </xdr:to>
    <xdr:cxnSp macro="">
      <xdr:nvCxnSpPr>
        <xdr:cNvPr id="853" name="直線コネクタ 852"/>
        <xdr:cNvCxnSpPr/>
      </xdr:nvCxnSpPr>
      <xdr:spPr>
        <a:xfrm>
          <a:off x="22072600" y="1230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155435</xdr:rowOff>
    </xdr:from>
    <xdr:to>
      <xdr:col>116</xdr:col>
      <xdr:colOff>63500</xdr:colOff>
      <xdr:row>77</xdr:row>
      <xdr:rowOff>112268</xdr:rowOff>
    </xdr:to>
    <xdr:cxnSp macro="">
      <xdr:nvCxnSpPr>
        <xdr:cNvPr id="854" name="直線コネクタ 853"/>
        <xdr:cNvCxnSpPr/>
      </xdr:nvCxnSpPr>
      <xdr:spPr>
        <a:xfrm flipV="1">
          <a:off x="21323300" y="13014185"/>
          <a:ext cx="838200" cy="2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86745</xdr:rowOff>
    </xdr:from>
    <xdr:ext cx="534377" cy="259045"/>
    <xdr:sp macro="" textlink="">
      <xdr:nvSpPr>
        <xdr:cNvPr id="855" name="繰出金平均値テキスト"/>
        <xdr:cNvSpPr txBox="1"/>
      </xdr:nvSpPr>
      <xdr:spPr>
        <a:xfrm>
          <a:off x="22212300" y="1277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63868</xdr:rowOff>
    </xdr:from>
    <xdr:to>
      <xdr:col>116</xdr:col>
      <xdr:colOff>114300</xdr:colOff>
      <xdr:row>75</xdr:row>
      <xdr:rowOff>165469</xdr:rowOff>
    </xdr:to>
    <xdr:sp macro="" textlink="">
      <xdr:nvSpPr>
        <xdr:cNvPr id="856" name="フローチャート: 判断 855"/>
        <xdr:cNvSpPr/>
      </xdr:nvSpPr>
      <xdr:spPr>
        <a:xfrm>
          <a:off x="221107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112268</xdr:rowOff>
    </xdr:from>
    <xdr:to>
      <xdr:col>111</xdr:col>
      <xdr:colOff>177800</xdr:colOff>
      <xdr:row>77</xdr:row>
      <xdr:rowOff>126098</xdr:rowOff>
    </xdr:to>
    <xdr:cxnSp macro="">
      <xdr:nvCxnSpPr>
        <xdr:cNvPr id="857" name="直線コネクタ 856"/>
        <xdr:cNvCxnSpPr/>
      </xdr:nvCxnSpPr>
      <xdr:spPr>
        <a:xfrm flipV="1">
          <a:off x="20434300" y="1331391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23635</xdr:rowOff>
    </xdr:from>
    <xdr:to>
      <xdr:col>112</xdr:col>
      <xdr:colOff>38100</xdr:colOff>
      <xdr:row>75</xdr:row>
      <xdr:rowOff>125235</xdr:rowOff>
    </xdr:to>
    <xdr:sp macro="" textlink="">
      <xdr:nvSpPr>
        <xdr:cNvPr id="858" name="フローチャート: 判断 857"/>
        <xdr:cNvSpPr/>
      </xdr:nvSpPr>
      <xdr:spPr>
        <a:xfrm>
          <a:off x="21272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141762</xdr:rowOff>
    </xdr:from>
    <xdr:ext cx="534377" cy="259045"/>
    <xdr:sp macro="" textlink="">
      <xdr:nvSpPr>
        <xdr:cNvPr id="859" name="テキスト ボックス 858"/>
        <xdr:cNvSpPr txBox="1"/>
      </xdr:nvSpPr>
      <xdr:spPr>
        <a:xfrm>
          <a:off x="21056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127394</xdr:rowOff>
    </xdr:from>
    <xdr:to>
      <xdr:col>107</xdr:col>
      <xdr:colOff>50800</xdr:colOff>
      <xdr:row>77</xdr:row>
      <xdr:rowOff>126098</xdr:rowOff>
    </xdr:to>
    <xdr:cxnSp macro="">
      <xdr:nvCxnSpPr>
        <xdr:cNvPr id="860" name="直線コネクタ 859"/>
        <xdr:cNvCxnSpPr/>
      </xdr:nvCxnSpPr>
      <xdr:spPr>
        <a:xfrm>
          <a:off x="19545300" y="13157594"/>
          <a:ext cx="889000" cy="1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142545</xdr:rowOff>
    </xdr:from>
    <xdr:to>
      <xdr:col>107</xdr:col>
      <xdr:colOff>101600</xdr:colOff>
      <xdr:row>76</xdr:row>
      <xdr:rowOff>72695</xdr:rowOff>
    </xdr:to>
    <xdr:sp macro="" textlink="">
      <xdr:nvSpPr>
        <xdr:cNvPr id="861" name="フローチャート: 判断 860"/>
        <xdr:cNvSpPr/>
      </xdr:nvSpPr>
      <xdr:spPr>
        <a:xfrm>
          <a:off x="20383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89222</xdr:rowOff>
    </xdr:from>
    <xdr:ext cx="534377" cy="259045"/>
    <xdr:sp macro="" textlink="">
      <xdr:nvSpPr>
        <xdr:cNvPr id="862" name="テキスト ボックス 861"/>
        <xdr:cNvSpPr txBox="1"/>
      </xdr:nvSpPr>
      <xdr:spPr>
        <a:xfrm>
          <a:off x="20167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127394</xdr:rowOff>
    </xdr:from>
    <xdr:to>
      <xdr:col>102</xdr:col>
      <xdr:colOff>114300</xdr:colOff>
      <xdr:row>77</xdr:row>
      <xdr:rowOff>54699</xdr:rowOff>
    </xdr:to>
    <xdr:cxnSp macro="">
      <xdr:nvCxnSpPr>
        <xdr:cNvPr id="863" name="直線コネクタ 862"/>
        <xdr:cNvCxnSpPr/>
      </xdr:nvCxnSpPr>
      <xdr:spPr>
        <a:xfrm flipV="1">
          <a:off x="18656300" y="13157594"/>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40132</xdr:rowOff>
    </xdr:from>
    <xdr:to>
      <xdr:col>102</xdr:col>
      <xdr:colOff>165100</xdr:colOff>
      <xdr:row>76</xdr:row>
      <xdr:rowOff>141732</xdr:rowOff>
    </xdr:to>
    <xdr:sp macro="" textlink="">
      <xdr:nvSpPr>
        <xdr:cNvPr id="864" name="フローチャート: 判断 863"/>
        <xdr:cNvSpPr/>
      </xdr:nvSpPr>
      <xdr:spPr>
        <a:xfrm>
          <a:off x="19494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158259</xdr:rowOff>
    </xdr:from>
    <xdr:ext cx="534377" cy="259045"/>
    <xdr:sp macro="" textlink="">
      <xdr:nvSpPr>
        <xdr:cNvPr id="865" name="テキスト ボックス 864"/>
        <xdr:cNvSpPr txBox="1"/>
      </xdr:nvSpPr>
      <xdr:spPr>
        <a:xfrm>
          <a:off x="19278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67907</xdr:rowOff>
    </xdr:from>
    <xdr:to>
      <xdr:col>98</xdr:col>
      <xdr:colOff>38100</xdr:colOff>
      <xdr:row>76</xdr:row>
      <xdr:rowOff>169507</xdr:rowOff>
    </xdr:to>
    <xdr:sp macro="" textlink="">
      <xdr:nvSpPr>
        <xdr:cNvPr id="866" name="フローチャート: 判断 865"/>
        <xdr:cNvSpPr/>
      </xdr:nvSpPr>
      <xdr:spPr>
        <a:xfrm>
          <a:off x="18605500" y="1309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14584</xdr:rowOff>
    </xdr:from>
    <xdr:ext cx="534377" cy="259045"/>
    <xdr:sp macro="" textlink="">
      <xdr:nvSpPr>
        <xdr:cNvPr id="867" name="テキスト ボックス 866"/>
        <xdr:cNvSpPr txBox="1"/>
      </xdr:nvSpPr>
      <xdr:spPr>
        <a:xfrm>
          <a:off x="18389111" y="128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104635</xdr:rowOff>
    </xdr:from>
    <xdr:to>
      <xdr:col>116</xdr:col>
      <xdr:colOff>114300</xdr:colOff>
      <xdr:row>76</xdr:row>
      <xdr:rowOff>34785</xdr:rowOff>
    </xdr:to>
    <xdr:sp macro="" textlink="">
      <xdr:nvSpPr>
        <xdr:cNvPr id="873" name="楕円 872"/>
        <xdr:cNvSpPr/>
      </xdr:nvSpPr>
      <xdr:spPr>
        <a:xfrm>
          <a:off x="22110700" y="12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83062</xdr:rowOff>
    </xdr:from>
    <xdr:ext cx="534377" cy="259045"/>
    <xdr:sp macro="" textlink="">
      <xdr:nvSpPr>
        <xdr:cNvPr id="874" name="繰出金該当値テキスト"/>
        <xdr:cNvSpPr txBox="1"/>
      </xdr:nvSpPr>
      <xdr:spPr>
        <a:xfrm>
          <a:off x="22212300" y="129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61468</xdr:rowOff>
    </xdr:from>
    <xdr:to>
      <xdr:col>112</xdr:col>
      <xdr:colOff>38100</xdr:colOff>
      <xdr:row>77</xdr:row>
      <xdr:rowOff>163068</xdr:rowOff>
    </xdr:to>
    <xdr:sp macro="" textlink="">
      <xdr:nvSpPr>
        <xdr:cNvPr id="875" name="楕円 874"/>
        <xdr:cNvSpPr/>
      </xdr:nvSpPr>
      <xdr:spPr>
        <a:xfrm>
          <a:off x="21272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154195</xdr:rowOff>
    </xdr:from>
    <xdr:ext cx="534377" cy="259045"/>
    <xdr:sp macro="" textlink="">
      <xdr:nvSpPr>
        <xdr:cNvPr id="876" name="テキスト ボックス 875"/>
        <xdr:cNvSpPr txBox="1"/>
      </xdr:nvSpPr>
      <xdr:spPr>
        <a:xfrm>
          <a:off x="21056111" y="133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75298</xdr:rowOff>
    </xdr:from>
    <xdr:to>
      <xdr:col>107</xdr:col>
      <xdr:colOff>101600</xdr:colOff>
      <xdr:row>78</xdr:row>
      <xdr:rowOff>5448</xdr:rowOff>
    </xdr:to>
    <xdr:sp macro="" textlink="">
      <xdr:nvSpPr>
        <xdr:cNvPr id="877" name="楕円 876"/>
        <xdr:cNvSpPr/>
      </xdr:nvSpPr>
      <xdr:spPr>
        <a:xfrm>
          <a:off x="203835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168025</xdr:rowOff>
    </xdr:from>
    <xdr:ext cx="534377" cy="259045"/>
    <xdr:sp macro="" textlink="">
      <xdr:nvSpPr>
        <xdr:cNvPr id="878" name="テキスト ボックス 877"/>
        <xdr:cNvSpPr txBox="1"/>
      </xdr:nvSpPr>
      <xdr:spPr>
        <a:xfrm>
          <a:off x="20167111" y="133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76594</xdr:rowOff>
    </xdr:from>
    <xdr:to>
      <xdr:col>102</xdr:col>
      <xdr:colOff>165100</xdr:colOff>
      <xdr:row>77</xdr:row>
      <xdr:rowOff>6744</xdr:rowOff>
    </xdr:to>
    <xdr:sp macro="" textlink="">
      <xdr:nvSpPr>
        <xdr:cNvPr id="879" name="楕円 878"/>
        <xdr:cNvSpPr/>
      </xdr:nvSpPr>
      <xdr:spPr>
        <a:xfrm>
          <a:off x="19494500" y="131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169321</xdr:rowOff>
    </xdr:from>
    <xdr:ext cx="534377" cy="259045"/>
    <xdr:sp macro="" textlink="">
      <xdr:nvSpPr>
        <xdr:cNvPr id="880" name="テキスト ボックス 879"/>
        <xdr:cNvSpPr txBox="1"/>
      </xdr:nvSpPr>
      <xdr:spPr>
        <a:xfrm>
          <a:off x="19278111" y="131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3899</xdr:rowOff>
    </xdr:from>
    <xdr:to>
      <xdr:col>98</xdr:col>
      <xdr:colOff>38100</xdr:colOff>
      <xdr:row>77</xdr:row>
      <xdr:rowOff>105499</xdr:rowOff>
    </xdr:to>
    <xdr:sp macro="" textlink="">
      <xdr:nvSpPr>
        <xdr:cNvPr id="881" name="楕円 880"/>
        <xdr:cNvSpPr/>
      </xdr:nvSpPr>
      <xdr:spPr>
        <a:xfrm>
          <a:off x="18605500" y="132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96626</xdr:rowOff>
    </xdr:from>
    <xdr:ext cx="534377" cy="259045"/>
    <xdr:sp macro="" textlink="">
      <xdr:nvSpPr>
        <xdr:cNvPr id="882" name="テキスト ボックス 881"/>
        <xdr:cNvSpPr txBox="1"/>
      </xdr:nvSpPr>
      <xdr:spPr>
        <a:xfrm>
          <a:off x="18389111" y="132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519,000</a:t>
          </a:r>
          <a:r>
            <a:rPr kumimoji="1" lang="ja-JP" altLang="en-US" sz="1300">
              <a:latin typeface="ＭＳ Ｐゴシック" panose="020B0600070205080204" pitchFamily="50" charset="-128"/>
              <a:ea typeface="ＭＳ Ｐゴシック" panose="020B0600070205080204" pitchFamily="50" charset="-128"/>
            </a:rPr>
            <a:t>円となっている。扶助費は住民一人当たり</a:t>
          </a:r>
          <a:r>
            <a:rPr kumimoji="1" lang="en-US" altLang="ja-JP" sz="1300">
              <a:latin typeface="ＭＳ Ｐゴシック" panose="020B0600070205080204" pitchFamily="50" charset="-128"/>
              <a:ea typeface="ＭＳ Ｐゴシック" panose="020B0600070205080204" pitchFamily="50" charset="-128"/>
            </a:rPr>
            <a:t>72,389</a:t>
          </a:r>
          <a:r>
            <a:rPr kumimoji="1" lang="ja-JP" altLang="en-US" sz="1300">
              <a:latin typeface="ＭＳ Ｐゴシック" panose="020B0600070205080204" pitchFamily="50" charset="-128"/>
              <a:ea typeface="ＭＳ Ｐゴシック" panose="020B0600070205080204" pitchFamily="50" charset="-128"/>
            </a:rPr>
            <a:t>円となっており、類似団体平均からは低い水準となっているが、人口減少や高齢化により増加傾向が続いている。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普通建設事業費（更新整備）は保原体育館改修整備事業の実施により大幅に増加し、住民一人当たり</a:t>
          </a:r>
          <a:r>
            <a:rPr kumimoji="1" lang="en-US" altLang="ja-JP" sz="1300">
              <a:latin typeface="ＭＳ Ｐゴシック" panose="020B0600070205080204" pitchFamily="50" charset="-128"/>
              <a:ea typeface="ＭＳ Ｐゴシック" panose="020B0600070205080204" pitchFamily="50" charset="-128"/>
            </a:rPr>
            <a:t>23,549</a:t>
          </a:r>
          <a:r>
            <a:rPr kumimoji="1" lang="ja-JP" altLang="en-US" sz="1300">
              <a:latin typeface="ＭＳ Ｐゴシック" panose="020B0600070205080204" pitchFamily="50" charset="-128"/>
              <a:ea typeface="ＭＳ Ｐゴシック" panose="020B0600070205080204" pitchFamily="50" charset="-128"/>
            </a:rPr>
            <a:t>円で類似団体平均と同水準となった。普通建設事業費（新規整備）は、新市建設計画に基づく合併特例事業の実施によりここ数年類似団体平均を上回っており、今後も伊達小学校改築事業などを実施するため、この傾向が続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円となっており、類似団体平均を上回っている。公共施設の維持管理経費が年々増加しているため、公共施設の統廃合を推進し、経常経費の削減に努める。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福島県伊達市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61,485
61,122
265.12
33,731,909
31,795,182
1,924,575
17,410,523
37,317,297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149758</xdr:rowOff>
    </xdr:from>
    <xdr:to>
      <xdr:col>24</xdr:col>
      <xdr:colOff>62865</xdr:colOff>
      <xdr:row>37</xdr:row>
      <xdr:rowOff>16256</xdr:rowOff>
    </xdr:to>
    <xdr:cxnSp macro="">
      <xdr:nvCxnSpPr>
        <xdr:cNvPr id="54" name="直線コネクタ 53"/>
        <xdr:cNvCxnSpPr/>
      </xdr:nvCxnSpPr>
      <xdr:spPr>
        <a:xfrm flipV="1">
          <a:off x="4633595" y="5464708"/>
          <a:ext cx="1270" cy="895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20083</xdr:rowOff>
    </xdr:from>
    <xdr:ext cx="469744" cy="259045"/>
    <xdr:sp macro="" textlink="">
      <xdr:nvSpPr>
        <xdr:cNvPr id="55" name="議会費最小値テキスト"/>
        <xdr:cNvSpPr txBox="1"/>
      </xdr:nvSpPr>
      <xdr:spPr>
        <a:xfrm>
          <a:off x="4686300"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16256</xdr:rowOff>
    </xdr:from>
    <xdr:to>
      <xdr:col>24</xdr:col>
      <xdr:colOff>152400</xdr:colOff>
      <xdr:row>37</xdr:row>
      <xdr:rowOff>16256</xdr:rowOff>
    </xdr:to>
    <xdr:cxnSp macro="">
      <xdr:nvCxnSpPr>
        <xdr:cNvPr id="56" name="直線コネクタ 55"/>
        <xdr:cNvCxnSpPr/>
      </xdr:nvCxnSpPr>
      <xdr:spPr>
        <a:xfrm>
          <a:off x="4546600" y="635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96435</xdr:rowOff>
    </xdr:from>
    <xdr:ext cx="469744" cy="259045"/>
    <xdr:sp macro="" textlink="">
      <xdr:nvSpPr>
        <xdr:cNvPr id="57" name="議会費最大値テキスト"/>
        <xdr:cNvSpPr txBox="1"/>
      </xdr:nvSpPr>
      <xdr:spPr>
        <a:xfrm>
          <a:off x="4686300" y="52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149758</xdr:rowOff>
    </xdr:from>
    <xdr:to>
      <xdr:col>24</xdr:col>
      <xdr:colOff>152400</xdr:colOff>
      <xdr:row>31</xdr:row>
      <xdr:rowOff>149758</xdr:rowOff>
    </xdr:to>
    <xdr:cxnSp macro="">
      <xdr:nvCxnSpPr>
        <xdr:cNvPr id="58" name="直線コネクタ 57"/>
        <xdr:cNvCxnSpPr/>
      </xdr:nvCxnSpPr>
      <xdr:spPr>
        <a:xfrm>
          <a:off x="4546600" y="546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116383</xdr:rowOff>
    </xdr:from>
    <xdr:to>
      <xdr:col>24</xdr:col>
      <xdr:colOff>63500</xdr:colOff>
      <xdr:row>32</xdr:row>
      <xdr:rowOff>130556</xdr:rowOff>
    </xdr:to>
    <xdr:cxnSp macro="">
      <xdr:nvCxnSpPr>
        <xdr:cNvPr id="59" name="直線コネクタ 58"/>
        <xdr:cNvCxnSpPr/>
      </xdr:nvCxnSpPr>
      <xdr:spPr>
        <a:xfrm>
          <a:off x="3797300" y="560278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8348</xdr:rowOff>
    </xdr:from>
    <xdr:ext cx="469744" cy="259045"/>
    <xdr:sp macro="" textlink="">
      <xdr:nvSpPr>
        <xdr:cNvPr id="60" name="議会費平均値テキスト"/>
        <xdr:cNvSpPr txBox="1"/>
      </xdr:nvSpPr>
      <xdr:spPr>
        <a:xfrm>
          <a:off x="4686300" y="5837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29921</xdr:rowOff>
    </xdr:from>
    <xdr:to>
      <xdr:col>24</xdr:col>
      <xdr:colOff>114300</xdr:colOff>
      <xdr:row>34</xdr:row>
      <xdr:rowOff>131521</xdr:rowOff>
    </xdr:to>
    <xdr:sp macro="" textlink="">
      <xdr:nvSpPr>
        <xdr:cNvPr id="61" name="フローチャート: 判断 60"/>
        <xdr:cNvSpPr/>
      </xdr:nvSpPr>
      <xdr:spPr>
        <a:xfrm>
          <a:off x="45847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80721</xdr:rowOff>
    </xdr:from>
    <xdr:to>
      <xdr:col>19</xdr:col>
      <xdr:colOff>177800</xdr:colOff>
      <xdr:row>32</xdr:row>
      <xdr:rowOff>116383</xdr:rowOff>
    </xdr:to>
    <xdr:cxnSp macro="">
      <xdr:nvCxnSpPr>
        <xdr:cNvPr id="62" name="直線コネクタ 61"/>
        <xdr:cNvCxnSpPr/>
      </xdr:nvCxnSpPr>
      <xdr:spPr>
        <a:xfrm>
          <a:off x="2908300" y="5395671"/>
          <a:ext cx="889000" cy="2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41808</xdr:rowOff>
    </xdr:from>
    <xdr:to>
      <xdr:col>20</xdr:col>
      <xdr:colOff>38100</xdr:colOff>
      <xdr:row>34</xdr:row>
      <xdr:rowOff>143408</xdr:rowOff>
    </xdr:to>
    <xdr:sp macro="" textlink="">
      <xdr:nvSpPr>
        <xdr:cNvPr id="63" name="フローチャート: 判断 62"/>
        <xdr:cNvSpPr/>
      </xdr:nvSpPr>
      <xdr:spPr>
        <a:xfrm>
          <a:off x="3746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134535</xdr:rowOff>
    </xdr:from>
    <xdr:ext cx="469744" cy="259045"/>
    <xdr:sp macro="" textlink="">
      <xdr:nvSpPr>
        <xdr:cNvPr id="64" name="テキスト ボックス 63"/>
        <xdr:cNvSpPr txBox="1"/>
      </xdr:nvSpPr>
      <xdr:spPr>
        <a:xfrm>
          <a:off x="3562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80721</xdr:rowOff>
    </xdr:from>
    <xdr:to>
      <xdr:col>15</xdr:col>
      <xdr:colOff>50800</xdr:colOff>
      <xdr:row>32</xdr:row>
      <xdr:rowOff>7112</xdr:rowOff>
    </xdr:to>
    <xdr:cxnSp macro="">
      <xdr:nvCxnSpPr>
        <xdr:cNvPr id="65" name="直線コネクタ 64"/>
        <xdr:cNvCxnSpPr/>
      </xdr:nvCxnSpPr>
      <xdr:spPr>
        <a:xfrm flipV="1">
          <a:off x="2019300" y="5395671"/>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118618</xdr:rowOff>
    </xdr:from>
    <xdr:to>
      <xdr:col>15</xdr:col>
      <xdr:colOff>101600</xdr:colOff>
      <xdr:row>34</xdr:row>
      <xdr:rowOff>48768</xdr:rowOff>
    </xdr:to>
    <xdr:sp macro="" textlink="">
      <xdr:nvSpPr>
        <xdr:cNvPr id="66" name="フローチャート: 判断 65"/>
        <xdr:cNvSpPr/>
      </xdr:nvSpPr>
      <xdr:spPr>
        <a:xfrm>
          <a:off x="2857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39895</xdr:rowOff>
    </xdr:from>
    <xdr:ext cx="469744" cy="259045"/>
    <xdr:sp macro="" textlink="">
      <xdr:nvSpPr>
        <xdr:cNvPr id="67" name="テキスト ボックス 66"/>
        <xdr:cNvSpPr txBox="1"/>
      </xdr:nvSpPr>
      <xdr:spPr>
        <a:xfrm>
          <a:off x="2673428"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138786</xdr:rowOff>
    </xdr:from>
    <xdr:to>
      <xdr:col>10</xdr:col>
      <xdr:colOff>114300</xdr:colOff>
      <xdr:row>32</xdr:row>
      <xdr:rowOff>7112</xdr:rowOff>
    </xdr:to>
    <xdr:cxnSp macro="">
      <xdr:nvCxnSpPr>
        <xdr:cNvPr id="68" name="直線コネクタ 67"/>
        <xdr:cNvCxnSpPr/>
      </xdr:nvCxnSpPr>
      <xdr:spPr>
        <a:xfrm>
          <a:off x="1130300" y="54537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36322</xdr:rowOff>
    </xdr:from>
    <xdr:to>
      <xdr:col>10</xdr:col>
      <xdr:colOff>165100</xdr:colOff>
      <xdr:row>34</xdr:row>
      <xdr:rowOff>137922</xdr:rowOff>
    </xdr:to>
    <xdr:sp macro="" textlink="">
      <xdr:nvSpPr>
        <xdr:cNvPr id="69" name="フローチャート: 判断 68"/>
        <xdr:cNvSpPr/>
      </xdr:nvSpPr>
      <xdr:spPr>
        <a:xfrm>
          <a:off x="1968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129049</xdr:rowOff>
    </xdr:from>
    <xdr:ext cx="469744" cy="259045"/>
    <xdr:sp macro="" textlink="">
      <xdr:nvSpPr>
        <xdr:cNvPr id="70" name="テキスト ボックス 69"/>
        <xdr:cNvSpPr txBox="1"/>
      </xdr:nvSpPr>
      <xdr:spPr>
        <a:xfrm>
          <a:off x="1784428"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61468</xdr:rowOff>
    </xdr:from>
    <xdr:to>
      <xdr:col>6</xdr:col>
      <xdr:colOff>38100</xdr:colOff>
      <xdr:row>34</xdr:row>
      <xdr:rowOff>163068</xdr:rowOff>
    </xdr:to>
    <xdr:sp macro="" textlink="">
      <xdr:nvSpPr>
        <xdr:cNvPr id="71" name="フローチャート: 判断 70"/>
        <xdr:cNvSpPr/>
      </xdr:nvSpPr>
      <xdr:spPr>
        <a:xfrm>
          <a:off x="1079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154195</xdr:rowOff>
    </xdr:from>
    <xdr:ext cx="469744" cy="259045"/>
    <xdr:sp macro="" textlink="">
      <xdr:nvSpPr>
        <xdr:cNvPr id="72" name="テキスト ボックス 71"/>
        <xdr:cNvSpPr txBox="1"/>
      </xdr:nvSpPr>
      <xdr:spPr>
        <a:xfrm>
          <a:off x="895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79756</xdr:rowOff>
    </xdr:from>
    <xdr:to>
      <xdr:col>24</xdr:col>
      <xdr:colOff>114300</xdr:colOff>
      <xdr:row>33</xdr:row>
      <xdr:rowOff>9906</xdr:rowOff>
    </xdr:to>
    <xdr:sp macro="" textlink="">
      <xdr:nvSpPr>
        <xdr:cNvPr id="78" name="楕円 77"/>
        <xdr:cNvSpPr/>
      </xdr:nvSpPr>
      <xdr:spPr>
        <a:xfrm>
          <a:off x="45847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102633</xdr:rowOff>
    </xdr:from>
    <xdr:ext cx="469744" cy="259045"/>
    <xdr:sp macro="" textlink="">
      <xdr:nvSpPr>
        <xdr:cNvPr id="79" name="議会費該当値テキスト"/>
        <xdr:cNvSpPr txBox="1"/>
      </xdr:nvSpPr>
      <xdr:spPr>
        <a:xfrm>
          <a:off x="4686300" y="541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65583</xdr:rowOff>
    </xdr:from>
    <xdr:to>
      <xdr:col>20</xdr:col>
      <xdr:colOff>38100</xdr:colOff>
      <xdr:row>32</xdr:row>
      <xdr:rowOff>167183</xdr:rowOff>
    </xdr:to>
    <xdr:sp macro="" textlink="">
      <xdr:nvSpPr>
        <xdr:cNvPr id="80" name="楕円 79"/>
        <xdr:cNvSpPr/>
      </xdr:nvSpPr>
      <xdr:spPr>
        <a:xfrm>
          <a:off x="3746500" y="5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12260</xdr:rowOff>
    </xdr:from>
    <xdr:ext cx="469744" cy="259045"/>
    <xdr:sp macro="" textlink="">
      <xdr:nvSpPr>
        <xdr:cNvPr id="81" name="テキスト ボックス 80"/>
        <xdr:cNvSpPr txBox="1"/>
      </xdr:nvSpPr>
      <xdr:spPr>
        <a:xfrm>
          <a:off x="3562428" y="532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29921</xdr:rowOff>
    </xdr:from>
    <xdr:to>
      <xdr:col>15</xdr:col>
      <xdr:colOff>101600</xdr:colOff>
      <xdr:row>31</xdr:row>
      <xdr:rowOff>131521</xdr:rowOff>
    </xdr:to>
    <xdr:sp macro="" textlink="">
      <xdr:nvSpPr>
        <xdr:cNvPr id="82" name="楕円 81"/>
        <xdr:cNvSpPr/>
      </xdr:nvSpPr>
      <xdr:spPr>
        <a:xfrm>
          <a:off x="2857500" y="53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148048</xdr:rowOff>
    </xdr:from>
    <xdr:ext cx="469744" cy="259045"/>
    <xdr:sp macro="" textlink="">
      <xdr:nvSpPr>
        <xdr:cNvPr id="83" name="テキスト ボックス 82"/>
        <xdr:cNvSpPr txBox="1"/>
      </xdr:nvSpPr>
      <xdr:spPr>
        <a:xfrm>
          <a:off x="2673428" y="51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127762</xdr:rowOff>
    </xdr:from>
    <xdr:to>
      <xdr:col>10</xdr:col>
      <xdr:colOff>165100</xdr:colOff>
      <xdr:row>32</xdr:row>
      <xdr:rowOff>57912</xdr:rowOff>
    </xdr:to>
    <xdr:sp macro="" textlink="">
      <xdr:nvSpPr>
        <xdr:cNvPr id="84" name="楕円 83"/>
        <xdr:cNvSpPr/>
      </xdr:nvSpPr>
      <xdr:spPr>
        <a:xfrm>
          <a:off x="1968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74439</xdr:rowOff>
    </xdr:from>
    <xdr:ext cx="469744" cy="259045"/>
    <xdr:sp macro="" textlink="">
      <xdr:nvSpPr>
        <xdr:cNvPr id="85" name="テキスト ボックス 84"/>
        <xdr:cNvSpPr txBox="1"/>
      </xdr:nvSpPr>
      <xdr:spPr>
        <a:xfrm>
          <a:off x="1784428"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87986</xdr:rowOff>
    </xdr:from>
    <xdr:to>
      <xdr:col>6</xdr:col>
      <xdr:colOff>38100</xdr:colOff>
      <xdr:row>32</xdr:row>
      <xdr:rowOff>18136</xdr:rowOff>
    </xdr:to>
    <xdr:sp macro="" textlink="">
      <xdr:nvSpPr>
        <xdr:cNvPr id="86" name="楕円 85"/>
        <xdr:cNvSpPr/>
      </xdr:nvSpPr>
      <xdr:spPr>
        <a:xfrm>
          <a:off x="1079500" y="5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34663</xdr:rowOff>
    </xdr:from>
    <xdr:ext cx="469744" cy="259045"/>
    <xdr:sp macro="" textlink="">
      <xdr:nvSpPr>
        <xdr:cNvPr id="87" name="テキスト ボックス 86"/>
        <xdr:cNvSpPr txBox="1"/>
      </xdr:nvSpPr>
      <xdr:spPr>
        <a:xfrm>
          <a:off x="895428" y="51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73961</xdr:rowOff>
    </xdr:from>
    <xdr:to>
      <xdr:col>24</xdr:col>
      <xdr:colOff>62865</xdr:colOff>
      <xdr:row>59</xdr:row>
      <xdr:rowOff>152175</xdr:rowOff>
    </xdr:to>
    <xdr:cxnSp macro="">
      <xdr:nvCxnSpPr>
        <xdr:cNvPr id="114" name="直線コネクタ 113"/>
        <xdr:cNvCxnSpPr/>
      </xdr:nvCxnSpPr>
      <xdr:spPr>
        <a:xfrm flipV="1">
          <a:off x="4633595" y="8646461"/>
          <a:ext cx="1270" cy="1621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156002</xdr:rowOff>
    </xdr:from>
    <xdr:ext cx="534377" cy="259045"/>
    <xdr:sp macro="" textlink="">
      <xdr:nvSpPr>
        <xdr:cNvPr id="115" name="総務費最小値テキスト"/>
        <xdr:cNvSpPr txBox="1"/>
      </xdr:nvSpPr>
      <xdr:spPr>
        <a:xfrm>
          <a:off x="4686300"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152175</xdr:rowOff>
    </xdr:from>
    <xdr:to>
      <xdr:col>24</xdr:col>
      <xdr:colOff>152400</xdr:colOff>
      <xdr:row>59</xdr:row>
      <xdr:rowOff>152175</xdr:rowOff>
    </xdr:to>
    <xdr:cxnSp macro="">
      <xdr:nvCxnSpPr>
        <xdr:cNvPr id="116" name="直線コネクタ 115"/>
        <xdr:cNvCxnSpPr/>
      </xdr:nvCxnSpPr>
      <xdr:spPr>
        <a:xfrm>
          <a:off x="4546600" y="1026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20638</xdr:rowOff>
    </xdr:from>
    <xdr:ext cx="534377" cy="259045"/>
    <xdr:sp macro="" textlink="">
      <xdr:nvSpPr>
        <xdr:cNvPr id="117" name="総務費最大値テキスト"/>
        <xdr:cNvSpPr txBox="1"/>
      </xdr:nvSpPr>
      <xdr:spPr>
        <a:xfrm>
          <a:off x="4686300" y="84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73961</xdr:rowOff>
    </xdr:from>
    <xdr:to>
      <xdr:col>24</xdr:col>
      <xdr:colOff>152400</xdr:colOff>
      <xdr:row>50</xdr:row>
      <xdr:rowOff>73961</xdr:rowOff>
    </xdr:to>
    <xdr:cxnSp macro="">
      <xdr:nvCxnSpPr>
        <xdr:cNvPr id="118" name="直線コネクタ 117"/>
        <xdr:cNvCxnSpPr/>
      </xdr:nvCxnSpPr>
      <xdr:spPr>
        <a:xfrm>
          <a:off x="4546600" y="864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73961</xdr:rowOff>
    </xdr:from>
    <xdr:to>
      <xdr:col>24</xdr:col>
      <xdr:colOff>63500</xdr:colOff>
      <xdr:row>53</xdr:row>
      <xdr:rowOff>105541</xdr:rowOff>
    </xdr:to>
    <xdr:cxnSp macro="">
      <xdr:nvCxnSpPr>
        <xdr:cNvPr id="119" name="直線コネクタ 118"/>
        <xdr:cNvCxnSpPr/>
      </xdr:nvCxnSpPr>
      <xdr:spPr>
        <a:xfrm flipV="1">
          <a:off x="3797300" y="8646461"/>
          <a:ext cx="838200" cy="5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23110</xdr:rowOff>
    </xdr:from>
    <xdr:ext cx="534377" cy="259045"/>
    <xdr:sp macro="" textlink="">
      <xdr:nvSpPr>
        <xdr:cNvPr id="120" name="総務費平均値テキスト"/>
        <xdr:cNvSpPr txBox="1"/>
      </xdr:nvSpPr>
      <xdr:spPr>
        <a:xfrm>
          <a:off x="4686300" y="945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44683</xdr:rowOff>
    </xdr:from>
    <xdr:to>
      <xdr:col>24</xdr:col>
      <xdr:colOff>114300</xdr:colOff>
      <xdr:row>55</xdr:row>
      <xdr:rowOff>146283</xdr:rowOff>
    </xdr:to>
    <xdr:sp macro="" textlink="">
      <xdr:nvSpPr>
        <xdr:cNvPr id="121" name="フローチャート: 判断 120"/>
        <xdr:cNvSpPr/>
      </xdr:nvSpPr>
      <xdr:spPr>
        <a:xfrm>
          <a:off x="45847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103091</xdr:rowOff>
    </xdr:from>
    <xdr:to>
      <xdr:col>19</xdr:col>
      <xdr:colOff>177800</xdr:colOff>
      <xdr:row>53</xdr:row>
      <xdr:rowOff>105541</xdr:rowOff>
    </xdr:to>
    <xdr:cxnSp macro="">
      <xdr:nvCxnSpPr>
        <xdr:cNvPr id="122" name="直線コネクタ 121"/>
        <xdr:cNvCxnSpPr/>
      </xdr:nvCxnSpPr>
      <xdr:spPr>
        <a:xfrm>
          <a:off x="2908300" y="91899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79560</xdr:rowOff>
    </xdr:from>
    <xdr:to>
      <xdr:col>20</xdr:col>
      <xdr:colOff>38100</xdr:colOff>
      <xdr:row>54</xdr:row>
      <xdr:rowOff>9710</xdr:rowOff>
    </xdr:to>
    <xdr:sp macro="" textlink="">
      <xdr:nvSpPr>
        <xdr:cNvPr id="123" name="フローチャート: 判断 122"/>
        <xdr:cNvSpPr/>
      </xdr:nvSpPr>
      <xdr:spPr>
        <a:xfrm>
          <a:off x="3746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837</xdr:rowOff>
    </xdr:from>
    <xdr:ext cx="534377" cy="259045"/>
    <xdr:sp macro="" textlink="">
      <xdr:nvSpPr>
        <xdr:cNvPr id="124" name="テキスト ボックス 123"/>
        <xdr:cNvSpPr txBox="1"/>
      </xdr:nvSpPr>
      <xdr:spPr>
        <a:xfrm>
          <a:off x="3530111" y="9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151750</xdr:rowOff>
    </xdr:from>
    <xdr:to>
      <xdr:col>15</xdr:col>
      <xdr:colOff>50800</xdr:colOff>
      <xdr:row>53</xdr:row>
      <xdr:rowOff>103091</xdr:rowOff>
    </xdr:to>
    <xdr:cxnSp macro="">
      <xdr:nvCxnSpPr>
        <xdr:cNvPr id="125" name="直線コネクタ 124"/>
        <xdr:cNvCxnSpPr/>
      </xdr:nvCxnSpPr>
      <xdr:spPr>
        <a:xfrm>
          <a:off x="2019300" y="8724250"/>
          <a:ext cx="889000" cy="4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54708</xdr:rowOff>
    </xdr:from>
    <xdr:to>
      <xdr:col>15</xdr:col>
      <xdr:colOff>101600</xdr:colOff>
      <xdr:row>53</xdr:row>
      <xdr:rowOff>156308</xdr:rowOff>
    </xdr:to>
    <xdr:sp macro="" textlink="">
      <xdr:nvSpPr>
        <xdr:cNvPr id="126" name="フローチャート: 判断 125"/>
        <xdr:cNvSpPr/>
      </xdr:nvSpPr>
      <xdr:spPr>
        <a:xfrm>
          <a:off x="2857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147435</xdr:rowOff>
    </xdr:from>
    <xdr:ext cx="534377" cy="259045"/>
    <xdr:sp macro="" textlink="">
      <xdr:nvSpPr>
        <xdr:cNvPr id="127" name="テキスト ボックス 126"/>
        <xdr:cNvSpPr txBox="1"/>
      </xdr:nvSpPr>
      <xdr:spPr>
        <a:xfrm>
          <a:off x="2641111" y="92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151750</xdr:rowOff>
    </xdr:from>
    <xdr:to>
      <xdr:col>10</xdr:col>
      <xdr:colOff>114300</xdr:colOff>
      <xdr:row>53</xdr:row>
      <xdr:rowOff>92543</xdr:rowOff>
    </xdr:to>
    <xdr:cxnSp macro="">
      <xdr:nvCxnSpPr>
        <xdr:cNvPr id="128" name="直線コネクタ 127"/>
        <xdr:cNvCxnSpPr/>
      </xdr:nvCxnSpPr>
      <xdr:spPr>
        <a:xfrm flipV="1">
          <a:off x="1130300" y="8724250"/>
          <a:ext cx="889000" cy="4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149447</xdr:rowOff>
    </xdr:from>
    <xdr:to>
      <xdr:col>10</xdr:col>
      <xdr:colOff>165100</xdr:colOff>
      <xdr:row>55</xdr:row>
      <xdr:rowOff>79597</xdr:rowOff>
    </xdr:to>
    <xdr:sp macro="" textlink="">
      <xdr:nvSpPr>
        <xdr:cNvPr id="129" name="フローチャート: 判断 128"/>
        <xdr:cNvSpPr/>
      </xdr:nvSpPr>
      <xdr:spPr>
        <a:xfrm>
          <a:off x="1968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70724</xdr:rowOff>
    </xdr:from>
    <xdr:ext cx="534377" cy="259045"/>
    <xdr:sp macro="" textlink="">
      <xdr:nvSpPr>
        <xdr:cNvPr id="130" name="テキスト ボックス 129"/>
        <xdr:cNvSpPr txBox="1"/>
      </xdr:nvSpPr>
      <xdr:spPr>
        <a:xfrm>
          <a:off x="1752111" y="95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48209</xdr:rowOff>
    </xdr:from>
    <xdr:to>
      <xdr:col>6</xdr:col>
      <xdr:colOff>38100</xdr:colOff>
      <xdr:row>54</xdr:row>
      <xdr:rowOff>149809</xdr:rowOff>
    </xdr:to>
    <xdr:sp macro="" textlink="">
      <xdr:nvSpPr>
        <xdr:cNvPr id="131" name="フローチャート: 判断 130"/>
        <xdr:cNvSpPr/>
      </xdr:nvSpPr>
      <xdr:spPr>
        <a:xfrm>
          <a:off x="1079500" y="93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140936</xdr:rowOff>
    </xdr:from>
    <xdr:ext cx="534377" cy="259045"/>
    <xdr:sp macro="" textlink="">
      <xdr:nvSpPr>
        <xdr:cNvPr id="132" name="テキスト ボックス 131"/>
        <xdr:cNvSpPr txBox="1"/>
      </xdr:nvSpPr>
      <xdr:spPr>
        <a:xfrm>
          <a:off x="863111" y="93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23161</xdr:rowOff>
    </xdr:from>
    <xdr:to>
      <xdr:col>24</xdr:col>
      <xdr:colOff>114300</xdr:colOff>
      <xdr:row>50</xdr:row>
      <xdr:rowOff>124761</xdr:rowOff>
    </xdr:to>
    <xdr:sp macro="" textlink="">
      <xdr:nvSpPr>
        <xdr:cNvPr id="138" name="楕円 137"/>
        <xdr:cNvSpPr/>
      </xdr:nvSpPr>
      <xdr:spPr>
        <a:xfrm>
          <a:off x="4584700" y="85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147638</xdr:rowOff>
    </xdr:from>
    <xdr:ext cx="534377" cy="259045"/>
    <xdr:sp macro="" textlink="">
      <xdr:nvSpPr>
        <xdr:cNvPr id="139" name="総務費該当値テキスト"/>
        <xdr:cNvSpPr txBox="1"/>
      </xdr:nvSpPr>
      <xdr:spPr>
        <a:xfrm>
          <a:off x="4686300" y="85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54741</xdr:rowOff>
    </xdr:from>
    <xdr:to>
      <xdr:col>20</xdr:col>
      <xdr:colOff>38100</xdr:colOff>
      <xdr:row>53</xdr:row>
      <xdr:rowOff>156341</xdr:rowOff>
    </xdr:to>
    <xdr:sp macro="" textlink="">
      <xdr:nvSpPr>
        <xdr:cNvPr id="140" name="楕円 139"/>
        <xdr:cNvSpPr/>
      </xdr:nvSpPr>
      <xdr:spPr>
        <a:xfrm>
          <a:off x="3746500" y="91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1418</xdr:rowOff>
    </xdr:from>
    <xdr:ext cx="534377" cy="259045"/>
    <xdr:sp macro="" textlink="">
      <xdr:nvSpPr>
        <xdr:cNvPr id="141" name="テキスト ボックス 140"/>
        <xdr:cNvSpPr txBox="1"/>
      </xdr:nvSpPr>
      <xdr:spPr>
        <a:xfrm>
          <a:off x="3530111" y="89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52291</xdr:rowOff>
    </xdr:from>
    <xdr:to>
      <xdr:col>15</xdr:col>
      <xdr:colOff>101600</xdr:colOff>
      <xdr:row>53</xdr:row>
      <xdr:rowOff>153891</xdr:rowOff>
    </xdr:to>
    <xdr:sp macro="" textlink="">
      <xdr:nvSpPr>
        <xdr:cNvPr id="142" name="楕円 141"/>
        <xdr:cNvSpPr/>
      </xdr:nvSpPr>
      <xdr:spPr>
        <a:xfrm>
          <a:off x="2857500" y="9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170418</xdr:rowOff>
    </xdr:from>
    <xdr:ext cx="534377" cy="259045"/>
    <xdr:sp macro="" textlink="">
      <xdr:nvSpPr>
        <xdr:cNvPr id="143" name="テキスト ボックス 142"/>
        <xdr:cNvSpPr txBox="1"/>
      </xdr:nvSpPr>
      <xdr:spPr>
        <a:xfrm>
          <a:off x="2641111" y="89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100950</xdr:rowOff>
    </xdr:from>
    <xdr:to>
      <xdr:col>10</xdr:col>
      <xdr:colOff>165100</xdr:colOff>
      <xdr:row>51</xdr:row>
      <xdr:rowOff>31100</xdr:rowOff>
    </xdr:to>
    <xdr:sp macro="" textlink="">
      <xdr:nvSpPr>
        <xdr:cNvPr id="144" name="楕円 143"/>
        <xdr:cNvSpPr/>
      </xdr:nvSpPr>
      <xdr:spPr>
        <a:xfrm>
          <a:off x="1968500" y="86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47627</xdr:rowOff>
    </xdr:from>
    <xdr:ext cx="534377" cy="259045"/>
    <xdr:sp macro="" textlink="">
      <xdr:nvSpPr>
        <xdr:cNvPr id="145" name="テキスト ボックス 144"/>
        <xdr:cNvSpPr txBox="1"/>
      </xdr:nvSpPr>
      <xdr:spPr>
        <a:xfrm>
          <a:off x="1752111" y="84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41743</xdr:rowOff>
    </xdr:from>
    <xdr:to>
      <xdr:col>6</xdr:col>
      <xdr:colOff>38100</xdr:colOff>
      <xdr:row>53</xdr:row>
      <xdr:rowOff>143343</xdr:rowOff>
    </xdr:to>
    <xdr:sp macro="" textlink="">
      <xdr:nvSpPr>
        <xdr:cNvPr id="146" name="楕円 145"/>
        <xdr:cNvSpPr/>
      </xdr:nvSpPr>
      <xdr:spPr>
        <a:xfrm>
          <a:off x="1079500" y="91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159870</xdr:rowOff>
    </xdr:from>
    <xdr:ext cx="534377" cy="259045"/>
    <xdr:sp macro="" textlink="">
      <xdr:nvSpPr>
        <xdr:cNvPr id="147" name="テキスト ボックス 146"/>
        <xdr:cNvSpPr txBox="1"/>
      </xdr:nvSpPr>
      <xdr:spPr>
        <a:xfrm>
          <a:off x="863111" y="89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70" name="直線コネクタ 169"/>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71"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2" name="直線コネクタ 171"/>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3"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4" name="直線コネクタ 173"/>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11432</xdr:rowOff>
    </xdr:from>
    <xdr:to>
      <xdr:col>24</xdr:col>
      <xdr:colOff>63500</xdr:colOff>
      <xdr:row>77</xdr:row>
      <xdr:rowOff>71262</xdr:rowOff>
    </xdr:to>
    <xdr:cxnSp macro="">
      <xdr:nvCxnSpPr>
        <xdr:cNvPr id="175" name="直線コネクタ 174"/>
        <xdr:cNvCxnSpPr/>
      </xdr:nvCxnSpPr>
      <xdr:spPr>
        <a:xfrm>
          <a:off x="3797300" y="13213082"/>
          <a:ext cx="838200" cy="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36518</xdr:rowOff>
    </xdr:from>
    <xdr:ext cx="599010" cy="259045"/>
    <xdr:sp macro="" textlink="">
      <xdr:nvSpPr>
        <xdr:cNvPr id="176" name="民生費平均値テキスト"/>
        <xdr:cNvSpPr txBox="1"/>
      </xdr:nvSpPr>
      <xdr:spPr>
        <a:xfrm>
          <a:off x="4686300" y="13066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7" name="フローチャート: 判断 176"/>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11432</xdr:rowOff>
    </xdr:from>
    <xdr:to>
      <xdr:col>19</xdr:col>
      <xdr:colOff>177800</xdr:colOff>
      <xdr:row>77</xdr:row>
      <xdr:rowOff>35833</xdr:rowOff>
    </xdr:to>
    <xdr:cxnSp macro="">
      <xdr:nvCxnSpPr>
        <xdr:cNvPr id="178" name="直線コネクタ 177"/>
        <xdr:cNvCxnSpPr/>
      </xdr:nvCxnSpPr>
      <xdr:spPr>
        <a:xfrm flipV="1">
          <a:off x="2908300" y="13213082"/>
          <a:ext cx="8890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79" name="フローチャート: 判断 178"/>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92637</xdr:rowOff>
    </xdr:from>
    <xdr:ext cx="599010" cy="259045"/>
    <xdr:sp macro="" textlink="">
      <xdr:nvSpPr>
        <xdr:cNvPr id="180" name="テキスト ボックス 179"/>
        <xdr:cNvSpPr txBox="1"/>
      </xdr:nvSpPr>
      <xdr:spPr>
        <a:xfrm>
          <a:off x="3497795" y="132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35833</xdr:rowOff>
    </xdr:from>
    <xdr:to>
      <xdr:col>15</xdr:col>
      <xdr:colOff>50800</xdr:colOff>
      <xdr:row>77</xdr:row>
      <xdr:rowOff>55214</xdr:rowOff>
    </xdr:to>
    <xdr:cxnSp macro="">
      <xdr:nvCxnSpPr>
        <xdr:cNvPr id="181" name="直線コネクタ 180"/>
        <xdr:cNvCxnSpPr/>
      </xdr:nvCxnSpPr>
      <xdr:spPr>
        <a:xfrm flipV="1">
          <a:off x="2019300" y="13237483"/>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82" name="フローチャート: 判断 181"/>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105198</xdr:rowOff>
    </xdr:from>
    <xdr:ext cx="599010" cy="259045"/>
    <xdr:sp macro="" textlink="">
      <xdr:nvSpPr>
        <xdr:cNvPr id="183" name="テキスト ボックス 182"/>
        <xdr:cNvSpPr txBox="1"/>
      </xdr:nvSpPr>
      <xdr:spPr>
        <a:xfrm>
          <a:off x="2608795"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131841</xdr:rowOff>
    </xdr:from>
    <xdr:to>
      <xdr:col>10</xdr:col>
      <xdr:colOff>114300</xdr:colOff>
      <xdr:row>77</xdr:row>
      <xdr:rowOff>55214</xdr:rowOff>
    </xdr:to>
    <xdr:cxnSp macro="">
      <xdr:nvCxnSpPr>
        <xdr:cNvPr id="184" name="直線コネクタ 183"/>
        <xdr:cNvCxnSpPr/>
      </xdr:nvCxnSpPr>
      <xdr:spPr>
        <a:xfrm>
          <a:off x="1130300" y="12133341"/>
          <a:ext cx="889000" cy="11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5" name="フローチャート: 判断 184"/>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5225</xdr:rowOff>
    </xdr:from>
    <xdr:ext cx="599010" cy="259045"/>
    <xdr:sp macro="" textlink="">
      <xdr:nvSpPr>
        <xdr:cNvPr id="186" name="テキスト ボックス 185"/>
        <xdr:cNvSpPr txBox="1"/>
      </xdr:nvSpPr>
      <xdr:spPr>
        <a:xfrm>
          <a:off x="1719795"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7" name="フローチャート: 判断 186"/>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18612</xdr:rowOff>
    </xdr:from>
    <xdr:ext cx="599010" cy="259045"/>
    <xdr:sp macro="" textlink="">
      <xdr:nvSpPr>
        <xdr:cNvPr id="188" name="テキスト ボックス 187"/>
        <xdr:cNvSpPr txBox="1"/>
      </xdr:nvSpPr>
      <xdr:spPr>
        <a:xfrm>
          <a:off x="830795"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20462</xdr:rowOff>
    </xdr:from>
    <xdr:to>
      <xdr:col>24</xdr:col>
      <xdr:colOff>114300</xdr:colOff>
      <xdr:row>77</xdr:row>
      <xdr:rowOff>122062</xdr:rowOff>
    </xdr:to>
    <xdr:sp macro="" textlink="">
      <xdr:nvSpPr>
        <xdr:cNvPr id="194" name="楕円 193"/>
        <xdr:cNvSpPr/>
      </xdr:nvSpPr>
      <xdr:spPr>
        <a:xfrm>
          <a:off x="4584700" y="132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170339</xdr:rowOff>
    </xdr:from>
    <xdr:ext cx="599010" cy="259045"/>
    <xdr:sp macro="" textlink="">
      <xdr:nvSpPr>
        <xdr:cNvPr id="195" name="民生費該当値テキスト"/>
        <xdr:cNvSpPr txBox="1"/>
      </xdr:nvSpPr>
      <xdr:spPr>
        <a:xfrm>
          <a:off x="4686300" y="132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132082</xdr:rowOff>
    </xdr:from>
    <xdr:to>
      <xdr:col>20</xdr:col>
      <xdr:colOff>38100</xdr:colOff>
      <xdr:row>77</xdr:row>
      <xdr:rowOff>62232</xdr:rowOff>
    </xdr:to>
    <xdr:sp macro="" textlink="">
      <xdr:nvSpPr>
        <xdr:cNvPr id="196" name="楕円 195"/>
        <xdr:cNvSpPr/>
      </xdr:nvSpPr>
      <xdr:spPr>
        <a:xfrm>
          <a:off x="3746500" y="131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78760</xdr:rowOff>
    </xdr:from>
    <xdr:ext cx="599010" cy="259045"/>
    <xdr:sp macro="" textlink="">
      <xdr:nvSpPr>
        <xdr:cNvPr id="197" name="テキスト ボックス 196"/>
        <xdr:cNvSpPr txBox="1"/>
      </xdr:nvSpPr>
      <xdr:spPr>
        <a:xfrm>
          <a:off x="3497795" y="1293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156483</xdr:rowOff>
    </xdr:from>
    <xdr:to>
      <xdr:col>15</xdr:col>
      <xdr:colOff>101600</xdr:colOff>
      <xdr:row>77</xdr:row>
      <xdr:rowOff>86633</xdr:rowOff>
    </xdr:to>
    <xdr:sp macro="" textlink="">
      <xdr:nvSpPr>
        <xdr:cNvPr id="198" name="楕円 197"/>
        <xdr:cNvSpPr/>
      </xdr:nvSpPr>
      <xdr:spPr>
        <a:xfrm>
          <a:off x="2857500" y="131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103160</xdr:rowOff>
    </xdr:from>
    <xdr:ext cx="599010" cy="259045"/>
    <xdr:sp macro="" textlink="">
      <xdr:nvSpPr>
        <xdr:cNvPr id="199" name="テキスト ボックス 198"/>
        <xdr:cNvSpPr txBox="1"/>
      </xdr:nvSpPr>
      <xdr:spPr>
        <a:xfrm>
          <a:off x="2608795" y="1296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4414</xdr:rowOff>
    </xdr:from>
    <xdr:to>
      <xdr:col>10</xdr:col>
      <xdr:colOff>165100</xdr:colOff>
      <xdr:row>77</xdr:row>
      <xdr:rowOff>106014</xdr:rowOff>
    </xdr:to>
    <xdr:sp macro="" textlink="">
      <xdr:nvSpPr>
        <xdr:cNvPr id="200" name="楕円 199"/>
        <xdr:cNvSpPr/>
      </xdr:nvSpPr>
      <xdr:spPr>
        <a:xfrm>
          <a:off x="1968500" y="1320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122541</xdr:rowOff>
    </xdr:from>
    <xdr:ext cx="599010" cy="259045"/>
    <xdr:sp macro="" textlink="">
      <xdr:nvSpPr>
        <xdr:cNvPr id="201" name="テキスト ボックス 200"/>
        <xdr:cNvSpPr txBox="1"/>
      </xdr:nvSpPr>
      <xdr:spPr>
        <a:xfrm>
          <a:off x="1719795" y="1298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81041</xdr:rowOff>
    </xdr:from>
    <xdr:to>
      <xdr:col>6</xdr:col>
      <xdr:colOff>38100</xdr:colOff>
      <xdr:row>71</xdr:row>
      <xdr:rowOff>11191</xdr:rowOff>
    </xdr:to>
    <xdr:sp macro="" textlink="">
      <xdr:nvSpPr>
        <xdr:cNvPr id="202" name="楕円 201"/>
        <xdr:cNvSpPr/>
      </xdr:nvSpPr>
      <xdr:spPr>
        <a:xfrm>
          <a:off x="1079500" y="120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27718</xdr:rowOff>
    </xdr:from>
    <xdr:ext cx="599010" cy="259045"/>
    <xdr:sp macro="" textlink="">
      <xdr:nvSpPr>
        <xdr:cNvPr id="203" name="テキスト ボックス 202"/>
        <xdr:cNvSpPr txBox="1"/>
      </xdr:nvSpPr>
      <xdr:spPr>
        <a:xfrm>
          <a:off x="830795" y="1185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8522</xdr:rowOff>
    </xdr:from>
    <xdr:to>
      <xdr:col>24</xdr:col>
      <xdr:colOff>62865</xdr:colOff>
      <xdr:row>98</xdr:row>
      <xdr:rowOff>149110</xdr:rowOff>
    </xdr:to>
    <xdr:cxnSp macro="">
      <xdr:nvCxnSpPr>
        <xdr:cNvPr id="228" name="直線コネクタ 227"/>
        <xdr:cNvCxnSpPr/>
      </xdr:nvCxnSpPr>
      <xdr:spPr>
        <a:xfrm flipV="1">
          <a:off x="4633595" y="15439022"/>
          <a:ext cx="1270" cy="151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152937</xdr:rowOff>
    </xdr:from>
    <xdr:ext cx="534377" cy="259045"/>
    <xdr:sp macro="" textlink="">
      <xdr:nvSpPr>
        <xdr:cNvPr id="229" name="衛生費最小値テキスト"/>
        <xdr:cNvSpPr txBox="1"/>
      </xdr:nvSpPr>
      <xdr:spPr>
        <a:xfrm>
          <a:off x="4686300" y="16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149110</xdr:rowOff>
    </xdr:from>
    <xdr:to>
      <xdr:col>24</xdr:col>
      <xdr:colOff>152400</xdr:colOff>
      <xdr:row>98</xdr:row>
      <xdr:rowOff>149110</xdr:rowOff>
    </xdr:to>
    <xdr:cxnSp macro="">
      <xdr:nvCxnSpPr>
        <xdr:cNvPr id="230" name="直線コネクタ 229"/>
        <xdr:cNvCxnSpPr/>
      </xdr:nvCxnSpPr>
      <xdr:spPr>
        <a:xfrm>
          <a:off x="4546600" y="16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126649</xdr:rowOff>
    </xdr:from>
    <xdr:ext cx="534377" cy="259045"/>
    <xdr:sp macro="" textlink="">
      <xdr:nvSpPr>
        <xdr:cNvPr id="231" name="衛生費最大値テキスト"/>
        <xdr:cNvSpPr txBox="1"/>
      </xdr:nvSpPr>
      <xdr:spPr>
        <a:xfrm>
          <a:off x="4686300" y="152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8522</xdr:rowOff>
    </xdr:from>
    <xdr:to>
      <xdr:col>24</xdr:col>
      <xdr:colOff>152400</xdr:colOff>
      <xdr:row>90</xdr:row>
      <xdr:rowOff>8522</xdr:rowOff>
    </xdr:to>
    <xdr:cxnSp macro="">
      <xdr:nvCxnSpPr>
        <xdr:cNvPr id="232" name="直線コネクタ 231"/>
        <xdr:cNvCxnSpPr/>
      </xdr:nvCxnSpPr>
      <xdr:spPr>
        <a:xfrm>
          <a:off x="4546600" y="1543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1893</xdr:rowOff>
    </xdr:from>
    <xdr:to>
      <xdr:col>24</xdr:col>
      <xdr:colOff>63500</xdr:colOff>
      <xdr:row>96</xdr:row>
      <xdr:rowOff>2654</xdr:rowOff>
    </xdr:to>
    <xdr:cxnSp macro="">
      <xdr:nvCxnSpPr>
        <xdr:cNvPr id="233" name="直線コネクタ 232"/>
        <xdr:cNvCxnSpPr/>
      </xdr:nvCxnSpPr>
      <xdr:spPr>
        <a:xfrm flipV="1">
          <a:off x="3797300" y="1646109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18012</xdr:rowOff>
    </xdr:from>
    <xdr:ext cx="534377" cy="259045"/>
    <xdr:sp macro="" textlink="">
      <xdr:nvSpPr>
        <xdr:cNvPr id="234" name="衛生費平均値テキスト"/>
        <xdr:cNvSpPr txBox="1"/>
      </xdr:nvSpPr>
      <xdr:spPr>
        <a:xfrm>
          <a:off x="4686300" y="16134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35" name="フローチャート: 判断 234"/>
        <xdr:cNvSpPr/>
      </xdr:nvSpPr>
      <xdr:spPr>
        <a:xfrm>
          <a:off x="4584700" y="162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91770</xdr:rowOff>
    </xdr:from>
    <xdr:to>
      <xdr:col>19</xdr:col>
      <xdr:colOff>177800</xdr:colOff>
      <xdr:row>96</xdr:row>
      <xdr:rowOff>2654</xdr:rowOff>
    </xdr:to>
    <xdr:cxnSp macro="">
      <xdr:nvCxnSpPr>
        <xdr:cNvPr id="236" name="直線コネクタ 235"/>
        <xdr:cNvCxnSpPr/>
      </xdr:nvCxnSpPr>
      <xdr:spPr>
        <a:xfrm>
          <a:off x="2908300" y="16379520"/>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160871</xdr:rowOff>
    </xdr:from>
    <xdr:to>
      <xdr:col>20</xdr:col>
      <xdr:colOff>38100</xdr:colOff>
      <xdr:row>94</xdr:row>
      <xdr:rowOff>91021</xdr:rowOff>
    </xdr:to>
    <xdr:sp macro="" textlink="">
      <xdr:nvSpPr>
        <xdr:cNvPr id="237" name="フローチャート: 判断 236"/>
        <xdr:cNvSpPr/>
      </xdr:nvSpPr>
      <xdr:spPr>
        <a:xfrm>
          <a:off x="3746500" y="161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107548</xdr:rowOff>
    </xdr:from>
    <xdr:ext cx="534377" cy="259045"/>
    <xdr:sp macro="" textlink="">
      <xdr:nvSpPr>
        <xdr:cNvPr id="238" name="テキスト ボックス 237"/>
        <xdr:cNvSpPr txBox="1"/>
      </xdr:nvSpPr>
      <xdr:spPr>
        <a:xfrm>
          <a:off x="3530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91770</xdr:rowOff>
    </xdr:from>
    <xdr:to>
      <xdr:col>15</xdr:col>
      <xdr:colOff>50800</xdr:colOff>
      <xdr:row>96</xdr:row>
      <xdr:rowOff>148844</xdr:rowOff>
    </xdr:to>
    <xdr:cxnSp macro="">
      <xdr:nvCxnSpPr>
        <xdr:cNvPr id="239" name="直線コネクタ 238"/>
        <xdr:cNvCxnSpPr/>
      </xdr:nvCxnSpPr>
      <xdr:spPr>
        <a:xfrm flipV="1">
          <a:off x="2019300" y="16379520"/>
          <a:ext cx="889000" cy="2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61582</xdr:rowOff>
    </xdr:from>
    <xdr:to>
      <xdr:col>15</xdr:col>
      <xdr:colOff>101600</xdr:colOff>
      <xdr:row>94</xdr:row>
      <xdr:rowOff>163182</xdr:rowOff>
    </xdr:to>
    <xdr:sp macro="" textlink="">
      <xdr:nvSpPr>
        <xdr:cNvPr id="240" name="フローチャート: 判断 239"/>
        <xdr:cNvSpPr/>
      </xdr:nvSpPr>
      <xdr:spPr>
        <a:xfrm>
          <a:off x="2857500" y="161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8259</xdr:rowOff>
    </xdr:from>
    <xdr:ext cx="534377" cy="259045"/>
    <xdr:sp macro="" textlink="">
      <xdr:nvSpPr>
        <xdr:cNvPr id="241" name="テキスト ボックス 240"/>
        <xdr:cNvSpPr txBox="1"/>
      </xdr:nvSpPr>
      <xdr:spPr>
        <a:xfrm>
          <a:off x="2641111" y="159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73140</xdr:rowOff>
    </xdr:from>
    <xdr:to>
      <xdr:col>10</xdr:col>
      <xdr:colOff>114300</xdr:colOff>
      <xdr:row>96</xdr:row>
      <xdr:rowOff>148844</xdr:rowOff>
    </xdr:to>
    <xdr:cxnSp macro="">
      <xdr:nvCxnSpPr>
        <xdr:cNvPr id="242" name="直線コネクタ 241"/>
        <xdr:cNvCxnSpPr/>
      </xdr:nvCxnSpPr>
      <xdr:spPr>
        <a:xfrm>
          <a:off x="1130300" y="16532340"/>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7595</xdr:rowOff>
    </xdr:from>
    <xdr:to>
      <xdr:col>10</xdr:col>
      <xdr:colOff>165100</xdr:colOff>
      <xdr:row>95</xdr:row>
      <xdr:rowOff>109195</xdr:rowOff>
    </xdr:to>
    <xdr:sp macro="" textlink="">
      <xdr:nvSpPr>
        <xdr:cNvPr id="243" name="フローチャート: 判断 242"/>
        <xdr:cNvSpPr/>
      </xdr:nvSpPr>
      <xdr:spPr>
        <a:xfrm>
          <a:off x="1968500" y="162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125722</xdr:rowOff>
    </xdr:from>
    <xdr:ext cx="534377" cy="259045"/>
    <xdr:sp macro="" textlink="">
      <xdr:nvSpPr>
        <xdr:cNvPr id="244" name="テキスト ボックス 243"/>
        <xdr:cNvSpPr txBox="1"/>
      </xdr:nvSpPr>
      <xdr:spPr>
        <a:xfrm>
          <a:off x="1752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62992</xdr:rowOff>
    </xdr:from>
    <xdr:to>
      <xdr:col>6</xdr:col>
      <xdr:colOff>38100</xdr:colOff>
      <xdr:row>95</xdr:row>
      <xdr:rowOff>164592</xdr:rowOff>
    </xdr:to>
    <xdr:sp macro="" textlink="">
      <xdr:nvSpPr>
        <xdr:cNvPr id="245" name="フローチャート: 判断 244"/>
        <xdr:cNvSpPr/>
      </xdr:nvSpPr>
      <xdr:spPr>
        <a:xfrm>
          <a:off x="1079500" y="163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9669</xdr:rowOff>
    </xdr:from>
    <xdr:ext cx="534377" cy="259045"/>
    <xdr:sp macro="" textlink="">
      <xdr:nvSpPr>
        <xdr:cNvPr id="246" name="テキスト ボックス 245"/>
        <xdr:cNvSpPr txBox="1"/>
      </xdr:nvSpPr>
      <xdr:spPr>
        <a:xfrm>
          <a:off x="863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52" name="楕円 251"/>
        <xdr:cNvSpPr/>
      </xdr:nvSpPr>
      <xdr:spPr>
        <a:xfrm>
          <a:off x="45847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100970</xdr:rowOff>
    </xdr:from>
    <xdr:ext cx="534377" cy="259045"/>
    <xdr:sp macro="" textlink="">
      <xdr:nvSpPr>
        <xdr:cNvPr id="253" name="衛生費該当値テキスト"/>
        <xdr:cNvSpPr txBox="1"/>
      </xdr:nvSpPr>
      <xdr:spPr>
        <a:xfrm>
          <a:off x="4686300" y="163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123304</xdr:rowOff>
    </xdr:from>
    <xdr:to>
      <xdr:col>20</xdr:col>
      <xdr:colOff>38100</xdr:colOff>
      <xdr:row>96</xdr:row>
      <xdr:rowOff>53454</xdr:rowOff>
    </xdr:to>
    <xdr:sp macro="" textlink="">
      <xdr:nvSpPr>
        <xdr:cNvPr id="254" name="楕円 253"/>
        <xdr:cNvSpPr/>
      </xdr:nvSpPr>
      <xdr:spPr>
        <a:xfrm>
          <a:off x="3746500" y="16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44581</xdr:rowOff>
    </xdr:from>
    <xdr:ext cx="534377" cy="259045"/>
    <xdr:sp macro="" textlink="">
      <xdr:nvSpPr>
        <xdr:cNvPr id="255" name="テキスト ボックス 254"/>
        <xdr:cNvSpPr txBox="1"/>
      </xdr:nvSpPr>
      <xdr:spPr>
        <a:xfrm>
          <a:off x="3530111" y="165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40970</xdr:rowOff>
    </xdr:from>
    <xdr:to>
      <xdr:col>15</xdr:col>
      <xdr:colOff>101600</xdr:colOff>
      <xdr:row>95</xdr:row>
      <xdr:rowOff>142570</xdr:rowOff>
    </xdr:to>
    <xdr:sp macro="" textlink="">
      <xdr:nvSpPr>
        <xdr:cNvPr id="256" name="楕円 255"/>
        <xdr:cNvSpPr/>
      </xdr:nvSpPr>
      <xdr:spPr>
        <a:xfrm>
          <a:off x="2857500" y="163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133697</xdr:rowOff>
    </xdr:from>
    <xdr:ext cx="534377" cy="259045"/>
    <xdr:sp macro="" textlink="">
      <xdr:nvSpPr>
        <xdr:cNvPr id="257" name="テキスト ボックス 256"/>
        <xdr:cNvSpPr txBox="1"/>
      </xdr:nvSpPr>
      <xdr:spPr>
        <a:xfrm>
          <a:off x="2641111" y="164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98044</xdr:rowOff>
    </xdr:from>
    <xdr:to>
      <xdr:col>10</xdr:col>
      <xdr:colOff>165100</xdr:colOff>
      <xdr:row>97</xdr:row>
      <xdr:rowOff>28194</xdr:rowOff>
    </xdr:to>
    <xdr:sp macro="" textlink="">
      <xdr:nvSpPr>
        <xdr:cNvPr id="258" name="楕円 257"/>
        <xdr:cNvSpPr/>
      </xdr:nvSpPr>
      <xdr:spPr>
        <a:xfrm>
          <a:off x="1968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19321</xdr:rowOff>
    </xdr:from>
    <xdr:ext cx="534377" cy="259045"/>
    <xdr:sp macro="" textlink="">
      <xdr:nvSpPr>
        <xdr:cNvPr id="259" name="テキスト ボックス 258"/>
        <xdr:cNvSpPr txBox="1"/>
      </xdr:nvSpPr>
      <xdr:spPr>
        <a:xfrm>
          <a:off x="1752111" y="166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22340</xdr:rowOff>
    </xdr:from>
    <xdr:to>
      <xdr:col>6</xdr:col>
      <xdr:colOff>38100</xdr:colOff>
      <xdr:row>96</xdr:row>
      <xdr:rowOff>123940</xdr:rowOff>
    </xdr:to>
    <xdr:sp macro="" textlink="">
      <xdr:nvSpPr>
        <xdr:cNvPr id="260" name="楕円 259"/>
        <xdr:cNvSpPr/>
      </xdr:nvSpPr>
      <xdr:spPr>
        <a:xfrm>
          <a:off x="1079500" y="164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115067</xdr:rowOff>
    </xdr:from>
    <xdr:ext cx="534377" cy="259045"/>
    <xdr:sp macro="" textlink="">
      <xdr:nvSpPr>
        <xdr:cNvPr id="261" name="テキスト ボックス 260"/>
        <xdr:cNvSpPr txBox="1"/>
      </xdr:nvSpPr>
      <xdr:spPr>
        <a:xfrm>
          <a:off x="863111" y="165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115697</xdr:rowOff>
    </xdr:from>
    <xdr:to>
      <xdr:col>54</xdr:col>
      <xdr:colOff>189865</xdr:colOff>
      <xdr:row>39</xdr:row>
      <xdr:rowOff>37592</xdr:rowOff>
    </xdr:to>
    <xdr:cxnSp macro="">
      <xdr:nvCxnSpPr>
        <xdr:cNvPr id="285" name="直線コネクタ 284"/>
        <xdr:cNvCxnSpPr/>
      </xdr:nvCxnSpPr>
      <xdr:spPr>
        <a:xfrm flipV="1">
          <a:off x="10475595" y="6287897"/>
          <a:ext cx="1270" cy="43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41419</xdr:rowOff>
    </xdr:from>
    <xdr:ext cx="313932" cy="259045"/>
    <xdr:sp macro="" textlink="">
      <xdr:nvSpPr>
        <xdr:cNvPr id="286" name="労働費最小値テキスト"/>
        <xdr:cNvSpPr txBox="1"/>
      </xdr:nvSpPr>
      <xdr:spPr>
        <a:xfrm>
          <a:off x="10528300" y="6727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37592</xdr:rowOff>
    </xdr:from>
    <xdr:to>
      <xdr:col>55</xdr:col>
      <xdr:colOff>88900</xdr:colOff>
      <xdr:row>39</xdr:row>
      <xdr:rowOff>37592</xdr:rowOff>
    </xdr:to>
    <xdr:cxnSp macro="">
      <xdr:nvCxnSpPr>
        <xdr:cNvPr id="287" name="直線コネクタ 286"/>
        <xdr:cNvCxnSpPr/>
      </xdr:nvCxnSpPr>
      <xdr:spPr>
        <a:xfrm>
          <a:off x="10388600" y="672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62374</xdr:rowOff>
    </xdr:from>
    <xdr:ext cx="469744" cy="259045"/>
    <xdr:sp macro="" textlink="">
      <xdr:nvSpPr>
        <xdr:cNvPr id="288" name="労働費最大値テキスト"/>
        <xdr:cNvSpPr txBox="1"/>
      </xdr:nvSpPr>
      <xdr:spPr>
        <a:xfrm>
          <a:off x="10528300"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115697</xdr:rowOff>
    </xdr:from>
    <xdr:to>
      <xdr:col>55</xdr:col>
      <xdr:colOff>88900</xdr:colOff>
      <xdr:row>36</xdr:row>
      <xdr:rowOff>115697</xdr:rowOff>
    </xdr:to>
    <xdr:cxnSp macro="">
      <xdr:nvCxnSpPr>
        <xdr:cNvPr id="289" name="直線コネクタ 288"/>
        <xdr:cNvCxnSpPr/>
      </xdr:nvCxnSpPr>
      <xdr:spPr>
        <a:xfrm>
          <a:off x="10388600" y="628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101981</xdr:rowOff>
    </xdr:from>
    <xdr:to>
      <xdr:col>55</xdr:col>
      <xdr:colOff>0</xdr:colOff>
      <xdr:row>38</xdr:row>
      <xdr:rowOff>116078</xdr:rowOff>
    </xdr:to>
    <xdr:cxnSp macro="">
      <xdr:nvCxnSpPr>
        <xdr:cNvPr id="290" name="直線コネクタ 289"/>
        <xdr:cNvCxnSpPr/>
      </xdr:nvCxnSpPr>
      <xdr:spPr>
        <a:xfrm>
          <a:off x="9639300" y="5416931"/>
          <a:ext cx="838200" cy="12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49293</xdr:rowOff>
    </xdr:from>
    <xdr:ext cx="378565" cy="259045"/>
    <xdr:sp macro="" textlink="">
      <xdr:nvSpPr>
        <xdr:cNvPr id="291" name="労働費平均値テキスト"/>
        <xdr:cNvSpPr txBox="1"/>
      </xdr:nvSpPr>
      <xdr:spPr>
        <a:xfrm>
          <a:off x="10528300" y="63929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26416</xdr:rowOff>
    </xdr:from>
    <xdr:to>
      <xdr:col>55</xdr:col>
      <xdr:colOff>50800</xdr:colOff>
      <xdr:row>38</xdr:row>
      <xdr:rowOff>128016</xdr:rowOff>
    </xdr:to>
    <xdr:sp macro="" textlink="">
      <xdr:nvSpPr>
        <xdr:cNvPr id="292" name="フローチャート: 判断 291"/>
        <xdr:cNvSpPr/>
      </xdr:nvSpPr>
      <xdr:spPr>
        <a:xfrm>
          <a:off x="10426700" y="65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101981</xdr:rowOff>
    </xdr:from>
    <xdr:to>
      <xdr:col>50</xdr:col>
      <xdr:colOff>114300</xdr:colOff>
      <xdr:row>36</xdr:row>
      <xdr:rowOff>165989</xdr:rowOff>
    </xdr:to>
    <xdr:cxnSp macro="">
      <xdr:nvCxnSpPr>
        <xdr:cNvPr id="293" name="直線コネクタ 292"/>
        <xdr:cNvCxnSpPr/>
      </xdr:nvCxnSpPr>
      <xdr:spPr>
        <a:xfrm flipV="1">
          <a:off x="8750300" y="5416931"/>
          <a:ext cx="889000" cy="9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4" name="フローチャート: 判断 293"/>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295" name="テキスト ボックス 294"/>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44831</xdr:rowOff>
    </xdr:from>
    <xdr:to>
      <xdr:col>45</xdr:col>
      <xdr:colOff>177800</xdr:colOff>
      <xdr:row>36</xdr:row>
      <xdr:rowOff>165989</xdr:rowOff>
    </xdr:to>
    <xdr:cxnSp macro="">
      <xdr:nvCxnSpPr>
        <xdr:cNvPr id="296" name="直線コネクタ 295"/>
        <xdr:cNvCxnSpPr/>
      </xdr:nvCxnSpPr>
      <xdr:spPr>
        <a:xfrm>
          <a:off x="7861300" y="5874131"/>
          <a:ext cx="889000" cy="4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90043</xdr:rowOff>
    </xdr:from>
    <xdr:to>
      <xdr:col>46</xdr:col>
      <xdr:colOff>38100</xdr:colOff>
      <xdr:row>37</xdr:row>
      <xdr:rowOff>20193</xdr:rowOff>
    </xdr:to>
    <xdr:sp macro="" textlink="">
      <xdr:nvSpPr>
        <xdr:cNvPr id="297" name="フローチャート: 判断 296"/>
        <xdr:cNvSpPr/>
      </xdr:nvSpPr>
      <xdr:spPr>
        <a:xfrm>
          <a:off x="8699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36720</xdr:rowOff>
    </xdr:from>
    <xdr:ext cx="469744" cy="259045"/>
    <xdr:sp macro="" textlink="">
      <xdr:nvSpPr>
        <xdr:cNvPr id="298" name="テキスト ボックス 297"/>
        <xdr:cNvSpPr txBox="1"/>
      </xdr:nvSpPr>
      <xdr:spPr>
        <a:xfrm>
          <a:off x="8515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124460</xdr:rowOff>
    </xdr:from>
    <xdr:to>
      <xdr:col>41</xdr:col>
      <xdr:colOff>50800</xdr:colOff>
      <xdr:row>34</xdr:row>
      <xdr:rowOff>44831</xdr:rowOff>
    </xdr:to>
    <xdr:cxnSp macro="">
      <xdr:nvCxnSpPr>
        <xdr:cNvPr id="299" name="直線コネクタ 298"/>
        <xdr:cNvCxnSpPr/>
      </xdr:nvCxnSpPr>
      <xdr:spPr>
        <a:xfrm>
          <a:off x="6972300" y="578231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85852</xdr:rowOff>
    </xdr:from>
    <xdr:to>
      <xdr:col>41</xdr:col>
      <xdr:colOff>101600</xdr:colOff>
      <xdr:row>36</xdr:row>
      <xdr:rowOff>16002</xdr:rowOff>
    </xdr:to>
    <xdr:sp macro="" textlink="">
      <xdr:nvSpPr>
        <xdr:cNvPr id="300" name="フローチャート: 判断 299"/>
        <xdr:cNvSpPr/>
      </xdr:nvSpPr>
      <xdr:spPr>
        <a:xfrm>
          <a:off x="7810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7129</xdr:rowOff>
    </xdr:from>
    <xdr:ext cx="469744" cy="259045"/>
    <xdr:sp macro="" textlink="">
      <xdr:nvSpPr>
        <xdr:cNvPr id="301" name="テキスト ボックス 300"/>
        <xdr:cNvSpPr txBox="1"/>
      </xdr:nvSpPr>
      <xdr:spPr>
        <a:xfrm>
          <a:off x="7626428"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105664</xdr:rowOff>
    </xdr:from>
    <xdr:to>
      <xdr:col>36</xdr:col>
      <xdr:colOff>165100</xdr:colOff>
      <xdr:row>35</xdr:row>
      <xdr:rowOff>35814</xdr:rowOff>
    </xdr:to>
    <xdr:sp macro="" textlink="">
      <xdr:nvSpPr>
        <xdr:cNvPr id="302" name="フローチャート: 判断 301"/>
        <xdr:cNvSpPr/>
      </xdr:nvSpPr>
      <xdr:spPr>
        <a:xfrm>
          <a:off x="6921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26941</xdr:rowOff>
    </xdr:from>
    <xdr:ext cx="469744" cy="259045"/>
    <xdr:sp macro="" textlink="">
      <xdr:nvSpPr>
        <xdr:cNvPr id="303" name="テキスト ボックス 302"/>
        <xdr:cNvSpPr txBox="1"/>
      </xdr:nvSpPr>
      <xdr:spPr>
        <a:xfrm>
          <a:off x="6737428"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65278</xdr:rowOff>
    </xdr:from>
    <xdr:to>
      <xdr:col>55</xdr:col>
      <xdr:colOff>50800</xdr:colOff>
      <xdr:row>38</xdr:row>
      <xdr:rowOff>166878</xdr:rowOff>
    </xdr:to>
    <xdr:sp macro="" textlink="">
      <xdr:nvSpPr>
        <xdr:cNvPr id="309" name="楕円 308"/>
        <xdr:cNvSpPr/>
      </xdr:nvSpPr>
      <xdr:spPr>
        <a:xfrm>
          <a:off x="104267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4843</xdr:rowOff>
    </xdr:from>
    <xdr:ext cx="378565" cy="259045"/>
    <xdr:sp macro="" textlink="">
      <xdr:nvSpPr>
        <xdr:cNvPr id="310" name="労働費該当値テキスト"/>
        <xdr:cNvSpPr txBox="1"/>
      </xdr:nvSpPr>
      <xdr:spPr>
        <a:xfrm>
          <a:off x="10528300" y="65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51181</xdr:rowOff>
    </xdr:from>
    <xdr:to>
      <xdr:col>50</xdr:col>
      <xdr:colOff>165100</xdr:colOff>
      <xdr:row>31</xdr:row>
      <xdr:rowOff>152781</xdr:rowOff>
    </xdr:to>
    <xdr:sp macro="" textlink="">
      <xdr:nvSpPr>
        <xdr:cNvPr id="311" name="楕円 310"/>
        <xdr:cNvSpPr/>
      </xdr:nvSpPr>
      <xdr:spPr>
        <a:xfrm>
          <a:off x="9588500" y="53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169308</xdr:rowOff>
    </xdr:from>
    <xdr:ext cx="469744" cy="259045"/>
    <xdr:sp macro="" textlink="">
      <xdr:nvSpPr>
        <xdr:cNvPr id="312" name="テキスト ボックス 311"/>
        <xdr:cNvSpPr txBox="1"/>
      </xdr:nvSpPr>
      <xdr:spPr>
        <a:xfrm>
          <a:off x="9404428" y="514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115189</xdr:rowOff>
    </xdr:from>
    <xdr:to>
      <xdr:col>46</xdr:col>
      <xdr:colOff>38100</xdr:colOff>
      <xdr:row>37</xdr:row>
      <xdr:rowOff>45339</xdr:rowOff>
    </xdr:to>
    <xdr:sp macro="" textlink="">
      <xdr:nvSpPr>
        <xdr:cNvPr id="313" name="楕円 312"/>
        <xdr:cNvSpPr/>
      </xdr:nvSpPr>
      <xdr:spPr>
        <a:xfrm>
          <a:off x="8699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36466</xdr:rowOff>
    </xdr:from>
    <xdr:ext cx="469744" cy="259045"/>
    <xdr:sp macro="" textlink="">
      <xdr:nvSpPr>
        <xdr:cNvPr id="314" name="テキスト ボックス 313"/>
        <xdr:cNvSpPr txBox="1"/>
      </xdr:nvSpPr>
      <xdr:spPr>
        <a:xfrm>
          <a:off x="8515428" y="63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165481</xdr:rowOff>
    </xdr:from>
    <xdr:to>
      <xdr:col>41</xdr:col>
      <xdr:colOff>101600</xdr:colOff>
      <xdr:row>34</xdr:row>
      <xdr:rowOff>95631</xdr:rowOff>
    </xdr:to>
    <xdr:sp macro="" textlink="">
      <xdr:nvSpPr>
        <xdr:cNvPr id="315" name="楕円 314"/>
        <xdr:cNvSpPr/>
      </xdr:nvSpPr>
      <xdr:spPr>
        <a:xfrm>
          <a:off x="7810500" y="58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112158</xdr:rowOff>
    </xdr:from>
    <xdr:ext cx="469744" cy="259045"/>
    <xdr:sp macro="" textlink="">
      <xdr:nvSpPr>
        <xdr:cNvPr id="316" name="テキスト ボックス 315"/>
        <xdr:cNvSpPr txBox="1"/>
      </xdr:nvSpPr>
      <xdr:spPr>
        <a:xfrm>
          <a:off x="7626428" y="559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73660</xdr:rowOff>
    </xdr:from>
    <xdr:to>
      <xdr:col>36</xdr:col>
      <xdr:colOff>165100</xdr:colOff>
      <xdr:row>34</xdr:row>
      <xdr:rowOff>3810</xdr:rowOff>
    </xdr:to>
    <xdr:sp macro="" textlink="">
      <xdr:nvSpPr>
        <xdr:cNvPr id="317" name="楕円 316"/>
        <xdr:cNvSpPr/>
      </xdr:nvSpPr>
      <xdr:spPr>
        <a:xfrm>
          <a:off x="6921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20337</xdr:rowOff>
    </xdr:from>
    <xdr:ext cx="469744" cy="259045"/>
    <xdr:sp macro="" textlink="">
      <xdr:nvSpPr>
        <xdr:cNvPr id="318" name="テキスト ボックス 317"/>
        <xdr:cNvSpPr txBox="1"/>
      </xdr:nvSpPr>
      <xdr:spPr>
        <a:xfrm>
          <a:off x="6737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58242</xdr:rowOff>
    </xdr:from>
    <xdr:to>
      <xdr:col>54</xdr:col>
      <xdr:colOff>189865</xdr:colOff>
      <xdr:row>57</xdr:row>
      <xdr:rowOff>110744</xdr:rowOff>
    </xdr:to>
    <xdr:cxnSp macro="">
      <xdr:nvCxnSpPr>
        <xdr:cNvPr id="342" name="直線コネクタ 341"/>
        <xdr:cNvCxnSpPr/>
      </xdr:nvCxnSpPr>
      <xdr:spPr>
        <a:xfrm flipV="1">
          <a:off x="10475595" y="8802192"/>
          <a:ext cx="1270" cy="108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114571</xdr:rowOff>
    </xdr:from>
    <xdr:ext cx="469744" cy="259045"/>
    <xdr:sp macro="" textlink="">
      <xdr:nvSpPr>
        <xdr:cNvPr id="343" name="農林水産業費最小値テキスト"/>
        <xdr:cNvSpPr txBox="1"/>
      </xdr:nvSpPr>
      <xdr:spPr>
        <a:xfrm>
          <a:off x="10528300" y="98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110744</xdr:rowOff>
    </xdr:from>
    <xdr:to>
      <xdr:col>55</xdr:col>
      <xdr:colOff>88900</xdr:colOff>
      <xdr:row>57</xdr:row>
      <xdr:rowOff>110744</xdr:rowOff>
    </xdr:to>
    <xdr:cxnSp macro="">
      <xdr:nvCxnSpPr>
        <xdr:cNvPr id="344" name="直線コネクタ 343"/>
        <xdr:cNvCxnSpPr/>
      </xdr:nvCxnSpPr>
      <xdr:spPr>
        <a:xfrm>
          <a:off x="10388600" y="988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4919</xdr:rowOff>
    </xdr:from>
    <xdr:ext cx="534377" cy="259045"/>
    <xdr:sp macro="" textlink="">
      <xdr:nvSpPr>
        <xdr:cNvPr id="345" name="農林水産業費最大値テキスト"/>
        <xdr:cNvSpPr txBox="1"/>
      </xdr:nvSpPr>
      <xdr:spPr>
        <a:xfrm>
          <a:off x="10528300" y="85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58242</xdr:rowOff>
    </xdr:from>
    <xdr:to>
      <xdr:col>55</xdr:col>
      <xdr:colOff>88900</xdr:colOff>
      <xdr:row>51</xdr:row>
      <xdr:rowOff>58242</xdr:rowOff>
    </xdr:to>
    <xdr:cxnSp macro="">
      <xdr:nvCxnSpPr>
        <xdr:cNvPr id="346" name="直線コネクタ 345"/>
        <xdr:cNvCxnSpPr/>
      </xdr:nvCxnSpPr>
      <xdr:spPr>
        <a:xfrm>
          <a:off x="10388600" y="880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6503</xdr:rowOff>
    </xdr:from>
    <xdr:to>
      <xdr:col>55</xdr:col>
      <xdr:colOff>0</xdr:colOff>
      <xdr:row>56</xdr:row>
      <xdr:rowOff>30200</xdr:rowOff>
    </xdr:to>
    <xdr:cxnSp macro="">
      <xdr:nvCxnSpPr>
        <xdr:cNvPr id="347" name="直線コネクタ 346"/>
        <xdr:cNvCxnSpPr/>
      </xdr:nvCxnSpPr>
      <xdr:spPr>
        <a:xfrm>
          <a:off x="9639300" y="9607703"/>
          <a:ext cx="8382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152239</xdr:rowOff>
    </xdr:from>
    <xdr:ext cx="534377" cy="259045"/>
    <xdr:sp macro="" textlink="">
      <xdr:nvSpPr>
        <xdr:cNvPr id="348" name="農林水産業費平均値テキスト"/>
        <xdr:cNvSpPr txBox="1"/>
      </xdr:nvSpPr>
      <xdr:spPr>
        <a:xfrm>
          <a:off x="10528300" y="9239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129362</xdr:rowOff>
    </xdr:from>
    <xdr:to>
      <xdr:col>55</xdr:col>
      <xdr:colOff>50800</xdr:colOff>
      <xdr:row>55</xdr:row>
      <xdr:rowOff>59512</xdr:rowOff>
    </xdr:to>
    <xdr:sp macro="" textlink="">
      <xdr:nvSpPr>
        <xdr:cNvPr id="349" name="フローチャート: 判断 348"/>
        <xdr:cNvSpPr/>
      </xdr:nvSpPr>
      <xdr:spPr>
        <a:xfrm>
          <a:off x="10426700" y="938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44945</xdr:rowOff>
    </xdr:from>
    <xdr:to>
      <xdr:col>50</xdr:col>
      <xdr:colOff>114300</xdr:colOff>
      <xdr:row>56</xdr:row>
      <xdr:rowOff>6503</xdr:rowOff>
    </xdr:to>
    <xdr:cxnSp macro="">
      <xdr:nvCxnSpPr>
        <xdr:cNvPr id="350" name="直線コネクタ 349"/>
        <xdr:cNvCxnSpPr/>
      </xdr:nvCxnSpPr>
      <xdr:spPr>
        <a:xfrm>
          <a:off x="8750300" y="9474695"/>
          <a:ext cx="889000" cy="1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51" name="フローチャート: 判断 350"/>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29862</xdr:rowOff>
    </xdr:from>
    <xdr:ext cx="534377" cy="259045"/>
    <xdr:sp macro="" textlink="">
      <xdr:nvSpPr>
        <xdr:cNvPr id="352" name="テキスト ボックス 351"/>
        <xdr:cNvSpPr txBox="1"/>
      </xdr:nvSpPr>
      <xdr:spPr>
        <a:xfrm>
          <a:off x="9372111" y="9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143587</xdr:rowOff>
    </xdr:from>
    <xdr:to>
      <xdr:col>45</xdr:col>
      <xdr:colOff>177800</xdr:colOff>
      <xdr:row>55</xdr:row>
      <xdr:rowOff>44945</xdr:rowOff>
    </xdr:to>
    <xdr:cxnSp macro="">
      <xdr:nvCxnSpPr>
        <xdr:cNvPr id="353" name="直線コネクタ 352"/>
        <xdr:cNvCxnSpPr/>
      </xdr:nvCxnSpPr>
      <xdr:spPr>
        <a:xfrm>
          <a:off x="7861300" y="9230437"/>
          <a:ext cx="889000" cy="2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3708</xdr:rowOff>
    </xdr:from>
    <xdr:to>
      <xdr:col>46</xdr:col>
      <xdr:colOff>38100</xdr:colOff>
      <xdr:row>54</xdr:row>
      <xdr:rowOff>105308</xdr:rowOff>
    </xdr:to>
    <xdr:sp macro="" textlink="">
      <xdr:nvSpPr>
        <xdr:cNvPr id="354" name="フローチャート: 判断 353"/>
        <xdr:cNvSpPr/>
      </xdr:nvSpPr>
      <xdr:spPr>
        <a:xfrm>
          <a:off x="8699500" y="92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121835</xdr:rowOff>
    </xdr:from>
    <xdr:ext cx="534377" cy="259045"/>
    <xdr:sp macro="" textlink="">
      <xdr:nvSpPr>
        <xdr:cNvPr id="355" name="テキスト ボックス 354"/>
        <xdr:cNvSpPr txBox="1"/>
      </xdr:nvSpPr>
      <xdr:spPr>
        <a:xfrm>
          <a:off x="8483111" y="90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143587</xdr:rowOff>
    </xdr:from>
    <xdr:to>
      <xdr:col>41</xdr:col>
      <xdr:colOff>50800</xdr:colOff>
      <xdr:row>55</xdr:row>
      <xdr:rowOff>149034</xdr:rowOff>
    </xdr:to>
    <xdr:cxnSp macro="">
      <xdr:nvCxnSpPr>
        <xdr:cNvPr id="356" name="直線コネクタ 355"/>
        <xdr:cNvCxnSpPr/>
      </xdr:nvCxnSpPr>
      <xdr:spPr>
        <a:xfrm flipV="1">
          <a:off x="6972300" y="9230437"/>
          <a:ext cx="889000" cy="34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65925</xdr:rowOff>
    </xdr:from>
    <xdr:to>
      <xdr:col>41</xdr:col>
      <xdr:colOff>101600</xdr:colOff>
      <xdr:row>55</xdr:row>
      <xdr:rowOff>167525</xdr:rowOff>
    </xdr:to>
    <xdr:sp macro="" textlink="">
      <xdr:nvSpPr>
        <xdr:cNvPr id="357" name="フローチャート: 判断 356"/>
        <xdr:cNvSpPr/>
      </xdr:nvSpPr>
      <xdr:spPr>
        <a:xfrm>
          <a:off x="7810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158652</xdr:rowOff>
    </xdr:from>
    <xdr:ext cx="534377" cy="259045"/>
    <xdr:sp macro="" textlink="">
      <xdr:nvSpPr>
        <xdr:cNvPr id="358" name="テキスト ボックス 357"/>
        <xdr:cNvSpPr txBox="1"/>
      </xdr:nvSpPr>
      <xdr:spPr>
        <a:xfrm>
          <a:off x="7594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92101</xdr:rowOff>
    </xdr:from>
    <xdr:to>
      <xdr:col>36</xdr:col>
      <xdr:colOff>165100</xdr:colOff>
      <xdr:row>56</xdr:row>
      <xdr:rowOff>22251</xdr:rowOff>
    </xdr:to>
    <xdr:sp macro="" textlink="">
      <xdr:nvSpPr>
        <xdr:cNvPr id="359" name="フローチャート: 判断 358"/>
        <xdr:cNvSpPr/>
      </xdr:nvSpPr>
      <xdr:spPr>
        <a:xfrm>
          <a:off x="6921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38778</xdr:rowOff>
    </xdr:from>
    <xdr:ext cx="534377" cy="259045"/>
    <xdr:sp macro="" textlink="">
      <xdr:nvSpPr>
        <xdr:cNvPr id="360" name="テキスト ボックス 359"/>
        <xdr:cNvSpPr txBox="1"/>
      </xdr:nvSpPr>
      <xdr:spPr>
        <a:xfrm>
          <a:off x="6705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150850</xdr:rowOff>
    </xdr:from>
    <xdr:to>
      <xdr:col>55</xdr:col>
      <xdr:colOff>50800</xdr:colOff>
      <xdr:row>56</xdr:row>
      <xdr:rowOff>81000</xdr:rowOff>
    </xdr:to>
    <xdr:sp macro="" textlink="">
      <xdr:nvSpPr>
        <xdr:cNvPr id="366" name="楕円 365"/>
        <xdr:cNvSpPr/>
      </xdr:nvSpPr>
      <xdr:spPr>
        <a:xfrm>
          <a:off x="10426700" y="95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129277</xdr:rowOff>
    </xdr:from>
    <xdr:ext cx="534377" cy="259045"/>
    <xdr:sp macro="" textlink="">
      <xdr:nvSpPr>
        <xdr:cNvPr id="367" name="農林水産業費該当値テキスト"/>
        <xdr:cNvSpPr txBox="1"/>
      </xdr:nvSpPr>
      <xdr:spPr>
        <a:xfrm>
          <a:off x="10528300" y="95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127153</xdr:rowOff>
    </xdr:from>
    <xdr:to>
      <xdr:col>50</xdr:col>
      <xdr:colOff>165100</xdr:colOff>
      <xdr:row>56</xdr:row>
      <xdr:rowOff>57303</xdr:rowOff>
    </xdr:to>
    <xdr:sp macro="" textlink="">
      <xdr:nvSpPr>
        <xdr:cNvPr id="368" name="楕円 367"/>
        <xdr:cNvSpPr/>
      </xdr:nvSpPr>
      <xdr:spPr>
        <a:xfrm>
          <a:off x="9588500" y="95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48430</xdr:rowOff>
    </xdr:from>
    <xdr:ext cx="534377" cy="259045"/>
    <xdr:sp macro="" textlink="">
      <xdr:nvSpPr>
        <xdr:cNvPr id="369" name="テキスト ボックス 368"/>
        <xdr:cNvSpPr txBox="1"/>
      </xdr:nvSpPr>
      <xdr:spPr>
        <a:xfrm>
          <a:off x="9372111" y="96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165595</xdr:rowOff>
    </xdr:from>
    <xdr:to>
      <xdr:col>46</xdr:col>
      <xdr:colOff>38100</xdr:colOff>
      <xdr:row>55</xdr:row>
      <xdr:rowOff>95745</xdr:rowOff>
    </xdr:to>
    <xdr:sp macro="" textlink="">
      <xdr:nvSpPr>
        <xdr:cNvPr id="370" name="楕円 369"/>
        <xdr:cNvSpPr/>
      </xdr:nvSpPr>
      <xdr:spPr>
        <a:xfrm>
          <a:off x="8699500" y="94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86872</xdr:rowOff>
    </xdr:from>
    <xdr:ext cx="534377" cy="259045"/>
    <xdr:sp macro="" textlink="">
      <xdr:nvSpPr>
        <xdr:cNvPr id="371" name="テキスト ボックス 370"/>
        <xdr:cNvSpPr txBox="1"/>
      </xdr:nvSpPr>
      <xdr:spPr>
        <a:xfrm>
          <a:off x="8483111" y="95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92787</xdr:rowOff>
    </xdr:from>
    <xdr:to>
      <xdr:col>41</xdr:col>
      <xdr:colOff>101600</xdr:colOff>
      <xdr:row>54</xdr:row>
      <xdr:rowOff>22937</xdr:rowOff>
    </xdr:to>
    <xdr:sp macro="" textlink="">
      <xdr:nvSpPr>
        <xdr:cNvPr id="372" name="楕円 371"/>
        <xdr:cNvSpPr/>
      </xdr:nvSpPr>
      <xdr:spPr>
        <a:xfrm>
          <a:off x="7810500" y="91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39464</xdr:rowOff>
    </xdr:from>
    <xdr:ext cx="534377" cy="259045"/>
    <xdr:sp macro="" textlink="">
      <xdr:nvSpPr>
        <xdr:cNvPr id="373" name="テキスト ボックス 372"/>
        <xdr:cNvSpPr txBox="1"/>
      </xdr:nvSpPr>
      <xdr:spPr>
        <a:xfrm>
          <a:off x="7594111" y="8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98234</xdr:rowOff>
    </xdr:from>
    <xdr:to>
      <xdr:col>36</xdr:col>
      <xdr:colOff>165100</xdr:colOff>
      <xdr:row>56</xdr:row>
      <xdr:rowOff>28384</xdr:rowOff>
    </xdr:to>
    <xdr:sp macro="" textlink="">
      <xdr:nvSpPr>
        <xdr:cNvPr id="374" name="楕円 373"/>
        <xdr:cNvSpPr/>
      </xdr:nvSpPr>
      <xdr:spPr>
        <a:xfrm>
          <a:off x="6921500" y="952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19511</xdr:rowOff>
    </xdr:from>
    <xdr:ext cx="534377" cy="259045"/>
    <xdr:sp macro="" textlink="">
      <xdr:nvSpPr>
        <xdr:cNvPr id="375" name="テキスト ボックス 374"/>
        <xdr:cNvSpPr txBox="1"/>
      </xdr:nvSpPr>
      <xdr:spPr>
        <a:xfrm>
          <a:off x="6705111" y="96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397" name="直線コネクタ 396"/>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398"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399" name="直線コネクタ 398"/>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400"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401" name="直線コネクタ 400"/>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131196</xdr:rowOff>
    </xdr:from>
    <xdr:to>
      <xdr:col>55</xdr:col>
      <xdr:colOff>0</xdr:colOff>
      <xdr:row>76</xdr:row>
      <xdr:rowOff>58364</xdr:rowOff>
    </xdr:to>
    <xdr:cxnSp macro="">
      <xdr:nvCxnSpPr>
        <xdr:cNvPr id="402" name="直線コネクタ 401"/>
        <xdr:cNvCxnSpPr/>
      </xdr:nvCxnSpPr>
      <xdr:spPr>
        <a:xfrm flipV="1">
          <a:off x="9639300" y="12989946"/>
          <a:ext cx="8382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82735</xdr:rowOff>
    </xdr:from>
    <xdr:ext cx="534377" cy="259045"/>
    <xdr:sp macro="" textlink="">
      <xdr:nvSpPr>
        <xdr:cNvPr id="403" name="商工費平均値テキスト"/>
        <xdr:cNvSpPr txBox="1"/>
      </xdr:nvSpPr>
      <xdr:spPr>
        <a:xfrm>
          <a:off x="10528300" y="12941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4" name="フローチャート: 判断 403"/>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58364</xdr:rowOff>
    </xdr:from>
    <xdr:to>
      <xdr:col>50</xdr:col>
      <xdr:colOff>114300</xdr:colOff>
      <xdr:row>76</xdr:row>
      <xdr:rowOff>89088</xdr:rowOff>
    </xdr:to>
    <xdr:cxnSp macro="">
      <xdr:nvCxnSpPr>
        <xdr:cNvPr id="405" name="直線コネクタ 404"/>
        <xdr:cNvCxnSpPr/>
      </xdr:nvCxnSpPr>
      <xdr:spPr>
        <a:xfrm flipV="1">
          <a:off x="8750300" y="13088564"/>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06" name="フローチャート: 判断 405"/>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98396</xdr:rowOff>
    </xdr:from>
    <xdr:ext cx="534377" cy="259045"/>
    <xdr:sp macro="" textlink="">
      <xdr:nvSpPr>
        <xdr:cNvPr id="407" name="テキスト ボックス 406"/>
        <xdr:cNvSpPr txBox="1"/>
      </xdr:nvSpPr>
      <xdr:spPr>
        <a:xfrm>
          <a:off x="9372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28372</xdr:rowOff>
    </xdr:from>
    <xdr:to>
      <xdr:col>45</xdr:col>
      <xdr:colOff>177800</xdr:colOff>
      <xdr:row>76</xdr:row>
      <xdr:rowOff>89088</xdr:rowOff>
    </xdr:to>
    <xdr:cxnSp macro="">
      <xdr:nvCxnSpPr>
        <xdr:cNvPr id="408" name="直線コネクタ 407"/>
        <xdr:cNvCxnSpPr/>
      </xdr:nvCxnSpPr>
      <xdr:spPr>
        <a:xfrm>
          <a:off x="7861300" y="13058572"/>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136952</xdr:rowOff>
    </xdr:from>
    <xdr:to>
      <xdr:col>46</xdr:col>
      <xdr:colOff>38100</xdr:colOff>
      <xdr:row>75</xdr:row>
      <xdr:rowOff>67102</xdr:rowOff>
    </xdr:to>
    <xdr:sp macro="" textlink="">
      <xdr:nvSpPr>
        <xdr:cNvPr id="409" name="フローチャート: 判断 408"/>
        <xdr:cNvSpPr/>
      </xdr:nvSpPr>
      <xdr:spPr>
        <a:xfrm>
          <a:off x="8699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83629</xdr:rowOff>
    </xdr:from>
    <xdr:ext cx="534377" cy="259045"/>
    <xdr:sp macro="" textlink="">
      <xdr:nvSpPr>
        <xdr:cNvPr id="410" name="テキスト ボックス 409"/>
        <xdr:cNvSpPr txBox="1"/>
      </xdr:nvSpPr>
      <xdr:spPr>
        <a:xfrm>
          <a:off x="8483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28372</xdr:rowOff>
    </xdr:from>
    <xdr:to>
      <xdr:col>41</xdr:col>
      <xdr:colOff>50800</xdr:colOff>
      <xdr:row>76</xdr:row>
      <xdr:rowOff>168366</xdr:rowOff>
    </xdr:to>
    <xdr:cxnSp macro="">
      <xdr:nvCxnSpPr>
        <xdr:cNvPr id="411" name="直線コネクタ 410"/>
        <xdr:cNvCxnSpPr/>
      </xdr:nvCxnSpPr>
      <xdr:spPr>
        <a:xfrm flipV="1">
          <a:off x="6972300" y="13058572"/>
          <a:ext cx="889000" cy="1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12" name="フローチャート: 判断 411"/>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44812</xdr:rowOff>
    </xdr:from>
    <xdr:ext cx="534377" cy="259045"/>
    <xdr:sp macro="" textlink="">
      <xdr:nvSpPr>
        <xdr:cNvPr id="413" name="テキスト ボックス 412"/>
        <xdr:cNvSpPr txBox="1"/>
      </xdr:nvSpPr>
      <xdr:spPr>
        <a:xfrm>
          <a:off x="7594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4" name="フローチャート: 判断 413"/>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47281</xdr:rowOff>
    </xdr:from>
    <xdr:ext cx="534377" cy="259045"/>
    <xdr:sp macro="" textlink="">
      <xdr:nvSpPr>
        <xdr:cNvPr id="415" name="テキスト ボックス 414"/>
        <xdr:cNvSpPr txBox="1"/>
      </xdr:nvSpPr>
      <xdr:spPr>
        <a:xfrm>
          <a:off x="6705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80396</xdr:rowOff>
    </xdr:from>
    <xdr:to>
      <xdr:col>55</xdr:col>
      <xdr:colOff>50800</xdr:colOff>
      <xdr:row>76</xdr:row>
      <xdr:rowOff>10545</xdr:rowOff>
    </xdr:to>
    <xdr:sp macro="" textlink="">
      <xdr:nvSpPr>
        <xdr:cNvPr id="421" name="楕円 420"/>
        <xdr:cNvSpPr/>
      </xdr:nvSpPr>
      <xdr:spPr>
        <a:xfrm>
          <a:off x="10426700" y="129391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103273</xdr:rowOff>
    </xdr:from>
    <xdr:ext cx="534377" cy="259045"/>
    <xdr:sp macro="" textlink="">
      <xdr:nvSpPr>
        <xdr:cNvPr id="422" name="商工費該当値テキスト"/>
        <xdr:cNvSpPr txBox="1"/>
      </xdr:nvSpPr>
      <xdr:spPr>
        <a:xfrm>
          <a:off x="10528300" y="127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7564</xdr:rowOff>
    </xdr:from>
    <xdr:to>
      <xdr:col>50</xdr:col>
      <xdr:colOff>165100</xdr:colOff>
      <xdr:row>76</xdr:row>
      <xdr:rowOff>109164</xdr:rowOff>
    </xdr:to>
    <xdr:sp macro="" textlink="">
      <xdr:nvSpPr>
        <xdr:cNvPr id="423" name="楕円 422"/>
        <xdr:cNvSpPr/>
      </xdr:nvSpPr>
      <xdr:spPr>
        <a:xfrm>
          <a:off x="9588500" y="130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100291</xdr:rowOff>
    </xdr:from>
    <xdr:ext cx="469744" cy="259045"/>
    <xdr:sp macro="" textlink="">
      <xdr:nvSpPr>
        <xdr:cNvPr id="424" name="テキスト ボックス 423"/>
        <xdr:cNvSpPr txBox="1"/>
      </xdr:nvSpPr>
      <xdr:spPr>
        <a:xfrm>
          <a:off x="9404428" y="1313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38288</xdr:rowOff>
    </xdr:from>
    <xdr:to>
      <xdr:col>46</xdr:col>
      <xdr:colOff>38100</xdr:colOff>
      <xdr:row>76</xdr:row>
      <xdr:rowOff>139888</xdr:rowOff>
    </xdr:to>
    <xdr:sp macro="" textlink="">
      <xdr:nvSpPr>
        <xdr:cNvPr id="425" name="楕円 424"/>
        <xdr:cNvSpPr/>
      </xdr:nvSpPr>
      <xdr:spPr>
        <a:xfrm>
          <a:off x="8699500" y="130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131015</xdr:rowOff>
    </xdr:from>
    <xdr:ext cx="469744" cy="259045"/>
    <xdr:sp macro="" textlink="">
      <xdr:nvSpPr>
        <xdr:cNvPr id="426" name="テキスト ボックス 425"/>
        <xdr:cNvSpPr txBox="1"/>
      </xdr:nvSpPr>
      <xdr:spPr>
        <a:xfrm>
          <a:off x="8515428" y="131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149022</xdr:rowOff>
    </xdr:from>
    <xdr:to>
      <xdr:col>41</xdr:col>
      <xdr:colOff>101600</xdr:colOff>
      <xdr:row>76</xdr:row>
      <xdr:rowOff>79172</xdr:rowOff>
    </xdr:to>
    <xdr:sp macro="" textlink="">
      <xdr:nvSpPr>
        <xdr:cNvPr id="427" name="楕円 426"/>
        <xdr:cNvSpPr/>
      </xdr:nvSpPr>
      <xdr:spPr>
        <a:xfrm>
          <a:off x="7810500" y="130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70299</xdr:rowOff>
    </xdr:from>
    <xdr:ext cx="469744" cy="259045"/>
    <xdr:sp macro="" textlink="">
      <xdr:nvSpPr>
        <xdr:cNvPr id="428" name="テキスト ボックス 427"/>
        <xdr:cNvSpPr txBox="1"/>
      </xdr:nvSpPr>
      <xdr:spPr>
        <a:xfrm>
          <a:off x="7626428" y="131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117566</xdr:rowOff>
    </xdr:from>
    <xdr:to>
      <xdr:col>36</xdr:col>
      <xdr:colOff>165100</xdr:colOff>
      <xdr:row>77</xdr:row>
      <xdr:rowOff>47716</xdr:rowOff>
    </xdr:to>
    <xdr:sp macro="" textlink="">
      <xdr:nvSpPr>
        <xdr:cNvPr id="429" name="楕円 428"/>
        <xdr:cNvSpPr/>
      </xdr:nvSpPr>
      <xdr:spPr>
        <a:xfrm>
          <a:off x="6921500" y="131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38843</xdr:rowOff>
    </xdr:from>
    <xdr:ext cx="469744" cy="259045"/>
    <xdr:sp macro="" textlink="">
      <xdr:nvSpPr>
        <xdr:cNvPr id="430" name="テキスト ボックス 429"/>
        <xdr:cNvSpPr txBox="1"/>
      </xdr:nvSpPr>
      <xdr:spPr>
        <a:xfrm>
          <a:off x="6737428" y="132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104990</xdr:rowOff>
    </xdr:from>
    <xdr:to>
      <xdr:col>54</xdr:col>
      <xdr:colOff>189865</xdr:colOff>
      <xdr:row>99</xdr:row>
      <xdr:rowOff>135928</xdr:rowOff>
    </xdr:to>
    <xdr:cxnSp macro="">
      <xdr:nvCxnSpPr>
        <xdr:cNvPr id="455" name="直線コネクタ 454"/>
        <xdr:cNvCxnSpPr/>
      </xdr:nvCxnSpPr>
      <xdr:spPr>
        <a:xfrm flipV="1">
          <a:off x="10475595" y="15706940"/>
          <a:ext cx="1270" cy="1402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139755</xdr:rowOff>
    </xdr:from>
    <xdr:ext cx="534377" cy="259045"/>
    <xdr:sp macro="" textlink="">
      <xdr:nvSpPr>
        <xdr:cNvPr id="456" name="土木費最小値テキスト"/>
        <xdr:cNvSpPr txBox="1"/>
      </xdr:nvSpPr>
      <xdr:spPr>
        <a:xfrm>
          <a:off x="10528300" y="171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135928</xdr:rowOff>
    </xdr:from>
    <xdr:to>
      <xdr:col>55</xdr:col>
      <xdr:colOff>88900</xdr:colOff>
      <xdr:row>99</xdr:row>
      <xdr:rowOff>135928</xdr:rowOff>
    </xdr:to>
    <xdr:cxnSp macro="">
      <xdr:nvCxnSpPr>
        <xdr:cNvPr id="457" name="直線コネクタ 456"/>
        <xdr:cNvCxnSpPr/>
      </xdr:nvCxnSpPr>
      <xdr:spPr>
        <a:xfrm>
          <a:off x="10388600" y="1710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51667</xdr:rowOff>
    </xdr:from>
    <xdr:ext cx="534377" cy="259045"/>
    <xdr:sp macro="" textlink="">
      <xdr:nvSpPr>
        <xdr:cNvPr id="458" name="土木費最大値テキスト"/>
        <xdr:cNvSpPr txBox="1"/>
      </xdr:nvSpPr>
      <xdr:spPr>
        <a:xfrm>
          <a:off x="10528300" y="154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104990</xdr:rowOff>
    </xdr:from>
    <xdr:to>
      <xdr:col>55</xdr:col>
      <xdr:colOff>88900</xdr:colOff>
      <xdr:row>91</xdr:row>
      <xdr:rowOff>104990</xdr:rowOff>
    </xdr:to>
    <xdr:cxnSp macro="">
      <xdr:nvCxnSpPr>
        <xdr:cNvPr id="459" name="直線コネクタ 458"/>
        <xdr:cNvCxnSpPr/>
      </xdr:nvCxnSpPr>
      <xdr:spPr>
        <a:xfrm>
          <a:off x="10388600" y="157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107886</xdr:rowOff>
    </xdr:from>
    <xdr:to>
      <xdr:col>55</xdr:col>
      <xdr:colOff>0</xdr:colOff>
      <xdr:row>97</xdr:row>
      <xdr:rowOff>54014</xdr:rowOff>
    </xdr:to>
    <xdr:cxnSp macro="">
      <xdr:nvCxnSpPr>
        <xdr:cNvPr id="460" name="直線コネクタ 459"/>
        <xdr:cNvCxnSpPr/>
      </xdr:nvCxnSpPr>
      <xdr:spPr>
        <a:xfrm flipV="1">
          <a:off x="9639300" y="16567086"/>
          <a:ext cx="838200" cy="1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106709</xdr:rowOff>
    </xdr:from>
    <xdr:ext cx="534377" cy="259045"/>
    <xdr:sp macro="" textlink="">
      <xdr:nvSpPr>
        <xdr:cNvPr id="461" name="土木費平均値テキスト"/>
        <xdr:cNvSpPr txBox="1"/>
      </xdr:nvSpPr>
      <xdr:spPr>
        <a:xfrm>
          <a:off x="10528300" y="16223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83832</xdr:rowOff>
    </xdr:from>
    <xdr:to>
      <xdr:col>55</xdr:col>
      <xdr:colOff>50800</xdr:colOff>
      <xdr:row>96</xdr:row>
      <xdr:rowOff>13982</xdr:rowOff>
    </xdr:to>
    <xdr:sp macro="" textlink="">
      <xdr:nvSpPr>
        <xdr:cNvPr id="462" name="フローチャート: 判断 461"/>
        <xdr:cNvSpPr/>
      </xdr:nvSpPr>
      <xdr:spPr>
        <a:xfrm>
          <a:off x="104267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54014</xdr:rowOff>
    </xdr:from>
    <xdr:to>
      <xdr:col>50</xdr:col>
      <xdr:colOff>114300</xdr:colOff>
      <xdr:row>98</xdr:row>
      <xdr:rowOff>122974</xdr:rowOff>
    </xdr:to>
    <xdr:cxnSp macro="">
      <xdr:nvCxnSpPr>
        <xdr:cNvPr id="463" name="直線コネクタ 462"/>
        <xdr:cNvCxnSpPr/>
      </xdr:nvCxnSpPr>
      <xdr:spPr>
        <a:xfrm flipV="1">
          <a:off x="8750300" y="16684664"/>
          <a:ext cx="889000" cy="2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15329</xdr:rowOff>
    </xdr:from>
    <xdr:to>
      <xdr:col>50</xdr:col>
      <xdr:colOff>165100</xdr:colOff>
      <xdr:row>94</xdr:row>
      <xdr:rowOff>116929</xdr:rowOff>
    </xdr:to>
    <xdr:sp macro="" textlink="">
      <xdr:nvSpPr>
        <xdr:cNvPr id="464" name="フローチャート: 判断 463"/>
        <xdr:cNvSpPr/>
      </xdr:nvSpPr>
      <xdr:spPr>
        <a:xfrm>
          <a:off x="9588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133456</xdr:rowOff>
    </xdr:from>
    <xdr:ext cx="534377" cy="259045"/>
    <xdr:sp macro="" textlink="">
      <xdr:nvSpPr>
        <xdr:cNvPr id="465" name="テキスト ボックス 464"/>
        <xdr:cNvSpPr txBox="1"/>
      </xdr:nvSpPr>
      <xdr:spPr>
        <a:xfrm>
          <a:off x="9372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122974</xdr:rowOff>
    </xdr:from>
    <xdr:to>
      <xdr:col>45</xdr:col>
      <xdr:colOff>177800</xdr:colOff>
      <xdr:row>98</xdr:row>
      <xdr:rowOff>128842</xdr:rowOff>
    </xdr:to>
    <xdr:cxnSp macro="">
      <xdr:nvCxnSpPr>
        <xdr:cNvPr id="466" name="直線コネクタ 465"/>
        <xdr:cNvCxnSpPr/>
      </xdr:nvCxnSpPr>
      <xdr:spPr>
        <a:xfrm flipV="1">
          <a:off x="7861300" y="16925074"/>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71870</xdr:rowOff>
    </xdr:from>
    <xdr:to>
      <xdr:col>46</xdr:col>
      <xdr:colOff>38100</xdr:colOff>
      <xdr:row>96</xdr:row>
      <xdr:rowOff>2020</xdr:rowOff>
    </xdr:to>
    <xdr:sp macro="" textlink="">
      <xdr:nvSpPr>
        <xdr:cNvPr id="467" name="フローチャート: 判断 466"/>
        <xdr:cNvSpPr/>
      </xdr:nvSpPr>
      <xdr:spPr>
        <a:xfrm>
          <a:off x="8699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18547</xdr:rowOff>
    </xdr:from>
    <xdr:ext cx="534377" cy="259045"/>
    <xdr:sp macro="" textlink="">
      <xdr:nvSpPr>
        <xdr:cNvPr id="468" name="テキスト ボックス 467"/>
        <xdr:cNvSpPr txBox="1"/>
      </xdr:nvSpPr>
      <xdr:spPr>
        <a:xfrm>
          <a:off x="8483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59461</xdr:rowOff>
    </xdr:from>
    <xdr:to>
      <xdr:col>41</xdr:col>
      <xdr:colOff>50800</xdr:colOff>
      <xdr:row>98</xdr:row>
      <xdr:rowOff>128842</xdr:rowOff>
    </xdr:to>
    <xdr:cxnSp macro="">
      <xdr:nvCxnSpPr>
        <xdr:cNvPr id="469" name="直線コネクタ 468"/>
        <xdr:cNvCxnSpPr/>
      </xdr:nvCxnSpPr>
      <xdr:spPr>
        <a:xfrm>
          <a:off x="6972300" y="16690111"/>
          <a:ext cx="889000" cy="2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26036</xdr:rowOff>
    </xdr:from>
    <xdr:to>
      <xdr:col>41</xdr:col>
      <xdr:colOff>101600</xdr:colOff>
      <xdr:row>95</xdr:row>
      <xdr:rowOff>127636</xdr:rowOff>
    </xdr:to>
    <xdr:sp macro="" textlink="">
      <xdr:nvSpPr>
        <xdr:cNvPr id="470" name="フローチャート: 判断 469"/>
        <xdr:cNvSpPr/>
      </xdr:nvSpPr>
      <xdr:spPr>
        <a:xfrm>
          <a:off x="7810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144163</xdr:rowOff>
    </xdr:from>
    <xdr:ext cx="534377" cy="259045"/>
    <xdr:sp macro="" textlink="">
      <xdr:nvSpPr>
        <xdr:cNvPr id="471" name="テキスト ボックス 470"/>
        <xdr:cNvSpPr txBox="1"/>
      </xdr:nvSpPr>
      <xdr:spPr>
        <a:xfrm>
          <a:off x="7594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22034</xdr:rowOff>
    </xdr:from>
    <xdr:to>
      <xdr:col>36</xdr:col>
      <xdr:colOff>165100</xdr:colOff>
      <xdr:row>95</xdr:row>
      <xdr:rowOff>123634</xdr:rowOff>
    </xdr:to>
    <xdr:sp macro="" textlink="">
      <xdr:nvSpPr>
        <xdr:cNvPr id="472" name="フローチャート: 判断 471"/>
        <xdr:cNvSpPr/>
      </xdr:nvSpPr>
      <xdr:spPr>
        <a:xfrm>
          <a:off x="6921500" y="1630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140161</xdr:rowOff>
    </xdr:from>
    <xdr:ext cx="534377" cy="259045"/>
    <xdr:sp macro="" textlink="">
      <xdr:nvSpPr>
        <xdr:cNvPr id="473" name="テキスト ボックス 472"/>
        <xdr:cNvSpPr txBox="1"/>
      </xdr:nvSpPr>
      <xdr:spPr>
        <a:xfrm>
          <a:off x="6705111" y="16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57086</xdr:rowOff>
    </xdr:from>
    <xdr:to>
      <xdr:col>55</xdr:col>
      <xdr:colOff>50800</xdr:colOff>
      <xdr:row>96</xdr:row>
      <xdr:rowOff>158686</xdr:rowOff>
    </xdr:to>
    <xdr:sp macro="" textlink="">
      <xdr:nvSpPr>
        <xdr:cNvPr id="479" name="楕円 478"/>
        <xdr:cNvSpPr/>
      </xdr:nvSpPr>
      <xdr:spPr>
        <a:xfrm>
          <a:off x="10426700" y="1651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35513</xdr:rowOff>
    </xdr:from>
    <xdr:ext cx="534377" cy="259045"/>
    <xdr:sp macro="" textlink="">
      <xdr:nvSpPr>
        <xdr:cNvPr id="480" name="土木費該当値テキスト"/>
        <xdr:cNvSpPr txBox="1"/>
      </xdr:nvSpPr>
      <xdr:spPr>
        <a:xfrm>
          <a:off x="10528300" y="164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3214</xdr:rowOff>
    </xdr:from>
    <xdr:to>
      <xdr:col>50</xdr:col>
      <xdr:colOff>165100</xdr:colOff>
      <xdr:row>97</xdr:row>
      <xdr:rowOff>104814</xdr:rowOff>
    </xdr:to>
    <xdr:sp macro="" textlink="">
      <xdr:nvSpPr>
        <xdr:cNvPr id="481" name="楕円 480"/>
        <xdr:cNvSpPr/>
      </xdr:nvSpPr>
      <xdr:spPr>
        <a:xfrm>
          <a:off x="9588500" y="166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95941</xdr:rowOff>
    </xdr:from>
    <xdr:ext cx="534377" cy="259045"/>
    <xdr:sp macro="" textlink="">
      <xdr:nvSpPr>
        <xdr:cNvPr id="482" name="テキスト ボックス 481"/>
        <xdr:cNvSpPr txBox="1"/>
      </xdr:nvSpPr>
      <xdr:spPr>
        <a:xfrm>
          <a:off x="9372111" y="167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72174</xdr:rowOff>
    </xdr:from>
    <xdr:to>
      <xdr:col>46</xdr:col>
      <xdr:colOff>38100</xdr:colOff>
      <xdr:row>99</xdr:row>
      <xdr:rowOff>2324</xdr:rowOff>
    </xdr:to>
    <xdr:sp macro="" textlink="">
      <xdr:nvSpPr>
        <xdr:cNvPr id="483" name="楕円 482"/>
        <xdr:cNvSpPr/>
      </xdr:nvSpPr>
      <xdr:spPr>
        <a:xfrm>
          <a:off x="8699500" y="16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164901</xdr:rowOff>
    </xdr:from>
    <xdr:ext cx="534377" cy="259045"/>
    <xdr:sp macro="" textlink="">
      <xdr:nvSpPr>
        <xdr:cNvPr id="484" name="テキスト ボックス 483"/>
        <xdr:cNvSpPr txBox="1"/>
      </xdr:nvSpPr>
      <xdr:spPr>
        <a:xfrm>
          <a:off x="8483111" y="169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78042</xdr:rowOff>
    </xdr:from>
    <xdr:to>
      <xdr:col>41</xdr:col>
      <xdr:colOff>101600</xdr:colOff>
      <xdr:row>99</xdr:row>
      <xdr:rowOff>8192</xdr:rowOff>
    </xdr:to>
    <xdr:sp macro="" textlink="">
      <xdr:nvSpPr>
        <xdr:cNvPr id="485" name="楕円 484"/>
        <xdr:cNvSpPr/>
      </xdr:nvSpPr>
      <xdr:spPr>
        <a:xfrm>
          <a:off x="7810500" y="168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170769</xdr:rowOff>
    </xdr:from>
    <xdr:ext cx="534377" cy="259045"/>
    <xdr:sp macro="" textlink="">
      <xdr:nvSpPr>
        <xdr:cNvPr id="486" name="テキスト ボックス 485"/>
        <xdr:cNvSpPr txBox="1"/>
      </xdr:nvSpPr>
      <xdr:spPr>
        <a:xfrm>
          <a:off x="7594111" y="1697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8661</xdr:rowOff>
    </xdr:from>
    <xdr:to>
      <xdr:col>36</xdr:col>
      <xdr:colOff>165100</xdr:colOff>
      <xdr:row>97</xdr:row>
      <xdr:rowOff>110261</xdr:rowOff>
    </xdr:to>
    <xdr:sp macro="" textlink="">
      <xdr:nvSpPr>
        <xdr:cNvPr id="487" name="楕円 486"/>
        <xdr:cNvSpPr/>
      </xdr:nvSpPr>
      <xdr:spPr>
        <a:xfrm>
          <a:off x="6921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101388</xdr:rowOff>
    </xdr:from>
    <xdr:ext cx="534377" cy="259045"/>
    <xdr:sp macro="" textlink="">
      <xdr:nvSpPr>
        <xdr:cNvPr id="488" name="テキスト ボックス 487"/>
        <xdr:cNvSpPr txBox="1"/>
      </xdr:nvSpPr>
      <xdr:spPr>
        <a:xfrm>
          <a:off x="6705111" y="167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3" name="直線コネクタ 512"/>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4"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5" name="直線コネクタ 514"/>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16"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17" name="直線コネクタ 516"/>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9855</xdr:rowOff>
    </xdr:from>
    <xdr:to>
      <xdr:col>85</xdr:col>
      <xdr:colOff>127000</xdr:colOff>
      <xdr:row>33</xdr:row>
      <xdr:rowOff>134519</xdr:rowOff>
    </xdr:to>
    <xdr:cxnSp macro="">
      <xdr:nvCxnSpPr>
        <xdr:cNvPr id="518" name="直線コネクタ 517"/>
        <xdr:cNvCxnSpPr/>
      </xdr:nvCxnSpPr>
      <xdr:spPr>
        <a:xfrm>
          <a:off x="15481300" y="5324805"/>
          <a:ext cx="838200" cy="4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118838</xdr:rowOff>
    </xdr:from>
    <xdr:ext cx="534377" cy="259045"/>
    <xdr:sp macro="" textlink="">
      <xdr:nvSpPr>
        <xdr:cNvPr id="519" name="消防費平均値テキスト"/>
        <xdr:cNvSpPr txBox="1"/>
      </xdr:nvSpPr>
      <xdr:spPr>
        <a:xfrm>
          <a:off x="16370300" y="59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20" name="フローチャート: 判断 519"/>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9855</xdr:rowOff>
    </xdr:from>
    <xdr:to>
      <xdr:col>81</xdr:col>
      <xdr:colOff>50800</xdr:colOff>
      <xdr:row>34</xdr:row>
      <xdr:rowOff>65024</xdr:rowOff>
    </xdr:to>
    <xdr:cxnSp macro="">
      <xdr:nvCxnSpPr>
        <xdr:cNvPr id="521" name="直線コネクタ 520"/>
        <xdr:cNvCxnSpPr/>
      </xdr:nvCxnSpPr>
      <xdr:spPr>
        <a:xfrm flipV="1">
          <a:off x="14592300" y="5324805"/>
          <a:ext cx="889000" cy="5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2" name="フローチャート: 判断 521"/>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80205</xdr:rowOff>
    </xdr:from>
    <xdr:ext cx="534377" cy="259045"/>
    <xdr:sp macro="" textlink="">
      <xdr:nvSpPr>
        <xdr:cNvPr id="523" name="テキスト ボックス 522"/>
        <xdr:cNvSpPr txBox="1"/>
      </xdr:nvSpPr>
      <xdr:spPr>
        <a:xfrm>
          <a:off x="15214111" y="6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147549</xdr:rowOff>
    </xdr:from>
    <xdr:to>
      <xdr:col>76</xdr:col>
      <xdr:colOff>114300</xdr:colOff>
      <xdr:row>34</xdr:row>
      <xdr:rowOff>65024</xdr:rowOff>
    </xdr:to>
    <xdr:cxnSp macro="">
      <xdr:nvCxnSpPr>
        <xdr:cNvPr id="524" name="直線コネクタ 523"/>
        <xdr:cNvCxnSpPr/>
      </xdr:nvCxnSpPr>
      <xdr:spPr>
        <a:xfrm>
          <a:off x="13703300" y="5462499"/>
          <a:ext cx="889000" cy="4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15748</xdr:rowOff>
    </xdr:from>
    <xdr:to>
      <xdr:col>76</xdr:col>
      <xdr:colOff>165100</xdr:colOff>
      <xdr:row>34</xdr:row>
      <xdr:rowOff>117348</xdr:rowOff>
    </xdr:to>
    <xdr:sp macro="" textlink="">
      <xdr:nvSpPr>
        <xdr:cNvPr id="525" name="フローチャート: 判断 524"/>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108475</xdr:rowOff>
    </xdr:from>
    <xdr:ext cx="534377" cy="259045"/>
    <xdr:sp macro="" textlink="">
      <xdr:nvSpPr>
        <xdr:cNvPr id="526" name="テキスト ボックス 525"/>
        <xdr:cNvSpPr txBox="1"/>
      </xdr:nvSpPr>
      <xdr:spPr>
        <a:xfrm>
          <a:off x="14325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147549</xdr:rowOff>
    </xdr:from>
    <xdr:to>
      <xdr:col>71</xdr:col>
      <xdr:colOff>177800</xdr:colOff>
      <xdr:row>34</xdr:row>
      <xdr:rowOff>116154</xdr:rowOff>
    </xdr:to>
    <xdr:cxnSp macro="">
      <xdr:nvCxnSpPr>
        <xdr:cNvPr id="527" name="直線コネクタ 526"/>
        <xdr:cNvCxnSpPr/>
      </xdr:nvCxnSpPr>
      <xdr:spPr>
        <a:xfrm flipV="1">
          <a:off x="12814300" y="5462499"/>
          <a:ext cx="889000" cy="4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28" name="フローチャート: 判断 527"/>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19626</xdr:rowOff>
    </xdr:from>
    <xdr:ext cx="534377" cy="259045"/>
    <xdr:sp macro="" textlink="">
      <xdr:nvSpPr>
        <xdr:cNvPr id="529" name="テキスト ボックス 528"/>
        <xdr:cNvSpPr txBox="1"/>
      </xdr:nvSpPr>
      <xdr:spPr>
        <a:xfrm>
          <a:off x="13436111" y="60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30" name="フローチャート: 判断 529"/>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155338</xdr:rowOff>
    </xdr:from>
    <xdr:ext cx="534377" cy="259045"/>
    <xdr:sp macro="" textlink="">
      <xdr:nvSpPr>
        <xdr:cNvPr id="531" name="テキスト ボックス 530"/>
        <xdr:cNvSpPr txBox="1"/>
      </xdr:nvSpPr>
      <xdr:spPr>
        <a:xfrm>
          <a:off x="12547111" y="61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83719</xdr:rowOff>
    </xdr:from>
    <xdr:to>
      <xdr:col>85</xdr:col>
      <xdr:colOff>177800</xdr:colOff>
      <xdr:row>34</xdr:row>
      <xdr:rowOff>13869</xdr:rowOff>
    </xdr:to>
    <xdr:sp macro="" textlink="">
      <xdr:nvSpPr>
        <xdr:cNvPr id="537" name="楕円 536"/>
        <xdr:cNvSpPr/>
      </xdr:nvSpPr>
      <xdr:spPr>
        <a:xfrm>
          <a:off x="16268700" y="5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106596</xdr:rowOff>
    </xdr:from>
    <xdr:ext cx="534377" cy="259045"/>
    <xdr:sp macro="" textlink="">
      <xdr:nvSpPr>
        <xdr:cNvPr id="538" name="消防費該当値テキスト"/>
        <xdr:cNvSpPr txBox="1"/>
      </xdr:nvSpPr>
      <xdr:spPr>
        <a:xfrm>
          <a:off x="16370300" y="55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130505</xdr:rowOff>
    </xdr:from>
    <xdr:to>
      <xdr:col>81</xdr:col>
      <xdr:colOff>101600</xdr:colOff>
      <xdr:row>31</xdr:row>
      <xdr:rowOff>60655</xdr:rowOff>
    </xdr:to>
    <xdr:sp macro="" textlink="">
      <xdr:nvSpPr>
        <xdr:cNvPr id="539" name="楕円 538"/>
        <xdr:cNvSpPr/>
      </xdr:nvSpPr>
      <xdr:spPr>
        <a:xfrm>
          <a:off x="15430500" y="52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77182</xdr:rowOff>
    </xdr:from>
    <xdr:ext cx="534377" cy="259045"/>
    <xdr:sp macro="" textlink="">
      <xdr:nvSpPr>
        <xdr:cNvPr id="540" name="テキスト ボックス 539"/>
        <xdr:cNvSpPr txBox="1"/>
      </xdr:nvSpPr>
      <xdr:spPr>
        <a:xfrm>
          <a:off x="15214111" y="50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14224</xdr:rowOff>
    </xdr:from>
    <xdr:to>
      <xdr:col>76</xdr:col>
      <xdr:colOff>165100</xdr:colOff>
      <xdr:row>34</xdr:row>
      <xdr:rowOff>115824</xdr:rowOff>
    </xdr:to>
    <xdr:sp macro="" textlink="">
      <xdr:nvSpPr>
        <xdr:cNvPr id="541" name="楕円 540"/>
        <xdr:cNvSpPr/>
      </xdr:nvSpPr>
      <xdr:spPr>
        <a:xfrm>
          <a:off x="14541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132351</xdr:rowOff>
    </xdr:from>
    <xdr:ext cx="534377" cy="259045"/>
    <xdr:sp macro="" textlink="">
      <xdr:nvSpPr>
        <xdr:cNvPr id="542" name="テキスト ボックス 541"/>
        <xdr:cNvSpPr txBox="1"/>
      </xdr:nvSpPr>
      <xdr:spPr>
        <a:xfrm>
          <a:off x="14325111" y="5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96749</xdr:rowOff>
    </xdr:from>
    <xdr:to>
      <xdr:col>72</xdr:col>
      <xdr:colOff>38100</xdr:colOff>
      <xdr:row>32</xdr:row>
      <xdr:rowOff>26899</xdr:rowOff>
    </xdr:to>
    <xdr:sp macro="" textlink="">
      <xdr:nvSpPr>
        <xdr:cNvPr id="543" name="楕円 542"/>
        <xdr:cNvSpPr/>
      </xdr:nvSpPr>
      <xdr:spPr>
        <a:xfrm>
          <a:off x="13652500" y="54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43426</xdr:rowOff>
    </xdr:from>
    <xdr:ext cx="534377" cy="259045"/>
    <xdr:sp macro="" textlink="">
      <xdr:nvSpPr>
        <xdr:cNvPr id="544" name="テキスト ボックス 543"/>
        <xdr:cNvSpPr txBox="1"/>
      </xdr:nvSpPr>
      <xdr:spPr>
        <a:xfrm>
          <a:off x="13436111" y="5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65354</xdr:rowOff>
    </xdr:from>
    <xdr:to>
      <xdr:col>67</xdr:col>
      <xdr:colOff>101600</xdr:colOff>
      <xdr:row>34</xdr:row>
      <xdr:rowOff>166954</xdr:rowOff>
    </xdr:to>
    <xdr:sp macro="" textlink="">
      <xdr:nvSpPr>
        <xdr:cNvPr id="545" name="楕円 544"/>
        <xdr:cNvSpPr/>
      </xdr:nvSpPr>
      <xdr:spPr>
        <a:xfrm>
          <a:off x="12763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12031</xdr:rowOff>
    </xdr:from>
    <xdr:ext cx="534377" cy="259045"/>
    <xdr:sp macro="" textlink="">
      <xdr:nvSpPr>
        <xdr:cNvPr id="546" name="テキスト ボックス 545"/>
        <xdr:cNvSpPr txBox="1"/>
      </xdr:nvSpPr>
      <xdr:spPr>
        <a:xfrm>
          <a:off x="12547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32421</xdr:rowOff>
    </xdr:from>
    <xdr:to>
      <xdr:col>85</xdr:col>
      <xdr:colOff>126364</xdr:colOff>
      <xdr:row>59</xdr:row>
      <xdr:rowOff>152208</xdr:rowOff>
    </xdr:to>
    <xdr:cxnSp macro="">
      <xdr:nvCxnSpPr>
        <xdr:cNvPr id="573" name="直線コネクタ 572"/>
        <xdr:cNvCxnSpPr/>
      </xdr:nvCxnSpPr>
      <xdr:spPr>
        <a:xfrm flipV="1">
          <a:off x="16317595" y="9119271"/>
          <a:ext cx="1269" cy="1148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156035</xdr:rowOff>
    </xdr:from>
    <xdr:ext cx="534377" cy="259045"/>
    <xdr:sp macro="" textlink="">
      <xdr:nvSpPr>
        <xdr:cNvPr id="574" name="教育費最小値テキスト"/>
        <xdr:cNvSpPr txBox="1"/>
      </xdr:nvSpPr>
      <xdr:spPr>
        <a:xfrm>
          <a:off x="16370300" y="1027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152208</xdr:rowOff>
    </xdr:from>
    <xdr:to>
      <xdr:col>86</xdr:col>
      <xdr:colOff>25400</xdr:colOff>
      <xdr:row>59</xdr:row>
      <xdr:rowOff>152208</xdr:rowOff>
    </xdr:to>
    <xdr:cxnSp macro="">
      <xdr:nvCxnSpPr>
        <xdr:cNvPr id="575" name="直線コネクタ 574"/>
        <xdr:cNvCxnSpPr/>
      </xdr:nvCxnSpPr>
      <xdr:spPr>
        <a:xfrm>
          <a:off x="16230600" y="1026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150548</xdr:rowOff>
    </xdr:from>
    <xdr:ext cx="534377" cy="259045"/>
    <xdr:sp macro="" textlink="">
      <xdr:nvSpPr>
        <xdr:cNvPr id="576" name="教育費最大値テキスト"/>
        <xdr:cNvSpPr txBox="1"/>
      </xdr:nvSpPr>
      <xdr:spPr>
        <a:xfrm>
          <a:off x="16370300" y="8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32421</xdr:rowOff>
    </xdr:from>
    <xdr:to>
      <xdr:col>86</xdr:col>
      <xdr:colOff>25400</xdr:colOff>
      <xdr:row>53</xdr:row>
      <xdr:rowOff>32421</xdr:rowOff>
    </xdr:to>
    <xdr:cxnSp macro="">
      <xdr:nvCxnSpPr>
        <xdr:cNvPr id="577" name="直線コネクタ 576"/>
        <xdr:cNvCxnSpPr/>
      </xdr:nvCxnSpPr>
      <xdr:spPr>
        <a:xfrm>
          <a:off x="16230600" y="911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161090</xdr:rowOff>
    </xdr:from>
    <xdr:to>
      <xdr:col>85</xdr:col>
      <xdr:colOff>127000</xdr:colOff>
      <xdr:row>53</xdr:row>
      <xdr:rowOff>32421</xdr:rowOff>
    </xdr:to>
    <xdr:cxnSp macro="">
      <xdr:nvCxnSpPr>
        <xdr:cNvPr id="578" name="直線コネクタ 577"/>
        <xdr:cNvCxnSpPr/>
      </xdr:nvCxnSpPr>
      <xdr:spPr>
        <a:xfrm>
          <a:off x="15481300" y="9076490"/>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161282</xdr:rowOff>
    </xdr:from>
    <xdr:ext cx="534377" cy="259045"/>
    <xdr:sp macro="" textlink="">
      <xdr:nvSpPr>
        <xdr:cNvPr id="579" name="教育費平均値テキスト"/>
        <xdr:cNvSpPr txBox="1"/>
      </xdr:nvSpPr>
      <xdr:spPr>
        <a:xfrm>
          <a:off x="16370300" y="959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11405</xdr:rowOff>
    </xdr:from>
    <xdr:to>
      <xdr:col>85</xdr:col>
      <xdr:colOff>177800</xdr:colOff>
      <xdr:row>56</xdr:row>
      <xdr:rowOff>113005</xdr:rowOff>
    </xdr:to>
    <xdr:sp macro="" textlink="">
      <xdr:nvSpPr>
        <xdr:cNvPr id="580" name="フローチャート: 判断 579"/>
        <xdr:cNvSpPr/>
      </xdr:nvSpPr>
      <xdr:spPr>
        <a:xfrm>
          <a:off x="16268700" y="96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161090</xdr:rowOff>
    </xdr:from>
    <xdr:to>
      <xdr:col>81</xdr:col>
      <xdr:colOff>50800</xdr:colOff>
      <xdr:row>58</xdr:row>
      <xdr:rowOff>50122</xdr:rowOff>
    </xdr:to>
    <xdr:cxnSp macro="">
      <xdr:nvCxnSpPr>
        <xdr:cNvPr id="581" name="直線コネクタ 580"/>
        <xdr:cNvCxnSpPr/>
      </xdr:nvCxnSpPr>
      <xdr:spPr>
        <a:xfrm flipV="1">
          <a:off x="14592300" y="9076490"/>
          <a:ext cx="889000" cy="9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117377</xdr:rowOff>
    </xdr:from>
    <xdr:to>
      <xdr:col>81</xdr:col>
      <xdr:colOff>101600</xdr:colOff>
      <xdr:row>56</xdr:row>
      <xdr:rowOff>47527</xdr:rowOff>
    </xdr:to>
    <xdr:sp macro="" textlink="">
      <xdr:nvSpPr>
        <xdr:cNvPr id="582" name="フローチャート: 判断 581"/>
        <xdr:cNvSpPr/>
      </xdr:nvSpPr>
      <xdr:spPr>
        <a:xfrm>
          <a:off x="15430500" y="954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38654</xdr:rowOff>
    </xdr:from>
    <xdr:ext cx="534377" cy="259045"/>
    <xdr:sp macro="" textlink="">
      <xdr:nvSpPr>
        <xdr:cNvPr id="583" name="テキスト ボックス 582"/>
        <xdr:cNvSpPr txBox="1"/>
      </xdr:nvSpPr>
      <xdr:spPr>
        <a:xfrm>
          <a:off x="15214111" y="96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58906</xdr:rowOff>
    </xdr:from>
    <xdr:to>
      <xdr:col>76</xdr:col>
      <xdr:colOff>114300</xdr:colOff>
      <xdr:row>58</xdr:row>
      <xdr:rowOff>50122</xdr:rowOff>
    </xdr:to>
    <xdr:cxnSp macro="">
      <xdr:nvCxnSpPr>
        <xdr:cNvPr id="584" name="直線コネクタ 583"/>
        <xdr:cNvCxnSpPr/>
      </xdr:nvCxnSpPr>
      <xdr:spPr>
        <a:xfrm>
          <a:off x="13703300" y="8802856"/>
          <a:ext cx="889000" cy="119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95693</xdr:rowOff>
    </xdr:from>
    <xdr:to>
      <xdr:col>76</xdr:col>
      <xdr:colOff>165100</xdr:colOff>
      <xdr:row>56</xdr:row>
      <xdr:rowOff>25843</xdr:rowOff>
    </xdr:to>
    <xdr:sp macro="" textlink="">
      <xdr:nvSpPr>
        <xdr:cNvPr id="585" name="フローチャート: 判断 584"/>
        <xdr:cNvSpPr/>
      </xdr:nvSpPr>
      <xdr:spPr>
        <a:xfrm>
          <a:off x="14541500" y="952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42370</xdr:rowOff>
    </xdr:from>
    <xdr:ext cx="534377" cy="259045"/>
    <xdr:sp macro="" textlink="">
      <xdr:nvSpPr>
        <xdr:cNvPr id="586" name="テキスト ボックス 585"/>
        <xdr:cNvSpPr txBox="1"/>
      </xdr:nvSpPr>
      <xdr:spPr>
        <a:xfrm>
          <a:off x="14325111" y="93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58906</xdr:rowOff>
    </xdr:from>
    <xdr:to>
      <xdr:col>71</xdr:col>
      <xdr:colOff>177800</xdr:colOff>
      <xdr:row>55</xdr:row>
      <xdr:rowOff>5349</xdr:rowOff>
    </xdr:to>
    <xdr:cxnSp macro="">
      <xdr:nvCxnSpPr>
        <xdr:cNvPr id="587" name="直線コネクタ 586"/>
        <xdr:cNvCxnSpPr/>
      </xdr:nvCxnSpPr>
      <xdr:spPr>
        <a:xfrm flipV="1">
          <a:off x="12814300" y="8802856"/>
          <a:ext cx="889000" cy="6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126195</xdr:rowOff>
    </xdr:from>
    <xdr:to>
      <xdr:col>72</xdr:col>
      <xdr:colOff>38100</xdr:colOff>
      <xdr:row>57</xdr:row>
      <xdr:rowOff>56345</xdr:rowOff>
    </xdr:to>
    <xdr:sp macro="" textlink="">
      <xdr:nvSpPr>
        <xdr:cNvPr id="588" name="フローチャート: 判断 587"/>
        <xdr:cNvSpPr/>
      </xdr:nvSpPr>
      <xdr:spPr>
        <a:xfrm>
          <a:off x="13652500" y="97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47472</xdr:rowOff>
    </xdr:from>
    <xdr:ext cx="534377" cy="259045"/>
    <xdr:sp macro="" textlink="">
      <xdr:nvSpPr>
        <xdr:cNvPr id="589" name="テキスト ボックス 588"/>
        <xdr:cNvSpPr txBox="1"/>
      </xdr:nvSpPr>
      <xdr:spPr>
        <a:xfrm>
          <a:off x="13436111" y="98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123680</xdr:rowOff>
    </xdr:from>
    <xdr:to>
      <xdr:col>67</xdr:col>
      <xdr:colOff>101600</xdr:colOff>
      <xdr:row>57</xdr:row>
      <xdr:rowOff>53830</xdr:rowOff>
    </xdr:to>
    <xdr:sp macro="" textlink="">
      <xdr:nvSpPr>
        <xdr:cNvPr id="590" name="フローチャート: 判断 589"/>
        <xdr:cNvSpPr/>
      </xdr:nvSpPr>
      <xdr:spPr>
        <a:xfrm>
          <a:off x="12763500" y="97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44957</xdr:rowOff>
    </xdr:from>
    <xdr:ext cx="534377" cy="259045"/>
    <xdr:sp macro="" textlink="">
      <xdr:nvSpPr>
        <xdr:cNvPr id="591" name="テキスト ボックス 590"/>
        <xdr:cNvSpPr txBox="1"/>
      </xdr:nvSpPr>
      <xdr:spPr>
        <a:xfrm>
          <a:off x="12547111" y="98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153071</xdr:rowOff>
    </xdr:from>
    <xdr:to>
      <xdr:col>85</xdr:col>
      <xdr:colOff>177800</xdr:colOff>
      <xdr:row>53</xdr:row>
      <xdr:rowOff>83221</xdr:rowOff>
    </xdr:to>
    <xdr:sp macro="" textlink="">
      <xdr:nvSpPr>
        <xdr:cNvPr id="597" name="楕円 596"/>
        <xdr:cNvSpPr/>
      </xdr:nvSpPr>
      <xdr:spPr>
        <a:xfrm>
          <a:off x="16268700" y="9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106098</xdr:rowOff>
    </xdr:from>
    <xdr:ext cx="534377" cy="259045"/>
    <xdr:sp macro="" textlink="">
      <xdr:nvSpPr>
        <xdr:cNvPr id="598" name="教育費該当値テキスト"/>
        <xdr:cNvSpPr txBox="1"/>
      </xdr:nvSpPr>
      <xdr:spPr>
        <a:xfrm>
          <a:off x="16370300" y="90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110290</xdr:rowOff>
    </xdr:from>
    <xdr:to>
      <xdr:col>81</xdr:col>
      <xdr:colOff>101600</xdr:colOff>
      <xdr:row>53</xdr:row>
      <xdr:rowOff>40440</xdr:rowOff>
    </xdr:to>
    <xdr:sp macro="" textlink="">
      <xdr:nvSpPr>
        <xdr:cNvPr id="599" name="楕円 598"/>
        <xdr:cNvSpPr/>
      </xdr:nvSpPr>
      <xdr:spPr>
        <a:xfrm>
          <a:off x="15430500" y="90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56967</xdr:rowOff>
    </xdr:from>
    <xdr:ext cx="534377" cy="259045"/>
    <xdr:sp macro="" textlink="">
      <xdr:nvSpPr>
        <xdr:cNvPr id="600" name="テキスト ボックス 599"/>
        <xdr:cNvSpPr txBox="1"/>
      </xdr:nvSpPr>
      <xdr:spPr>
        <a:xfrm>
          <a:off x="15214111" y="880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170772</xdr:rowOff>
    </xdr:from>
    <xdr:to>
      <xdr:col>76</xdr:col>
      <xdr:colOff>165100</xdr:colOff>
      <xdr:row>58</xdr:row>
      <xdr:rowOff>100922</xdr:rowOff>
    </xdr:to>
    <xdr:sp macro="" textlink="">
      <xdr:nvSpPr>
        <xdr:cNvPr id="601" name="楕円 600"/>
        <xdr:cNvSpPr/>
      </xdr:nvSpPr>
      <xdr:spPr>
        <a:xfrm>
          <a:off x="14541500" y="99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92049</xdr:rowOff>
    </xdr:from>
    <xdr:ext cx="534377" cy="259045"/>
    <xdr:sp macro="" textlink="">
      <xdr:nvSpPr>
        <xdr:cNvPr id="602" name="テキスト ボックス 601"/>
        <xdr:cNvSpPr txBox="1"/>
      </xdr:nvSpPr>
      <xdr:spPr>
        <a:xfrm>
          <a:off x="14325111" y="100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8106</xdr:rowOff>
    </xdr:from>
    <xdr:to>
      <xdr:col>72</xdr:col>
      <xdr:colOff>38100</xdr:colOff>
      <xdr:row>51</xdr:row>
      <xdr:rowOff>109706</xdr:rowOff>
    </xdr:to>
    <xdr:sp macro="" textlink="">
      <xdr:nvSpPr>
        <xdr:cNvPr id="603" name="楕円 602"/>
        <xdr:cNvSpPr/>
      </xdr:nvSpPr>
      <xdr:spPr>
        <a:xfrm>
          <a:off x="13652500" y="87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126233</xdr:rowOff>
    </xdr:from>
    <xdr:ext cx="534377" cy="259045"/>
    <xdr:sp macro="" textlink="">
      <xdr:nvSpPr>
        <xdr:cNvPr id="604" name="テキスト ボックス 603"/>
        <xdr:cNvSpPr txBox="1"/>
      </xdr:nvSpPr>
      <xdr:spPr>
        <a:xfrm>
          <a:off x="13436111" y="85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125999</xdr:rowOff>
    </xdr:from>
    <xdr:to>
      <xdr:col>67</xdr:col>
      <xdr:colOff>101600</xdr:colOff>
      <xdr:row>55</xdr:row>
      <xdr:rowOff>56149</xdr:rowOff>
    </xdr:to>
    <xdr:sp macro="" textlink="">
      <xdr:nvSpPr>
        <xdr:cNvPr id="605" name="楕円 604"/>
        <xdr:cNvSpPr/>
      </xdr:nvSpPr>
      <xdr:spPr>
        <a:xfrm>
          <a:off x="12763500" y="93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72676</xdr:rowOff>
    </xdr:from>
    <xdr:ext cx="534377" cy="259045"/>
    <xdr:sp macro="" textlink="">
      <xdr:nvSpPr>
        <xdr:cNvPr id="606" name="テキスト ボックス 605"/>
        <xdr:cNvSpPr txBox="1"/>
      </xdr:nvSpPr>
      <xdr:spPr>
        <a:xfrm>
          <a:off x="12547111" y="915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111262</xdr:rowOff>
    </xdr:from>
    <xdr:to>
      <xdr:col>85</xdr:col>
      <xdr:colOff>126364</xdr:colOff>
      <xdr:row>78</xdr:row>
      <xdr:rowOff>139700</xdr:rowOff>
    </xdr:to>
    <xdr:cxnSp macro="">
      <xdr:nvCxnSpPr>
        <xdr:cNvPr id="628" name="直線コネクタ 627"/>
        <xdr:cNvCxnSpPr/>
      </xdr:nvCxnSpPr>
      <xdr:spPr>
        <a:xfrm flipV="1">
          <a:off x="16317595" y="12112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57939</xdr:rowOff>
    </xdr:from>
    <xdr:ext cx="534377" cy="259045"/>
    <xdr:sp macro="" textlink="">
      <xdr:nvSpPr>
        <xdr:cNvPr id="631" name="災害復旧費最大値テキスト"/>
        <xdr:cNvSpPr txBox="1"/>
      </xdr:nvSpPr>
      <xdr:spPr>
        <a:xfrm>
          <a:off x="16370300" y="118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111262</xdr:rowOff>
    </xdr:from>
    <xdr:to>
      <xdr:col>86</xdr:col>
      <xdr:colOff>25400</xdr:colOff>
      <xdr:row>70</xdr:row>
      <xdr:rowOff>111262</xdr:rowOff>
    </xdr:to>
    <xdr:cxnSp macro="">
      <xdr:nvCxnSpPr>
        <xdr:cNvPr id="632" name="直線コネクタ 631"/>
        <xdr:cNvCxnSpPr/>
      </xdr:nvCxnSpPr>
      <xdr:spPr>
        <a:xfrm>
          <a:off x="16230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110896</xdr:rowOff>
    </xdr:from>
    <xdr:to>
      <xdr:col>85</xdr:col>
      <xdr:colOff>127000</xdr:colOff>
      <xdr:row>74</xdr:row>
      <xdr:rowOff>138557</xdr:rowOff>
    </xdr:to>
    <xdr:cxnSp macro="">
      <xdr:nvCxnSpPr>
        <xdr:cNvPr id="633" name="直線コネクタ 632"/>
        <xdr:cNvCxnSpPr/>
      </xdr:nvCxnSpPr>
      <xdr:spPr>
        <a:xfrm>
          <a:off x="15481300" y="12283846"/>
          <a:ext cx="838200" cy="5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137782</xdr:rowOff>
    </xdr:from>
    <xdr:ext cx="469744" cy="259045"/>
    <xdr:sp macro="" textlink="">
      <xdr:nvSpPr>
        <xdr:cNvPr id="634" name="災害復旧費平均値テキスト"/>
        <xdr:cNvSpPr txBox="1"/>
      </xdr:nvSpPr>
      <xdr:spPr>
        <a:xfrm>
          <a:off x="16370300" y="1316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159355</xdr:rowOff>
    </xdr:from>
    <xdr:to>
      <xdr:col>85</xdr:col>
      <xdr:colOff>177800</xdr:colOff>
      <xdr:row>77</xdr:row>
      <xdr:rowOff>89505</xdr:rowOff>
    </xdr:to>
    <xdr:sp macro="" textlink="">
      <xdr:nvSpPr>
        <xdr:cNvPr id="635" name="フローチャート: 判断 634"/>
        <xdr:cNvSpPr/>
      </xdr:nvSpPr>
      <xdr:spPr>
        <a:xfrm>
          <a:off x="162687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42180</xdr:rowOff>
    </xdr:from>
    <xdr:to>
      <xdr:col>81</xdr:col>
      <xdr:colOff>50800</xdr:colOff>
      <xdr:row>71</xdr:row>
      <xdr:rowOff>110896</xdr:rowOff>
    </xdr:to>
    <xdr:cxnSp macro="">
      <xdr:nvCxnSpPr>
        <xdr:cNvPr id="636" name="直線コネクタ 635"/>
        <xdr:cNvCxnSpPr/>
      </xdr:nvCxnSpPr>
      <xdr:spPr>
        <a:xfrm>
          <a:off x="14592300" y="12043680"/>
          <a:ext cx="889000" cy="24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152496</xdr:rowOff>
    </xdr:from>
    <xdr:to>
      <xdr:col>81</xdr:col>
      <xdr:colOff>101600</xdr:colOff>
      <xdr:row>76</xdr:row>
      <xdr:rowOff>82646</xdr:rowOff>
    </xdr:to>
    <xdr:sp macro="" textlink="">
      <xdr:nvSpPr>
        <xdr:cNvPr id="637" name="フローチャート: 判断 636"/>
        <xdr:cNvSpPr/>
      </xdr:nvSpPr>
      <xdr:spPr>
        <a:xfrm>
          <a:off x="15430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73773</xdr:rowOff>
    </xdr:from>
    <xdr:ext cx="469744" cy="259045"/>
    <xdr:sp macro="" textlink="">
      <xdr:nvSpPr>
        <xdr:cNvPr id="638" name="テキスト ボックス 637"/>
        <xdr:cNvSpPr txBox="1"/>
      </xdr:nvSpPr>
      <xdr:spPr>
        <a:xfrm>
          <a:off x="15246428" y="1310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42180</xdr:rowOff>
    </xdr:from>
    <xdr:to>
      <xdr:col>76</xdr:col>
      <xdr:colOff>114300</xdr:colOff>
      <xdr:row>75</xdr:row>
      <xdr:rowOff>11638</xdr:rowOff>
    </xdr:to>
    <xdr:cxnSp macro="">
      <xdr:nvCxnSpPr>
        <xdr:cNvPr id="639" name="直線コネクタ 638"/>
        <xdr:cNvCxnSpPr/>
      </xdr:nvCxnSpPr>
      <xdr:spPr>
        <a:xfrm flipV="1">
          <a:off x="13703300" y="12043680"/>
          <a:ext cx="889000" cy="8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161823</xdr:rowOff>
    </xdr:from>
    <xdr:to>
      <xdr:col>76</xdr:col>
      <xdr:colOff>165100</xdr:colOff>
      <xdr:row>77</xdr:row>
      <xdr:rowOff>91973</xdr:rowOff>
    </xdr:to>
    <xdr:sp macro="" textlink="">
      <xdr:nvSpPr>
        <xdr:cNvPr id="640" name="フローチャート: 判断 639"/>
        <xdr:cNvSpPr/>
      </xdr:nvSpPr>
      <xdr:spPr>
        <a:xfrm>
          <a:off x="14541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83100</xdr:rowOff>
    </xdr:from>
    <xdr:ext cx="469744" cy="259045"/>
    <xdr:sp macro="" textlink="">
      <xdr:nvSpPr>
        <xdr:cNvPr id="641" name="テキスト ボックス 640"/>
        <xdr:cNvSpPr txBox="1"/>
      </xdr:nvSpPr>
      <xdr:spPr>
        <a:xfrm>
          <a:off x="14357428" y="132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150124</xdr:rowOff>
    </xdr:from>
    <xdr:to>
      <xdr:col>71</xdr:col>
      <xdr:colOff>177800</xdr:colOff>
      <xdr:row>75</xdr:row>
      <xdr:rowOff>11638</xdr:rowOff>
    </xdr:to>
    <xdr:cxnSp macro="">
      <xdr:nvCxnSpPr>
        <xdr:cNvPr id="642" name="直線コネクタ 641"/>
        <xdr:cNvCxnSpPr/>
      </xdr:nvCxnSpPr>
      <xdr:spPr>
        <a:xfrm>
          <a:off x="12814300" y="12665974"/>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64577</xdr:rowOff>
    </xdr:from>
    <xdr:to>
      <xdr:col>72</xdr:col>
      <xdr:colOff>38100</xdr:colOff>
      <xdr:row>77</xdr:row>
      <xdr:rowOff>166177</xdr:rowOff>
    </xdr:to>
    <xdr:sp macro="" textlink="">
      <xdr:nvSpPr>
        <xdr:cNvPr id="643" name="フローチャート: 判断 642"/>
        <xdr:cNvSpPr/>
      </xdr:nvSpPr>
      <xdr:spPr>
        <a:xfrm>
          <a:off x="13652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157304</xdr:rowOff>
    </xdr:from>
    <xdr:ext cx="469744" cy="259045"/>
    <xdr:sp macro="" textlink="">
      <xdr:nvSpPr>
        <xdr:cNvPr id="644" name="テキスト ボックス 643"/>
        <xdr:cNvSpPr txBox="1"/>
      </xdr:nvSpPr>
      <xdr:spPr>
        <a:xfrm>
          <a:off x="13468428"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63159</xdr:rowOff>
    </xdr:from>
    <xdr:to>
      <xdr:col>67</xdr:col>
      <xdr:colOff>101600</xdr:colOff>
      <xdr:row>76</xdr:row>
      <xdr:rowOff>164759</xdr:rowOff>
    </xdr:to>
    <xdr:sp macro="" textlink="">
      <xdr:nvSpPr>
        <xdr:cNvPr id="645" name="フローチャート: 判断 644"/>
        <xdr:cNvSpPr/>
      </xdr:nvSpPr>
      <xdr:spPr>
        <a:xfrm>
          <a:off x="12763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155886</xdr:rowOff>
    </xdr:from>
    <xdr:ext cx="469744" cy="259045"/>
    <xdr:sp macro="" textlink="">
      <xdr:nvSpPr>
        <xdr:cNvPr id="646" name="テキスト ボックス 645"/>
        <xdr:cNvSpPr txBox="1"/>
      </xdr:nvSpPr>
      <xdr:spPr>
        <a:xfrm>
          <a:off x="12579428" y="131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87757</xdr:rowOff>
    </xdr:from>
    <xdr:to>
      <xdr:col>85</xdr:col>
      <xdr:colOff>177800</xdr:colOff>
      <xdr:row>75</xdr:row>
      <xdr:rowOff>17907</xdr:rowOff>
    </xdr:to>
    <xdr:sp macro="" textlink="">
      <xdr:nvSpPr>
        <xdr:cNvPr id="652" name="楕円 651"/>
        <xdr:cNvSpPr/>
      </xdr:nvSpPr>
      <xdr:spPr>
        <a:xfrm>
          <a:off x="16268700" y="127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110634</xdr:rowOff>
    </xdr:from>
    <xdr:ext cx="534377" cy="259045"/>
    <xdr:sp macro="" textlink="">
      <xdr:nvSpPr>
        <xdr:cNvPr id="653" name="災害復旧費該当値テキスト"/>
        <xdr:cNvSpPr txBox="1"/>
      </xdr:nvSpPr>
      <xdr:spPr>
        <a:xfrm>
          <a:off x="16370300" y="126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60096</xdr:rowOff>
    </xdr:from>
    <xdr:to>
      <xdr:col>81</xdr:col>
      <xdr:colOff>101600</xdr:colOff>
      <xdr:row>71</xdr:row>
      <xdr:rowOff>161696</xdr:rowOff>
    </xdr:to>
    <xdr:sp macro="" textlink="">
      <xdr:nvSpPr>
        <xdr:cNvPr id="654" name="楕円 653"/>
        <xdr:cNvSpPr/>
      </xdr:nvSpPr>
      <xdr:spPr>
        <a:xfrm>
          <a:off x="15430500" y="1223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6773</xdr:rowOff>
    </xdr:from>
    <xdr:ext cx="534377" cy="259045"/>
    <xdr:sp macro="" textlink="">
      <xdr:nvSpPr>
        <xdr:cNvPr id="655" name="テキスト ボックス 654"/>
        <xdr:cNvSpPr txBox="1"/>
      </xdr:nvSpPr>
      <xdr:spPr>
        <a:xfrm>
          <a:off x="15214111" y="120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162830</xdr:rowOff>
    </xdr:from>
    <xdr:to>
      <xdr:col>76</xdr:col>
      <xdr:colOff>165100</xdr:colOff>
      <xdr:row>70</xdr:row>
      <xdr:rowOff>92980</xdr:rowOff>
    </xdr:to>
    <xdr:sp macro="" textlink="">
      <xdr:nvSpPr>
        <xdr:cNvPr id="656" name="楕円 655"/>
        <xdr:cNvSpPr/>
      </xdr:nvSpPr>
      <xdr:spPr>
        <a:xfrm>
          <a:off x="14541500" y="119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109507</xdr:rowOff>
    </xdr:from>
    <xdr:ext cx="534377" cy="259045"/>
    <xdr:sp macro="" textlink="">
      <xdr:nvSpPr>
        <xdr:cNvPr id="657" name="テキスト ボックス 656"/>
        <xdr:cNvSpPr txBox="1"/>
      </xdr:nvSpPr>
      <xdr:spPr>
        <a:xfrm>
          <a:off x="14325111" y="117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132288</xdr:rowOff>
    </xdr:from>
    <xdr:to>
      <xdr:col>72</xdr:col>
      <xdr:colOff>38100</xdr:colOff>
      <xdr:row>75</xdr:row>
      <xdr:rowOff>62438</xdr:rowOff>
    </xdr:to>
    <xdr:sp macro="" textlink="">
      <xdr:nvSpPr>
        <xdr:cNvPr id="658" name="楕円 657"/>
        <xdr:cNvSpPr/>
      </xdr:nvSpPr>
      <xdr:spPr>
        <a:xfrm>
          <a:off x="13652500" y="12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78965</xdr:rowOff>
    </xdr:from>
    <xdr:ext cx="534377" cy="259045"/>
    <xdr:sp macro="" textlink="">
      <xdr:nvSpPr>
        <xdr:cNvPr id="659" name="テキスト ボックス 658"/>
        <xdr:cNvSpPr txBox="1"/>
      </xdr:nvSpPr>
      <xdr:spPr>
        <a:xfrm>
          <a:off x="13436111" y="125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99324</xdr:rowOff>
    </xdr:from>
    <xdr:to>
      <xdr:col>67</xdr:col>
      <xdr:colOff>101600</xdr:colOff>
      <xdr:row>74</xdr:row>
      <xdr:rowOff>29474</xdr:rowOff>
    </xdr:to>
    <xdr:sp macro="" textlink="">
      <xdr:nvSpPr>
        <xdr:cNvPr id="660" name="楕円 659"/>
        <xdr:cNvSpPr/>
      </xdr:nvSpPr>
      <xdr:spPr>
        <a:xfrm>
          <a:off x="12763500" y="1261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46001</xdr:rowOff>
    </xdr:from>
    <xdr:ext cx="534377" cy="259045"/>
    <xdr:sp macro="" textlink="">
      <xdr:nvSpPr>
        <xdr:cNvPr id="661" name="テキスト ボックス 660"/>
        <xdr:cNvSpPr txBox="1"/>
      </xdr:nvSpPr>
      <xdr:spPr>
        <a:xfrm>
          <a:off x="12547111" y="123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83807</xdr:rowOff>
    </xdr:from>
    <xdr:to>
      <xdr:col>85</xdr:col>
      <xdr:colOff>126364</xdr:colOff>
      <xdr:row>97</xdr:row>
      <xdr:rowOff>108344</xdr:rowOff>
    </xdr:to>
    <xdr:cxnSp macro="">
      <xdr:nvCxnSpPr>
        <xdr:cNvPr id="686" name="直線コネクタ 685"/>
        <xdr:cNvCxnSpPr/>
      </xdr:nvCxnSpPr>
      <xdr:spPr>
        <a:xfrm flipV="1">
          <a:off x="16317595" y="15514307"/>
          <a:ext cx="1269" cy="1224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112171</xdr:rowOff>
    </xdr:from>
    <xdr:ext cx="534377" cy="259045"/>
    <xdr:sp macro="" textlink="">
      <xdr:nvSpPr>
        <xdr:cNvPr id="687" name="公債費最小値テキスト"/>
        <xdr:cNvSpPr txBox="1"/>
      </xdr:nvSpPr>
      <xdr:spPr>
        <a:xfrm>
          <a:off x="16370300"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108344</xdr:rowOff>
    </xdr:from>
    <xdr:to>
      <xdr:col>86</xdr:col>
      <xdr:colOff>25400</xdr:colOff>
      <xdr:row>97</xdr:row>
      <xdr:rowOff>108344</xdr:rowOff>
    </xdr:to>
    <xdr:cxnSp macro="">
      <xdr:nvCxnSpPr>
        <xdr:cNvPr id="688" name="直線コネクタ 687"/>
        <xdr:cNvCxnSpPr/>
      </xdr:nvCxnSpPr>
      <xdr:spPr>
        <a:xfrm>
          <a:off x="16230600" y="1673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30484</xdr:rowOff>
    </xdr:from>
    <xdr:ext cx="534377" cy="259045"/>
    <xdr:sp macro="" textlink="">
      <xdr:nvSpPr>
        <xdr:cNvPr id="689" name="公債費最大値テキスト"/>
        <xdr:cNvSpPr txBox="1"/>
      </xdr:nvSpPr>
      <xdr:spPr>
        <a:xfrm>
          <a:off x="16370300" y="15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83807</xdr:rowOff>
    </xdr:from>
    <xdr:to>
      <xdr:col>86</xdr:col>
      <xdr:colOff>25400</xdr:colOff>
      <xdr:row>90</xdr:row>
      <xdr:rowOff>83807</xdr:rowOff>
    </xdr:to>
    <xdr:cxnSp macro="">
      <xdr:nvCxnSpPr>
        <xdr:cNvPr id="690" name="直線コネクタ 689"/>
        <xdr:cNvCxnSpPr/>
      </xdr:nvCxnSpPr>
      <xdr:spPr>
        <a:xfrm>
          <a:off x="16230600" y="155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83807</xdr:rowOff>
    </xdr:from>
    <xdr:to>
      <xdr:col>85</xdr:col>
      <xdr:colOff>127000</xdr:colOff>
      <xdr:row>90</xdr:row>
      <xdr:rowOff>145453</xdr:rowOff>
    </xdr:to>
    <xdr:cxnSp macro="">
      <xdr:nvCxnSpPr>
        <xdr:cNvPr id="691" name="直線コネクタ 690"/>
        <xdr:cNvCxnSpPr/>
      </xdr:nvCxnSpPr>
      <xdr:spPr>
        <a:xfrm flipV="1">
          <a:off x="15481300" y="15514307"/>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117581</xdr:rowOff>
    </xdr:from>
    <xdr:ext cx="534377" cy="259045"/>
    <xdr:sp macro="" textlink="">
      <xdr:nvSpPr>
        <xdr:cNvPr id="692" name="公債費平均値テキスト"/>
        <xdr:cNvSpPr txBox="1"/>
      </xdr:nvSpPr>
      <xdr:spPr>
        <a:xfrm>
          <a:off x="16370300" y="1606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139154</xdr:rowOff>
    </xdr:from>
    <xdr:to>
      <xdr:col>85</xdr:col>
      <xdr:colOff>177800</xdr:colOff>
      <xdr:row>94</xdr:row>
      <xdr:rowOff>69304</xdr:rowOff>
    </xdr:to>
    <xdr:sp macro="" textlink="">
      <xdr:nvSpPr>
        <xdr:cNvPr id="693" name="フローチャート: 判断 692"/>
        <xdr:cNvSpPr/>
      </xdr:nvSpPr>
      <xdr:spPr>
        <a:xfrm>
          <a:off x="162687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145453</xdr:rowOff>
    </xdr:from>
    <xdr:to>
      <xdr:col>81</xdr:col>
      <xdr:colOff>50800</xdr:colOff>
      <xdr:row>91</xdr:row>
      <xdr:rowOff>128003</xdr:rowOff>
    </xdr:to>
    <xdr:cxnSp macro="">
      <xdr:nvCxnSpPr>
        <xdr:cNvPr id="694" name="直線コネクタ 693"/>
        <xdr:cNvCxnSpPr/>
      </xdr:nvCxnSpPr>
      <xdr:spPr>
        <a:xfrm flipV="1">
          <a:off x="14592300" y="15575953"/>
          <a:ext cx="8890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113742</xdr:rowOff>
    </xdr:from>
    <xdr:to>
      <xdr:col>81</xdr:col>
      <xdr:colOff>101600</xdr:colOff>
      <xdr:row>94</xdr:row>
      <xdr:rowOff>43892</xdr:rowOff>
    </xdr:to>
    <xdr:sp macro="" textlink="">
      <xdr:nvSpPr>
        <xdr:cNvPr id="695" name="フローチャート: 判断 694"/>
        <xdr:cNvSpPr/>
      </xdr:nvSpPr>
      <xdr:spPr>
        <a:xfrm>
          <a:off x="15430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35019</xdr:rowOff>
    </xdr:from>
    <xdr:ext cx="534377" cy="259045"/>
    <xdr:sp macro="" textlink="">
      <xdr:nvSpPr>
        <xdr:cNvPr id="696" name="テキスト ボックス 695"/>
        <xdr:cNvSpPr txBox="1"/>
      </xdr:nvSpPr>
      <xdr:spPr>
        <a:xfrm>
          <a:off x="15214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81598</xdr:rowOff>
    </xdr:from>
    <xdr:to>
      <xdr:col>76</xdr:col>
      <xdr:colOff>114300</xdr:colOff>
      <xdr:row>91</xdr:row>
      <xdr:rowOff>128003</xdr:rowOff>
    </xdr:to>
    <xdr:cxnSp macro="">
      <xdr:nvCxnSpPr>
        <xdr:cNvPr id="697" name="直線コネクタ 696"/>
        <xdr:cNvCxnSpPr/>
      </xdr:nvCxnSpPr>
      <xdr:spPr>
        <a:xfrm>
          <a:off x="13703300" y="1568354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114770</xdr:rowOff>
    </xdr:from>
    <xdr:to>
      <xdr:col>76</xdr:col>
      <xdr:colOff>165100</xdr:colOff>
      <xdr:row>93</xdr:row>
      <xdr:rowOff>44920</xdr:rowOff>
    </xdr:to>
    <xdr:sp macro="" textlink="">
      <xdr:nvSpPr>
        <xdr:cNvPr id="698" name="フローチャート: 判断 697"/>
        <xdr:cNvSpPr/>
      </xdr:nvSpPr>
      <xdr:spPr>
        <a:xfrm>
          <a:off x="14541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36047</xdr:rowOff>
    </xdr:from>
    <xdr:ext cx="534377" cy="259045"/>
    <xdr:sp macro="" textlink="">
      <xdr:nvSpPr>
        <xdr:cNvPr id="699" name="テキスト ボックス 698"/>
        <xdr:cNvSpPr txBox="1"/>
      </xdr:nvSpPr>
      <xdr:spPr>
        <a:xfrm>
          <a:off x="14325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636</xdr:rowOff>
    </xdr:from>
    <xdr:to>
      <xdr:col>71</xdr:col>
      <xdr:colOff>177800</xdr:colOff>
      <xdr:row>91</xdr:row>
      <xdr:rowOff>81598</xdr:rowOff>
    </xdr:to>
    <xdr:cxnSp macro="">
      <xdr:nvCxnSpPr>
        <xdr:cNvPr id="700" name="直線コネクタ 699"/>
        <xdr:cNvCxnSpPr/>
      </xdr:nvCxnSpPr>
      <xdr:spPr>
        <a:xfrm>
          <a:off x="12814300" y="15431136"/>
          <a:ext cx="889000" cy="2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26912</xdr:rowOff>
    </xdr:from>
    <xdr:to>
      <xdr:col>72</xdr:col>
      <xdr:colOff>38100</xdr:colOff>
      <xdr:row>93</xdr:row>
      <xdr:rowOff>128512</xdr:rowOff>
    </xdr:to>
    <xdr:sp macro="" textlink="">
      <xdr:nvSpPr>
        <xdr:cNvPr id="701" name="フローチャート: 判断 700"/>
        <xdr:cNvSpPr/>
      </xdr:nvSpPr>
      <xdr:spPr>
        <a:xfrm>
          <a:off x="13652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119639</xdr:rowOff>
    </xdr:from>
    <xdr:ext cx="534377" cy="259045"/>
    <xdr:sp macro="" textlink="">
      <xdr:nvSpPr>
        <xdr:cNvPr id="702" name="テキスト ボックス 701"/>
        <xdr:cNvSpPr txBox="1"/>
      </xdr:nvSpPr>
      <xdr:spPr>
        <a:xfrm>
          <a:off x="13436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2527</xdr:rowOff>
    </xdr:from>
    <xdr:to>
      <xdr:col>67</xdr:col>
      <xdr:colOff>101600</xdr:colOff>
      <xdr:row>93</xdr:row>
      <xdr:rowOff>104127</xdr:rowOff>
    </xdr:to>
    <xdr:sp macro="" textlink="">
      <xdr:nvSpPr>
        <xdr:cNvPr id="703" name="フローチャート: 判断 702"/>
        <xdr:cNvSpPr/>
      </xdr:nvSpPr>
      <xdr:spPr>
        <a:xfrm>
          <a:off x="12763500" y="159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95254</xdr:rowOff>
    </xdr:from>
    <xdr:ext cx="534377" cy="259045"/>
    <xdr:sp macro="" textlink="">
      <xdr:nvSpPr>
        <xdr:cNvPr id="704" name="テキスト ボックス 703"/>
        <xdr:cNvSpPr txBox="1"/>
      </xdr:nvSpPr>
      <xdr:spPr>
        <a:xfrm>
          <a:off x="12547111" y="160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33007</xdr:rowOff>
    </xdr:from>
    <xdr:to>
      <xdr:col>85</xdr:col>
      <xdr:colOff>177800</xdr:colOff>
      <xdr:row>90</xdr:row>
      <xdr:rowOff>134607</xdr:rowOff>
    </xdr:to>
    <xdr:sp macro="" textlink="">
      <xdr:nvSpPr>
        <xdr:cNvPr id="710" name="楕円 709"/>
        <xdr:cNvSpPr/>
      </xdr:nvSpPr>
      <xdr:spPr>
        <a:xfrm>
          <a:off x="16268700" y="154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157484</xdr:rowOff>
    </xdr:from>
    <xdr:ext cx="534377" cy="259045"/>
    <xdr:sp macro="" textlink="">
      <xdr:nvSpPr>
        <xdr:cNvPr id="711" name="公債費該当値テキスト"/>
        <xdr:cNvSpPr txBox="1"/>
      </xdr:nvSpPr>
      <xdr:spPr>
        <a:xfrm>
          <a:off x="16370300" y="154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94653</xdr:rowOff>
    </xdr:from>
    <xdr:to>
      <xdr:col>81</xdr:col>
      <xdr:colOff>101600</xdr:colOff>
      <xdr:row>91</xdr:row>
      <xdr:rowOff>24803</xdr:rowOff>
    </xdr:to>
    <xdr:sp macro="" textlink="">
      <xdr:nvSpPr>
        <xdr:cNvPr id="712" name="楕円 711"/>
        <xdr:cNvSpPr/>
      </xdr:nvSpPr>
      <xdr:spPr>
        <a:xfrm>
          <a:off x="15430500" y="155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41330</xdr:rowOff>
    </xdr:from>
    <xdr:ext cx="534377" cy="259045"/>
    <xdr:sp macro="" textlink="">
      <xdr:nvSpPr>
        <xdr:cNvPr id="713" name="テキスト ボックス 712"/>
        <xdr:cNvSpPr txBox="1"/>
      </xdr:nvSpPr>
      <xdr:spPr>
        <a:xfrm>
          <a:off x="15214111" y="153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77203</xdr:rowOff>
    </xdr:from>
    <xdr:to>
      <xdr:col>76</xdr:col>
      <xdr:colOff>165100</xdr:colOff>
      <xdr:row>92</xdr:row>
      <xdr:rowOff>7353</xdr:rowOff>
    </xdr:to>
    <xdr:sp macro="" textlink="">
      <xdr:nvSpPr>
        <xdr:cNvPr id="714" name="楕円 713"/>
        <xdr:cNvSpPr/>
      </xdr:nvSpPr>
      <xdr:spPr>
        <a:xfrm>
          <a:off x="14541500" y="156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23880</xdr:rowOff>
    </xdr:from>
    <xdr:ext cx="534377" cy="259045"/>
    <xdr:sp macro="" textlink="">
      <xdr:nvSpPr>
        <xdr:cNvPr id="715" name="テキスト ボックス 714"/>
        <xdr:cNvSpPr txBox="1"/>
      </xdr:nvSpPr>
      <xdr:spPr>
        <a:xfrm>
          <a:off x="14325111" y="154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30798</xdr:rowOff>
    </xdr:from>
    <xdr:to>
      <xdr:col>72</xdr:col>
      <xdr:colOff>38100</xdr:colOff>
      <xdr:row>91</xdr:row>
      <xdr:rowOff>132398</xdr:rowOff>
    </xdr:to>
    <xdr:sp macro="" textlink="">
      <xdr:nvSpPr>
        <xdr:cNvPr id="716" name="楕円 715"/>
        <xdr:cNvSpPr/>
      </xdr:nvSpPr>
      <xdr:spPr>
        <a:xfrm>
          <a:off x="13652500" y="156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148925</xdr:rowOff>
    </xdr:from>
    <xdr:ext cx="534377" cy="259045"/>
    <xdr:sp macro="" textlink="">
      <xdr:nvSpPr>
        <xdr:cNvPr id="717" name="テキスト ボックス 716"/>
        <xdr:cNvSpPr txBox="1"/>
      </xdr:nvSpPr>
      <xdr:spPr>
        <a:xfrm>
          <a:off x="13436111" y="154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121286</xdr:rowOff>
    </xdr:from>
    <xdr:to>
      <xdr:col>67</xdr:col>
      <xdr:colOff>101600</xdr:colOff>
      <xdr:row>90</xdr:row>
      <xdr:rowOff>51436</xdr:rowOff>
    </xdr:to>
    <xdr:sp macro="" textlink="">
      <xdr:nvSpPr>
        <xdr:cNvPr id="718" name="楕円 717"/>
        <xdr:cNvSpPr/>
      </xdr:nvSpPr>
      <xdr:spPr>
        <a:xfrm>
          <a:off x="12763500" y="153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67963</xdr:rowOff>
    </xdr:from>
    <xdr:ext cx="534377" cy="259045"/>
    <xdr:sp macro="" textlink="">
      <xdr:nvSpPr>
        <xdr:cNvPr id="719" name="テキスト ボックス 718"/>
        <xdr:cNvSpPr txBox="1"/>
      </xdr:nvSpPr>
      <xdr:spPr>
        <a:xfrm>
          <a:off x="12547111" y="1515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27033</xdr:rowOff>
    </xdr:from>
    <xdr:to>
      <xdr:col>116</xdr:col>
      <xdr:colOff>62864</xdr:colOff>
      <xdr:row>39</xdr:row>
      <xdr:rowOff>98878</xdr:rowOff>
    </xdr:to>
    <xdr:cxnSp macro="">
      <xdr:nvCxnSpPr>
        <xdr:cNvPr id="745" name="直線コネクタ 744"/>
        <xdr:cNvCxnSpPr/>
      </xdr:nvCxnSpPr>
      <xdr:spPr>
        <a:xfrm flipV="1">
          <a:off x="22159595" y="5341983"/>
          <a:ext cx="1269"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145160</xdr:rowOff>
    </xdr:from>
    <xdr:ext cx="378565" cy="259045"/>
    <xdr:sp macro="" textlink="">
      <xdr:nvSpPr>
        <xdr:cNvPr id="748" name="諸支出金最大値テキスト"/>
        <xdr:cNvSpPr txBox="1"/>
      </xdr:nvSpPr>
      <xdr:spPr>
        <a:xfrm>
          <a:off x="22212300" y="511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27033</xdr:rowOff>
    </xdr:from>
    <xdr:to>
      <xdr:col>116</xdr:col>
      <xdr:colOff>152400</xdr:colOff>
      <xdr:row>31</xdr:row>
      <xdr:rowOff>27033</xdr:rowOff>
    </xdr:to>
    <xdr:cxnSp macro="">
      <xdr:nvCxnSpPr>
        <xdr:cNvPr id="749" name="直線コネクタ 748"/>
        <xdr:cNvCxnSpPr/>
      </xdr:nvCxnSpPr>
      <xdr:spPr>
        <a:xfrm>
          <a:off x="22072600" y="5341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121574</xdr:rowOff>
    </xdr:from>
    <xdr:ext cx="313932" cy="259045"/>
    <xdr:sp macro="" textlink="">
      <xdr:nvSpPr>
        <xdr:cNvPr id="751" name="諸支出金平均値テキスト"/>
        <xdr:cNvSpPr txBox="1"/>
      </xdr:nvSpPr>
      <xdr:spPr>
        <a:xfrm>
          <a:off x="22212300" y="64652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52" name="フローチャート: 判断 751"/>
        <xdr:cNvSpPr/>
      </xdr:nvSpPr>
      <xdr:spPr>
        <a:xfrm>
          <a:off x="221107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54" name="フローチャート: 判断 753"/>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115587</xdr:rowOff>
    </xdr:from>
    <xdr:ext cx="313932" cy="259045"/>
    <xdr:sp macro="" textlink="">
      <xdr:nvSpPr>
        <xdr:cNvPr id="755" name="テキスト ボックス 754"/>
        <xdr:cNvSpPr txBox="1"/>
      </xdr:nvSpPr>
      <xdr:spPr>
        <a:xfrm>
          <a:off x="21166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116658</xdr:rowOff>
    </xdr:from>
    <xdr:to>
      <xdr:col>107</xdr:col>
      <xdr:colOff>101600</xdr:colOff>
      <xdr:row>38</xdr:row>
      <xdr:rowOff>46808</xdr:rowOff>
    </xdr:to>
    <xdr:sp macro="" textlink="">
      <xdr:nvSpPr>
        <xdr:cNvPr id="757" name="フローチャート: 判断 756"/>
        <xdr:cNvSpPr/>
      </xdr:nvSpPr>
      <xdr:spPr>
        <a:xfrm>
          <a:off x="20383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63335</xdr:rowOff>
    </xdr:from>
    <xdr:ext cx="378565" cy="259045"/>
    <xdr:sp macro="" textlink="">
      <xdr:nvSpPr>
        <xdr:cNvPr id="758" name="テキスト ボックス 757"/>
        <xdr:cNvSpPr txBox="1"/>
      </xdr:nvSpPr>
      <xdr:spPr>
        <a:xfrm>
          <a:off x="20245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170543</xdr:rowOff>
    </xdr:from>
    <xdr:to>
      <xdr:col>102</xdr:col>
      <xdr:colOff>165100</xdr:colOff>
      <xdr:row>39</xdr:row>
      <xdr:rowOff>100693</xdr:rowOff>
    </xdr:to>
    <xdr:sp macro="" textlink="">
      <xdr:nvSpPr>
        <xdr:cNvPr id="760" name="フローチャート: 判断 759"/>
        <xdr:cNvSpPr/>
      </xdr:nvSpPr>
      <xdr:spPr>
        <a:xfrm>
          <a:off x="19494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117220</xdr:rowOff>
    </xdr:from>
    <xdr:ext cx="313932" cy="259045"/>
    <xdr:sp macro="" textlink="">
      <xdr:nvSpPr>
        <xdr:cNvPr id="761" name="テキスト ボックス 760"/>
        <xdr:cNvSpPr txBox="1"/>
      </xdr:nvSpPr>
      <xdr:spPr>
        <a:xfrm>
          <a:off x="19388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フローチャート: 判断 76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35577</xdr:rowOff>
    </xdr:from>
    <xdr:ext cx="313932" cy="259045"/>
    <xdr:sp macro="" textlink="">
      <xdr:nvSpPr>
        <xdr:cNvPr id="763" name="テキスト ボックス 762"/>
        <xdr:cNvSpPr txBox="1"/>
      </xdr:nvSpPr>
      <xdr:spPr>
        <a:xfrm>
          <a:off x="18499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88,013</a:t>
          </a:r>
          <a:r>
            <a:rPr kumimoji="1" lang="ja-JP" altLang="en-US" sz="1300">
              <a:latin typeface="ＭＳ Ｐゴシック" panose="020B0600070205080204" pitchFamily="50" charset="-128"/>
              <a:ea typeface="ＭＳ Ｐゴシック" panose="020B0600070205080204" pitchFamily="50" charset="-128"/>
            </a:rPr>
            <a:t>円で、類似団体平均を大きく上回っている。これは、本庁舎増築事業の実施によるもので、Ｈ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年度に同事業が完了するため、Ｈ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年度には通常ベースに戻ると予想される。　</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円で、類似団体平均と同水準となっている。ここ数年増加傾向にあったが、まちの駅整備事業が完了したため、今後は減少に転じると予想される。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41,835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円で、類似団体平均を下回っているもののＨ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年度から増加傾向にある。これは、道の駅整備事業などの実施によるものだが、今後も高子北地区住宅団地整備事業などを実施するため、同程度で推移すると予想される。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22,318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同報系防災無線整備事業の完了により前年度と比較して減少したが、類似団体平均を上回っている。常備消防に対する負担金や消防団員の報酬が大部分を占めるため、大幅な削減は難しいが、計画的に消防施設の更新を行うなど費用負担の平準化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73,535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の中で一番多くなっている。これは、保原体育館改修整備事業や小中一貫校推進事業の実施によるもので、今後も伊達小学校改築事業などを実施するため、類似団体平均より高い水準で推移すると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較して大幅に減少したが、類似団体平均を上回っている。これは、道路橋梁災害復旧事業が完了し、総額は減少したが、引き続き除染対策事業や農地等除染対策事業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Ｈ</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年度は除染事業に関係する除染対策交付金等県支出金が大幅に減少したため実質単年度収支比率がマイナスに転じたが、Ｈ</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年度以降は実質収支の赤字が減少し、財政調整基金や減債基金等基金の積立を行ったことにより、実質単年度収支比率はプラスになった。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Ｈ</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年度は、財政調整基金の取崩しを行っているが、地方税、地方交付税などの歳入決算額が予算額よりも上振れしたため、財政調整基金残高と実質収支額の合計が増加している。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福島県伊達市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各会計とも歳入の確保と歳出の適正な執行に努めたことにより黒字となった。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東日本大震災への対応において、除染や健康管理事業等の放射能対策事業に積極的に取組んだことと、国、県と協議を重ね財源を確保することに努めたことや、震災復興特別交付税の国の財政措置がなされたこと等により一般会計の割合が大きくなっていたが、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年度では、除染事業に関係する除染対策交付金等県支出金が大幅に減少したため、一般会計の割合が</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年度は、一般会計で比率が</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ポイント増加したが、これは地方税、地方交付税などの歳入決算額が予算額よりも上振れしたためである。また、水道事業会計で</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ポイント、国民健康保険特別会計で</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ポイント増加しており、その他は前年度と同水準となっている。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33731909</v>
      </c>
      <c r="BO4" s="441"/>
      <c r="BP4" s="441"/>
      <c r="BQ4" s="441"/>
      <c r="BR4" s="441"/>
      <c r="BS4" s="441"/>
      <c r="BT4" s="441"/>
      <c r="BU4" s="442"/>
      <c r="BV4" s="440">
        <v>34731756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11.1</v>
      </c>
      <c r="CU4" s="622"/>
      <c r="CV4" s="622"/>
      <c r="CW4" s="622"/>
      <c r="CX4" s="622"/>
      <c r="CY4" s="622"/>
      <c r="CZ4" s="622"/>
      <c r="DA4" s="623"/>
      <c r="DB4" s="621">
        <v>9.5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31795182</v>
      </c>
      <c r="BO5" s="446"/>
      <c r="BP5" s="446"/>
      <c r="BQ5" s="446"/>
      <c r="BR5" s="446"/>
      <c r="BS5" s="446"/>
      <c r="BT5" s="446"/>
      <c r="BU5" s="447"/>
      <c r="BV5" s="445">
        <v>33002941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93.2</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1936727</v>
      </c>
      <c r="BO6" s="446"/>
      <c r="BP6" s="446"/>
      <c r="BQ6" s="446"/>
      <c r="BR6" s="446"/>
      <c r="BS6" s="446"/>
      <c r="BT6" s="446"/>
      <c r="BU6" s="447"/>
      <c r="BV6" s="445">
        <v>1728815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97.7</v>
      </c>
      <c r="CU6" s="596"/>
      <c r="CV6" s="596"/>
      <c r="CW6" s="596"/>
      <c r="CX6" s="596"/>
      <c r="CY6" s="596"/>
      <c r="CZ6" s="596"/>
      <c r="DA6" s="597"/>
      <c r="DB6" s="595">
        <v>94.2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12152</v>
      </c>
      <c r="BO7" s="446"/>
      <c r="BP7" s="446"/>
      <c r="BQ7" s="446"/>
      <c r="BR7" s="446"/>
      <c r="BS7" s="446"/>
      <c r="BT7" s="446"/>
      <c r="BU7" s="447"/>
      <c r="BV7" s="445">
        <v>37124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17410523</v>
      </c>
      <c r="CU7" s="446"/>
      <c r="CV7" s="446"/>
      <c r="CW7" s="446"/>
      <c r="CX7" s="446"/>
      <c r="CY7" s="446"/>
      <c r="CZ7" s="446"/>
      <c r="DA7" s="447"/>
      <c r="DB7" s="445">
        <v>17801380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1924575</v>
      </c>
      <c r="BO8" s="446"/>
      <c r="BP8" s="446"/>
      <c r="BQ8" s="446"/>
      <c r="BR8" s="446"/>
      <c r="BS8" s="446"/>
      <c r="BT8" s="446"/>
      <c r="BU8" s="447"/>
      <c r="BV8" s="445">
        <v>1691691</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62400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95</v>
      </c>
      <c r="AV9" s="503"/>
      <c r="AW9" s="503"/>
      <c r="AX9" s="503"/>
      <c r="AY9" s="425" t="s">
        <v>108</v>
      </c>
      <c r="AZ9" s="426"/>
      <c r="BA9" s="426"/>
      <c r="BB9" s="426"/>
      <c r="BC9" s="426"/>
      <c r="BD9" s="426"/>
      <c r="BE9" s="426"/>
      <c r="BF9" s="426"/>
      <c r="BG9" s="426"/>
      <c r="BH9" s="426"/>
      <c r="BI9" s="426"/>
      <c r="BJ9" s="426"/>
      <c r="BK9" s="426"/>
      <c r="BL9" s="426"/>
      <c r="BM9" s="427"/>
      <c r="BN9" s="445">
        <v>232884</v>
      </c>
      <c r="BO9" s="446"/>
      <c r="BP9" s="446"/>
      <c r="BQ9" s="446"/>
      <c r="BR9" s="446"/>
      <c r="BS9" s="446"/>
      <c r="BT9" s="446"/>
      <c r="BU9" s="447"/>
      <c r="BV9" s="445">
        <v>-27107</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16.899999999999999</v>
      </c>
      <c r="CU9" s="416"/>
      <c r="CV9" s="416"/>
      <c r="CW9" s="416"/>
      <c r="CX9" s="416"/>
      <c r="CY9" s="416"/>
      <c r="CZ9" s="416"/>
      <c r="DA9" s="417"/>
      <c r="DB9" s="415">
        <v>16.899999999999999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66027</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1783</v>
      </c>
      <c r="BO10" s="446"/>
      <c r="BP10" s="446"/>
      <c r="BQ10" s="446"/>
      <c r="BR10" s="446"/>
      <c r="BS10" s="446"/>
      <c r="BT10" s="446"/>
      <c r="BU10" s="447"/>
      <c r="BV10" s="445">
        <v>20173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95</v>
      </c>
      <c r="AV11" s="503"/>
      <c r="AW11" s="503"/>
      <c r="AX11" s="503"/>
      <c r="AY11" s="425" t="s">
        <v>118</v>
      </c>
      <c r="AZ11" s="426"/>
      <c r="BA11" s="426"/>
      <c r="BB11" s="426"/>
      <c r="BC11" s="426"/>
      <c r="BD11" s="426"/>
      <c r="BE11" s="426"/>
      <c r="BF11" s="426"/>
      <c r="BG11" s="426"/>
      <c r="BH11" s="426"/>
      <c r="BI11" s="426"/>
      <c r="BJ11" s="426"/>
      <c r="BK11" s="426"/>
      <c r="BL11" s="426"/>
      <c r="BM11" s="427"/>
      <c r="BN11" s="445">
        <v>378119</v>
      </c>
      <c r="BO11" s="446"/>
      <c r="BP11" s="446"/>
      <c r="BQ11" s="446"/>
      <c r="BR11" s="446"/>
      <c r="BS11" s="446"/>
      <c r="BT11" s="446"/>
      <c r="BU11" s="447"/>
      <c r="BV11" s="445">
        <v>183614</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61485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233128</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61122</v>
      </c>
      <c r="S13" s="549"/>
      <c r="T13" s="549"/>
      <c r="U13" s="549"/>
      <c r="V13" s="550"/>
      <c r="W13" s="536" t="s">
        <v>133</v>
      </c>
      <c r="X13" s="458"/>
      <c r="Y13" s="458"/>
      <c r="Z13" s="458"/>
      <c r="AA13" s="458"/>
      <c r="AB13" s="459"/>
      <c r="AC13" s="421">
        <v>4022</v>
      </c>
      <c r="AD13" s="422"/>
      <c r="AE13" s="422"/>
      <c r="AF13" s="422"/>
      <c r="AG13" s="423"/>
      <c r="AH13" s="421">
        <v>4303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379658</v>
      </c>
      <c r="BO13" s="446"/>
      <c r="BP13" s="446"/>
      <c r="BQ13" s="446"/>
      <c r="BR13" s="446"/>
      <c r="BS13" s="446"/>
      <c r="BT13" s="446"/>
      <c r="BU13" s="447"/>
      <c r="BV13" s="445">
        <v>176680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7.4</v>
      </c>
      <c r="CU13" s="416"/>
      <c r="CV13" s="416"/>
      <c r="CW13" s="416"/>
      <c r="CX13" s="416"/>
      <c r="CY13" s="416"/>
      <c r="CZ13" s="416"/>
      <c r="DA13" s="417"/>
      <c r="DB13" s="415">
        <v>6.5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62299</v>
      </c>
      <c r="S14" s="549"/>
      <c r="T14" s="549"/>
      <c r="U14" s="549"/>
      <c r="V14" s="550"/>
      <c r="W14" s="551"/>
      <c r="X14" s="461"/>
      <c r="Y14" s="461"/>
      <c r="Z14" s="461"/>
      <c r="AA14" s="461"/>
      <c r="AB14" s="462"/>
      <c r="AC14" s="541">
        <v>13</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38.700000000000003</v>
      </c>
      <c r="CU14" s="553"/>
      <c r="CV14" s="553"/>
      <c r="CW14" s="553"/>
      <c r="CX14" s="553"/>
      <c r="CY14" s="553"/>
      <c r="CZ14" s="553"/>
      <c r="DA14" s="554"/>
      <c r="DB14" s="552">
        <v>32.9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61897</v>
      </c>
      <c r="S15" s="549"/>
      <c r="T15" s="549"/>
      <c r="U15" s="549"/>
      <c r="V15" s="550"/>
      <c r="W15" s="536" t="s">
        <v>141</v>
      </c>
      <c r="X15" s="458"/>
      <c r="Y15" s="458"/>
      <c r="Z15" s="458"/>
      <c r="AA15" s="458"/>
      <c r="AB15" s="459"/>
      <c r="AC15" s="421">
        <v>9715</v>
      </c>
      <c r="AD15" s="422"/>
      <c r="AE15" s="422"/>
      <c r="AF15" s="422"/>
      <c r="AG15" s="423"/>
      <c r="AH15" s="421">
        <v>9789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5699374</v>
      </c>
      <c r="BO15" s="441"/>
      <c r="BP15" s="441"/>
      <c r="BQ15" s="441"/>
      <c r="BR15" s="441"/>
      <c r="BS15" s="441"/>
      <c r="BT15" s="441"/>
      <c r="BU15" s="442"/>
      <c r="BV15" s="440">
        <v>5669474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31.4</v>
      </c>
      <c r="AD16" s="542"/>
      <c r="AE16" s="542"/>
      <c r="AF16" s="542"/>
      <c r="AG16" s="543"/>
      <c r="AH16" s="541">
        <v>31.9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14246198</v>
      </c>
      <c r="BO16" s="446"/>
      <c r="BP16" s="446"/>
      <c r="BQ16" s="446"/>
      <c r="BR16" s="446"/>
      <c r="BS16" s="446"/>
      <c r="BT16" s="446"/>
      <c r="BU16" s="447"/>
      <c r="BV16" s="445">
        <v>14281692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17185</v>
      </c>
      <c r="AD17" s="422"/>
      <c r="AE17" s="422"/>
      <c r="AF17" s="422"/>
      <c r="AG17" s="423"/>
      <c r="AH17" s="421">
        <v>16606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7141041</v>
      </c>
      <c r="BO17" s="446"/>
      <c r="BP17" s="446"/>
      <c r="BQ17" s="446"/>
      <c r="BR17" s="446"/>
      <c r="BS17" s="446"/>
      <c r="BT17" s="446"/>
      <c r="BU17" s="447"/>
      <c r="BV17" s="445">
        <v>7082394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265.12</v>
      </c>
      <c r="M18" s="510"/>
      <c r="N18" s="510"/>
      <c r="O18" s="510"/>
      <c r="P18" s="510"/>
      <c r="Q18" s="510"/>
      <c r="R18" s="511"/>
      <c r="S18" s="511"/>
      <c r="T18" s="511"/>
      <c r="U18" s="511"/>
      <c r="V18" s="512"/>
      <c r="W18" s="526"/>
      <c r="X18" s="527"/>
      <c r="Y18" s="527"/>
      <c r="Z18" s="527"/>
      <c r="AA18" s="527"/>
      <c r="AB18" s="537"/>
      <c r="AC18" s="409">
        <v>55.6</v>
      </c>
      <c r="AD18" s="410"/>
      <c r="AE18" s="410"/>
      <c r="AF18" s="410"/>
      <c r="AG18" s="513"/>
      <c r="AH18" s="409">
        <v>54.1</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16261149</v>
      </c>
      <c r="BO18" s="446"/>
      <c r="BP18" s="446"/>
      <c r="BQ18" s="446"/>
      <c r="BR18" s="446"/>
      <c r="BS18" s="446"/>
      <c r="BT18" s="446"/>
      <c r="BU18" s="447"/>
      <c r="BV18" s="445">
        <v>15963293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235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21220438</v>
      </c>
      <c r="BO19" s="446"/>
      <c r="BP19" s="446"/>
      <c r="BQ19" s="446"/>
      <c r="BR19" s="446"/>
      <c r="BS19" s="446"/>
      <c r="BT19" s="446"/>
      <c r="BU19" s="447"/>
      <c r="BV19" s="445">
        <v>20945822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21624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37317297</v>
      </c>
      <c r="BO23" s="446"/>
      <c r="BP23" s="446"/>
      <c r="BQ23" s="446"/>
      <c r="BR23" s="446"/>
      <c r="BS23" s="446"/>
      <c r="BT23" s="446"/>
      <c r="BU23" s="447"/>
      <c r="BV23" s="445">
        <v>36658610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9810</v>
      </c>
      <c r="R24" s="422"/>
      <c r="S24" s="422"/>
      <c r="T24" s="422"/>
      <c r="U24" s="422"/>
      <c r="V24" s="423"/>
      <c r="W24" s="487"/>
      <c r="X24" s="478"/>
      <c r="Y24" s="479"/>
      <c r="Z24" s="418" t="s">
        <v>164</v>
      </c>
      <c r="AA24" s="419"/>
      <c r="AB24" s="419"/>
      <c r="AC24" s="419"/>
      <c r="AD24" s="419"/>
      <c r="AE24" s="419"/>
      <c r="AF24" s="419"/>
      <c r="AG24" s="420"/>
      <c r="AH24" s="421">
        <v>459</v>
      </c>
      <c r="AI24" s="422"/>
      <c r="AJ24" s="422"/>
      <c r="AK24" s="422"/>
      <c r="AL24" s="423"/>
      <c r="AM24" s="421">
        <v>1397655</v>
      </c>
      <c r="AN24" s="422"/>
      <c r="AO24" s="422"/>
      <c r="AP24" s="422"/>
      <c r="AQ24" s="422"/>
      <c r="AR24" s="423"/>
      <c r="AS24" s="421">
        <v>3045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18138113</v>
      </c>
      <c r="BO24" s="446"/>
      <c r="BP24" s="446"/>
      <c r="BQ24" s="446"/>
      <c r="BR24" s="446"/>
      <c r="BS24" s="446"/>
      <c r="BT24" s="446"/>
      <c r="BU24" s="447"/>
      <c r="BV24" s="445">
        <v>18633226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7770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130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2840653</v>
      </c>
      <c r="BO25" s="441"/>
      <c r="BP25" s="441"/>
      <c r="BQ25" s="441"/>
      <c r="BR25" s="441"/>
      <c r="BS25" s="441"/>
      <c r="BT25" s="441"/>
      <c r="BU25" s="442"/>
      <c r="BV25" s="440">
        <v>2669879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7290</v>
      </c>
      <c r="R26" s="422"/>
      <c r="S26" s="422"/>
      <c r="T26" s="422"/>
      <c r="U26" s="422"/>
      <c r="V26" s="423"/>
      <c r="W26" s="487"/>
      <c r="X26" s="478"/>
      <c r="Y26" s="479"/>
      <c r="Z26" s="418" t="s">
        <v>170</v>
      </c>
      <c r="AA26" s="500"/>
      <c r="AB26" s="500"/>
      <c r="AC26" s="500"/>
      <c r="AD26" s="500"/>
      <c r="AE26" s="500"/>
      <c r="AF26" s="500"/>
      <c r="AG26" s="501"/>
      <c r="AH26" s="421">
        <v>15</v>
      </c>
      <c r="AI26" s="422"/>
      <c r="AJ26" s="422"/>
      <c r="AK26" s="422"/>
      <c r="AL26" s="423"/>
      <c r="AM26" s="421">
        <v>51450</v>
      </c>
      <c r="AN26" s="422"/>
      <c r="AO26" s="422"/>
      <c r="AP26" s="422"/>
      <c r="AQ26" s="422"/>
      <c r="AR26" s="423"/>
      <c r="AS26" s="421">
        <v>3430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4630</v>
      </c>
      <c r="R27" s="422"/>
      <c r="S27" s="422"/>
      <c r="T27" s="422"/>
      <c r="U27" s="422"/>
      <c r="V27" s="423"/>
      <c r="W27" s="487"/>
      <c r="X27" s="478"/>
      <c r="Y27" s="479"/>
      <c r="Z27" s="418" t="s">
        <v>173</v>
      </c>
      <c r="AA27" s="419"/>
      <c r="AB27" s="419"/>
      <c r="AC27" s="419"/>
      <c r="AD27" s="419"/>
      <c r="AE27" s="419"/>
      <c r="AF27" s="419"/>
      <c r="AG27" s="420"/>
      <c r="AH27" s="421">
        <v>22</v>
      </c>
      <c r="AI27" s="422"/>
      <c r="AJ27" s="422"/>
      <c r="AK27" s="422"/>
      <c r="AL27" s="423"/>
      <c r="AM27" s="421">
        <v>77400</v>
      </c>
      <c r="AN27" s="422"/>
      <c r="AO27" s="422"/>
      <c r="AP27" s="422"/>
      <c r="AQ27" s="422"/>
      <c r="AR27" s="423"/>
      <c r="AS27" s="421">
        <v>3518</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4060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4152535</v>
      </c>
      <c r="BO28" s="441"/>
      <c r="BP28" s="441"/>
      <c r="BQ28" s="441"/>
      <c r="BR28" s="441"/>
      <c r="BS28" s="441"/>
      <c r="BT28" s="441"/>
      <c r="BU28" s="442"/>
      <c r="BV28" s="440">
        <v>4383880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24</v>
      </c>
      <c r="M29" s="422"/>
      <c r="N29" s="422"/>
      <c r="O29" s="422"/>
      <c r="P29" s="423"/>
      <c r="Q29" s="421">
        <v>3850</v>
      </c>
      <c r="R29" s="422"/>
      <c r="S29" s="422"/>
      <c r="T29" s="422"/>
      <c r="U29" s="422"/>
      <c r="V29" s="423"/>
      <c r="W29" s="488"/>
      <c r="X29" s="489"/>
      <c r="Y29" s="490"/>
      <c r="Z29" s="418" t="s">
        <v>179</v>
      </c>
      <c r="AA29" s="419"/>
      <c r="AB29" s="419"/>
      <c r="AC29" s="419"/>
      <c r="AD29" s="419"/>
      <c r="AE29" s="419"/>
      <c r="AF29" s="419"/>
      <c r="AG29" s="420"/>
      <c r="AH29" s="421">
        <v>481</v>
      </c>
      <c r="AI29" s="422"/>
      <c r="AJ29" s="422"/>
      <c r="AK29" s="422"/>
      <c r="AL29" s="423"/>
      <c r="AM29" s="421">
        <v>1475055</v>
      </c>
      <c r="AN29" s="422"/>
      <c r="AO29" s="422"/>
      <c r="AP29" s="422"/>
      <c r="AQ29" s="422"/>
      <c r="AR29" s="423"/>
      <c r="AS29" s="421">
        <v>3067</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1162603</v>
      </c>
      <c r="BO29" s="446"/>
      <c r="BP29" s="446"/>
      <c r="BQ29" s="446"/>
      <c r="BR29" s="446"/>
      <c r="BS29" s="446"/>
      <c r="BT29" s="446"/>
      <c r="BU29" s="447"/>
      <c r="BV29" s="445">
        <v>1540042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9075388</v>
      </c>
      <c r="BO30" s="449"/>
      <c r="BP30" s="449"/>
      <c r="BQ30" s="449"/>
      <c r="BR30" s="449"/>
      <c r="BS30" s="449"/>
      <c r="BT30" s="449"/>
      <c r="BU30" s="450"/>
      <c r="BV30" s="448">
        <v>9503071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伊達地方消防組合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福島土地開発公社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粟野地区農業集落排水処理事業特別会計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伊達地方衛生処理組合　一般会計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保原振興公社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工業団地特別会計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伊達地方衛生処理組合　し尿処理事業特別会計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つきだて振興公社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月舘宅地造成事業特別会計</v>
      </c>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伊達地方衛生処理組合　ごみ処理事業特別会計</v>
      </c>
      <c r="BZ37" s="403"/>
      <c r="CA37" s="403"/>
      <c r="CB37" s="403"/>
      <c r="CC37" s="403"/>
      <c r="CD37" s="403"/>
      <c r="CE37" s="403"/>
      <c r="CF37" s="403"/>
      <c r="CG37" s="403"/>
      <c r="CH37" s="403"/>
      <c r="CI37" s="403"/>
      <c r="CJ37" s="403"/>
      <c r="CK37" s="403"/>
      <c r="CL37" s="403"/>
      <c r="CM37" s="403"/>
      <c r="CN37" s="193"/>
      <c r="CO37" s="404">
        <f t="shared" si="3"/>
        <v>23</v>
      </c>
      <c r="CP37" s="404"/>
      <c r="CQ37" s="403" t="str">
        <f>IF('各会計、関係団体の財政状況及び健全化判断比率'!BS10="","",'各会計、関係団体の財政状況及び健全化判断比率'!BS10)</f>
        <v>伊達市農林業振興公社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福島地方水道用水供給企業団　水道用水供給事業会計</v>
      </c>
      <c r="BZ38" s="403"/>
      <c r="CA38" s="403"/>
      <c r="CB38" s="403"/>
      <c r="CC38" s="403"/>
      <c r="CD38" s="403"/>
      <c r="CE38" s="403"/>
      <c r="CF38" s="403"/>
      <c r="CG38" s="403"/>
      <c r="CH38" s="403"/>
      <c r="CI38" s="403"/>
      <c r="CJ38" s="403"/>
      <c r="CK38" s="403"/>
      <c r="CL38" s="403"/>
      <c r="CM38" s="403"/>
      <c r="CN38" s="193"/>
      <c r="CO38" s="404">
        <f t="shared" si="3"/>
        <v>24</v>
      </c>
      <c r="CP38" s="404"/>
      <c r="CQ38" s="403" t="str">
        <f>IF('各会計、関係団体の財政状況及び健全化判断比率'!BS11="","",'各会計、関係団体の財政状況及び健全化判断比率'!BS11)</f>
        <v>伊達市スポーツ振興公社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公立藤田病院組合　病院事業会計</v>
      </c>
      <c r="BZ39" s="403"/>
      <c r="CA39" s="403"/>
      <c r="CB39" s="403"/>
      <c r="CC39" s="403"/>
      <c r="CD39" s="403"/>
      <c r="CE39" s="403"/>
      <c r="CF39" s="403"/>
      <c r="CG39" s="403"/>
      <c r="CH39" s="403"/>
      <c r="CI39" s="403"/>
      <c r="CJ39" s="403"/>
      <c r="CK39" s="403"/>
      <c r="CL39" s="403"/>
      <c r="CM39" s="403"/>
      <c r="CN39" s="193"/>
      <c r="CO39" s="404">
        <f t="shared" si="3"/>
        <v>25</v>
      </c>
      <c r="CP39" s="404"/>
      <c r="CQ39" s="403" t="str">
        <f>IF('各会計、関係団体の財政状況及び健全化判断比率'!BS12="","",'各会計、関係団体の財政状況及び健全化判断比率'!BS12)</f>
        <v>りょうぜん振興公社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福島県市町村総合事務組合　一般会計</v>
      </c>
      <c r="BZ40" s="403"/>
      <c r="CA40" s="403"/>
      <c r="CB40" s="403"/>
      <c r="CC40" s="403"/>
      <c r="CD40" s="403"/>
      <c r="CE40" s="403"/>
      <c r="CF40" s="403"/>
      <c r="CG40" s="403"/>
      <c r="CH40" s="403"/>
      <c r="CI40" s="403"/>
      <c r="CJ40" s="403"/>
      <c r="CK40" s="403"/>
      <c r="CL40" s="403"/>
      <c r="CM40" s="403"/>
      <c r="CN40" s="193"/>
      <c r="CO40" s="404">
        <f t="shared" si="3"/>
        <v>26</v>
      </c>
      <c r="CP40" s="404"/>
      <c r="CQ40" s="403" t="str">
        <f>IF('各会計、関係団体の財政状況及び健全化判断比率'!BS13="","",'各会計、関係団体の財政状況及び健全化判断比率'!BS13)</f>
        <v>まちづくり伊達</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福島県市町村総合事務組合　消防補償等特別会計</v>
      </c>
      <c r="BZ41" s="403"/>
      <c r="CA41" s="403"/>
      <c r="CB41" s="403"/>
      <c r="CC41" s="403"/>
      <c r="CD41" s="403"/>
      <c r="CE41" s="403"/>
      <c r="CF41" s="403"/>
      <c r="CG41" s="403"/>
      <c r="CH41" s="403"/>
      <c r="CI41" s="403"/>
      <c r="CJ41" s="403"/>
      <c r="CK41" s="403"/>
      <c r="CL41" s="403"/>
      <c r="CM41" s="403"/>
      <c r="CN41" s="193"/>
      <c r="CO41" s="404">
        <f t="shared" si="3"/>
        <v>27</v>
      </c>
      <c r="CP41" s="404"/>
      <c r="CQ41" s="403" t="str">
        <f>IF('各会計、関係団体の財政状況及び健全化判断比率'!BS14="","",'各会計、関係団体の財政状況及び健全化判断比率'!BS14)</f>
        <v>伊達市観光物産交流協会</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福島県市町村総合事務組合　消防賞じゅつ金特別会計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福島県市町村総合事務組合　非常勤特別職員公務災害補償特別会計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vY++5b8cyuaSDHT7zbKGEhuUsa+EMp5ELD4UhMzGWEdky3HVFnoaApQ88HTOSS3bp+cYmskpTakyQvXR9YkU4A==" saltValue="CZoyHWNKhwcb7FprkYsw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3" t="s">
        <v>544</v>
      </c>
      <c r="D34" s="1223"/>
      <c r="E34" s="1224"/>
      <c r="F34" s="32">
        <v>13.02</v>
      </c>
      <c r="G34" s="33">
        <v>8.52</v>
      </c>
      <c r="H34" s="33">
        <v>9.49</v>
      </c>
      <c r="I34" s="33">
        <v>9.5</v>
      </c>
      <c r="J34" s="34">
        <v>11.05</v>
      </c>
      <c r="K34" s="22"/>
      <c r="L34" s="22"/>
      <c r="M34" s="22"/>
      <c r="N34" s="22"/>
      <c r="O34" s="22"/>
      <c r="P34" s="22"/>
    </row>
    <row r="35" spans="1:16" ht="39" customHeight="1">
      <c r="A35" s="22"/>
      <c r="B35" s="35"/>
      <c r="C35" s="1217" t="s">
        <v>545</v>
      </c>
      <c r="D35" s="1218"/>
      <c r="E35" s="1219"/>
      <c r="F35" s="36">
        <v>4.07</v>
      </c>
      <c r="G35" s="37">
        <v>4.25</v>
      </c>
      <c r="H35" s="37">
        <v>4.17</v>
      </c>
      <c r="I35" s="37">
        <v>4.12</v>
      </c>
      <c r="J35" s="38">
        <v>4.58</v>
      </c>
      <c r="K35" s="22"/>
      <c r="L35" s="22"/>
      <c r="M35" s="22"/>
      <c r="N35" s="22"/>
      <c r="O35" s="22"/>
      <c r="P35" s="22"/>
    </row>
    <row r="36" spans="1:16" ht="39" customHeight="1">
      <c r="A36" s="22"/>
      <c r="B36" s="35"/>
      <c r="C36" s="1217" t="s">
        <v>546</v>
      </c>
      <c r="D36" s="1218"/>
      <c r="E36" s="1219"/>
      <c r="F36" s="36">
        <v>1.55</v>
      </c>
      <c r="G36" s="37">
        <v>1.76</v>
      </c>
      <c r="H36" s="37">
        <v>2.5099999999999998</v>
      </c>
      <c r="I36" s="37">
        <v>3.52</v>
      </c>
      <c r="J36" s="38">
        <v>4.1900000000000004</v>
      </c>
      <c r="K36" s="22"/>
      <c r="L36" s="22"/>
      <c r="M36" s="22"/>
      <c r="N36" s="22"/>
      <c r="O36" s="22"/>
      <c r="P36" s="22"/>
    </row>
    <row r="37" spans="1:16" ht="39" customHeight="1">
      <c r="A37" s="22"/>
      <c r="B37" s="35"/>
      <c r="C37" s="1217" t="s">
        <v>547</v>
      </c>
      <c r="D37" s="1218"/>
      <c r="E37" s="1219"/>
      <c r="F37" s="36">
        <v>0.64</v>
      </c>
      <c r="G37" s="37">
        <v>0</v>
      </c>
      <c r="H37" s="37">
        <v>0.54</v>
      </c>
      <c r="I37" s="37">
        <v>1.03</v>
      </c>
      <c r="J37" s="38">
        <v>1.05</v>
      </c>
      <c r="K37" s="22"/>
      <c r="L37" s="22"/>
      <c r="M37" s="22"/>
      <c r="N37" s="22"/>
      <c r="O37" s="22"/>
      <c r="P37" s="22"/>
    </row>
    <row r="38" spans="1:16" ht="39" customHeight="1">
      <c r="A38" s="22"/>
      <c r="B38" s="35"/>
      <c r="C38" s="1217" t="s">
        <v>548</v>
      </c>
      <c r="D38" s="1218"/>
      <c r="E38" s="1219"/>
      <c r="F38" s="36">
        <v>0.2</v>
      </c>
      <c r="G38" s="37">
        <v>0.12</v>
      </c>
      <c r="H38" s="37">
        <v>0.22</v>
      </c>
      <c r="I38" s="37">
        <v>0.21</v>
      </c>
      <c r="J38" s="38">
        <v>0.2</v>
      </c>
      <c r="K38" s="22"/>
      <c r="L38" s="22"/>
      <c r="M38" s="22"/>
      <c r="N38" s="22"/>
      <c r="O38" s="22"/>
      <c r="P38" s="22"/>
    </row>
    <row r="39" spans="1:16" ht="39" customHeight="1">
      <c r="A39" s="22"/>
      <c r="B39" s="35"/>
      <c r="C39" s="1217" t="s">
        <v>549</v>
      </c>
      <c r="D39" s="1218"/>
      <c r="E39" s="1219"/>
      <c r="F39" s="36">
        <v>0.11</v>
      </c>
      <c r="G39" s="37">
        <v>0.11</v>
      </c>
      <c r="H39" s="37">
        <v>0.11</v>
      </c>
      <c r="I39" s="37">
        <v>0.06</v>
      </c>
      <c r="J39" s="38">
        <v>0.15</v>
      </c>
      <c r="K39" s="22"/>
      <c r="L39" s="22"/>
      <c r="M39" s="22"/>
      <c r="N39" s="22"/>
      <c r="O39" s="22"/>
      <c r="P39" s="22"/>
    </row>
    <row r="40" spans="1:16" ht="39" customHeight="1">
      <c r="A40" s="22"/>
      <c r="B40" s="35"/>
      <c r="C40" s="1217" t="s">
        <v>550</v>
      </c>
      <c r="D40" s="1218"/>
      <c r="E40" s="1219"/>
      <c r="F40" s="36">
        <v>0.05</v>
      </c>
      <c r="G40" s="37">
        <v>0.11</v>
      </c>
      <c r="H40" s="37">
        <v>0.09</v>
      </c>
      <c r="I40" s="37">
        <v>0.1</v>
      </c>
      <c r="J40" s="38">
        <v>0.1</v>
      </c>
      <c r="K40" s="22"/>
      <c r="L40" s="22"/>
      <c r="M40" s="22"/>
      <c r="N40" s="22"/>
      <c r="O40" s="22"/>
      <c r="P40" s="22"/>
    </row>
    <row r="41" spans="1:16" ht="39" customHeight="1">
      <c r="A41" s="22"/>
      <c r="B41" s="35"/>
      <c r="C41" s="1217" t="s">
        <v>551</v>
      </c>
      <c r="D41" s="1218"/>
      <c r="E41" s="1219"/>
      <c r="F41" s="36">
        <v>0.02</v>
      </c>
      <c r="G41" s="37">
        <v>0.01</v>
      </c>
      <c r="H41" s="37">
        <v>0.01</v>
      </c>
      <c r="I41" s="37">
        <v>0.02</v>
      </c>
      <c r="J41" s="38">
        <v>0.02</v>
      </c>
      <c r="K41" s="22"/>
      <c r="L41" s="22"/>
      <c r="M41" s="22"/>
      <c r="N41" s="22"/>
      <c r="O41" s="22"/>
      <c r="P41" s="22"/>
    </row>
    <row r="42" spans="1:16" ht="39" customHeight="1">
      <c r="A42" s="22"/>
      <c r="B42" s="39"/>
      <c r="C42" s="1217" t="s">
        <v>552</v>
      </c>
      <c r="D42" s="1218"/>
      <c r="E42" s="1219"/>
      <c r="F42" s="36" t="s">
        <v>495</v>
      </c>
      <c r="G42" s="37" t="s">
        <v>495</v>
      </c>
      <c r="H42" s="37" t="s">
        <v>495</v>
      </c>
      <c r="I42" s="37" t="s">
        <v>495</v>
      </c>
      <c r="J42" s="38" t="s">
        <v>495</v>
      </c>
      <c r="K42" s="22"/>
      <c r="L42" s="22"/>
      <c r="M42" s="22"/>
      <c r="N42" s="22"/>
      <c r="O42" s="22"/>
      <c r="P42" s="22"/>
    </row>
    <row r="43" spans="1:16" ht="39" customHeight="1" thickBot="1">
      <c r="A43" s="22"/>
      <c r="B43" s="40"/>
      <c r="C43" s="1220" t="s">
        <v>553</v>
      </c>
      <c r="D43" s="1221"/>
      <c r="E43" s="1222"/>
      <c r="F43" s="41">
        <v>0</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QEYYHxVDhb6dagsbIteV+ICvhfyPqvSpCQYyiOZP+dROAljW3AYI+DNNYGyejFTCf4WWypwiMiUOqmUCIJLvQ==" saltValue="GrUFPsL/BSbLXS4wokFL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3" t="s">
        <v>10</v>
      </c>
      <c r="C45" s="1234"/>
      <c r="D45" s="58"/>
      <c r="E45" s="1239" t="s">
        <v>11</v>
      </c>
      <c r="F45" s="1239"/>
      <c r="G45" s="1239"/>
      <c r="H45" s="1239"/>
      <c r="I45" s="1239"/>
      <c r="J45" s="1240"/>
      <c r="K45" s="59">
        <v>3302</v>
      </c>
      <c r="L45" s="60">
        <v>3214</v>
      </c>
      <c r="M45" s="60">
        <v>3197</v>
      </c>
      <c r="N45" s="60">
        <v>3228</v>
      </c>
      <c r="O45" s="61">
        <v>3451</v>
      </c>
      <c r="P45" s="48"/>
      <c r="Q45" s="48"/>
      <c r="R45" s="48"/>
      <c r="S45" s="48"/>
      <c r="T45" s="48"/>
      <c r="U45" s="48"/>
    </row>
    <row r="46" spans="1:21" ht="30.75" customHeight="1">
      <c r="A46" s="48"/>
      <c r="B46" s="1235"/>
      <c r="C46" s="1236"/>
      <c r="D46" s="62"/>
      <c r="E46" s="1227" t="s">
        <v>12</v>
      </c>
      <c r="F46" s="1227"/>
      <c r="G46" s="1227"/>
      <c r="H46" s="1227"/>
      <c r="I46" s="1227"/>
      <c r="J46" s="1228"/>
      <c r="K46" s="63" t="s">
        <v>495</v>
      </c>
      <c r="L46" s="64" t="s">
        <v>495</v>
      </c>
      <c r="M46" s="64" t="s">
        <v>495</v>
      </c>
      <c r="N46" s="64" t="s">
        <v>495</v>
      </c>
      <c r="O46" s="65" t="s">
        <v>495</v>
      </c>
      <c r="P46" s="48"/>
      <c r="Q46" s="48"/>
      <c r="R46" s="48"/>
      <c r="S46" s="48"/>
      <c r="T46" s="48"/>
      <c r="U46" s="48"/>
    </row>
    <row r="47" spans="1:21" ht="30.75" customHeight="1">
      <c r="A47" s="48"/>
      <c r="B47" s="1235"/>
      <c r="C47" s="1236"/>
      <c r="D47" s="62"/>
      <c r="E47" s="1227" t="s">
        <v>13</v>
      </c>
      <c r="F47" s="1227"/>
      <c r="G47" s="1227"/>
      <c r="H47" s="1227"/>
      <c r="I47" s="1227"/>
      <c r="J47" s="1228"/>
      <c r="K47" s="63">
        <v>40</v>
      </c>
      <c r="L47" s="64">
        <v>47</v>
      </c>
      <c r="M47" s="64">
        <v>53</v>
      </c>
      <c r="N47" s="64">
        <v>60</v>
      </c>
      <c r="O47" s="65">
        <v>60</v>
      </c>
      <c r="P47" s="48"/>
      <c r="Q47" s="48"/>
      <c r="R47" s="48"/>
      <c r="S47" s="48"/>
      <c r="T47" s="48"/>
      <c r="U47" s="48"/>
    </row>
    <row r="48" spans="1:21" ht="30.75" customHeight="1">
      <c r="A48" s="48"/>
      <c r="B48" s="1235"/>
      <c r="C48" s="1236"/>
      <c r="D48" s="62"/>
      <c r="E48" s="1227" t="s">
        <v>14</v>
      </c>
      <c r="F48" s="1227"/>
      <c r="G48" s="1227"/>
      <c r="H48" s="1227"/>
      <c r="I48" s="1227"/>
      <c r="J48" s="1228"/>
      <c r="K48" s="63">
        <v>371</v>
      </c>
      <c r="L48" s="64">
        <v>400</v>
      </c>
      <c r="M48" s="64">
        <v>441</v>
      </c>
      <c r="N48" s="64">
        <v>420</v>
      </c>
      <c r="O48" s="65">
        <v>440</v>
      </c>
      <c r="P48" s="48"/>
      <c r="Q48" s="48"/>
      <c r="R48" s="48"/>
      <c r="S48" s="48"/>
      <c r="T48" s="48"/>
      <c r="U48" s="48"/>
    </row>
    <row r="49" spans="1:21" ht="30.75" customHeight="1">
      <c r="A49" s="48"/>
      <c r="B49" s="1235"/>
      <c r="C49" s="1236"/>
      <c r="D49" s="62"/>
      <c r="E49" s="1227" t="s">
        <v>15</v>
      </c>
      <c r="F49" s="1227"/>
      <c r="G49" s="1227"/>
      <c r="H49" s="1227"/>
      <c r="I49" s="1227"/>
      <c r="J49" s="1228"/>
      <c r="K49" s="63">
        <v>131</v>
      </c>
      <c r="L49" s="64">
        <v>140</v>
      </c>
      <c r="M49" s="64">
        <v>180</v>
      </c>
      <c r="N49" s="64">
        <v>238</v>
      </c>
      <c r="O49" s="65">
        <v>252</v>
      </c>
      <c r="P49" s="48"/>
      <c r="Q49" s="48"/>
      <c r="R49" s="48"/>
      <c r="S49" s="48"/>
      <c r="T49" s="48"/>
      <c r="U49" s="48"/>
    </row>
    <row r="50" spans="1:21" ht="30.75" customHeight="1">
      <c r="A50" s="48"/>
      <c r="B50" s="1235"/>
      <c r="C50" s="1236"/>
      <c r="D50" s="62"/>
      <c r="E50" s="1227" t="s">
        <v>16</v>
      </c>
      <c r="F50" s="1227"/>
      <c r="G50" s="1227"/>
      <c r="H50" s="1227"/>
      <c r="I50" s="1227"/>
      <c r="J50" s="1228"/>
      <c r="K50" s="63">
        <v>50</v>
      </c>
      <c r="L50" s="64">
        <v>47</v>
      </c>
      <c r="M50" s="64">
        <v>14</v>
      </c>
      <c r="N50" s="64">
        <v>13</v>
      </c>
      <c r="O50" s="65">
        <v>13</v>
      </c>
      <c r="P50" s="48"/>
      <c r="Q50" s="48"/>
      <c r="R50" s="48"/>
      <c r="S50" s="48"/>
      <c r="T50" s="48"/>
      <c r="U50" s="48"/>
    </row>
    <row r="51" spans="1:21" ht="30.75" customHeight="1">
      <c r="A51" s="48"/>
      <c r="B51" s="1237"/>
      <c r="C51" s="1238"/>
      <c r="D51" s="66"/>
      <c r="E51" s="1227" t="s">
        <v>17</v>
      </c>
      <c r="F51" s="1227"/>
      <c r="G51" s="1227"/>
      <c r="H51" s="1227"/>
      <c r="I51" s="1227"/>
      <c r="J51" s="1228"/>
      <c r="K51" s="63" t="s">
        <v>495</v>
      </c>
      <c r="L51" s="64" t="s">
        <v>495</v>
      </c>
      <c r="M51" s="64" t="s">
        <v>495</v>
      </c>
      <c r="N51" s="64" t="s">
        <v>495</v>
      </c>
      <c r="O51" s="65" t="s">
        <v>495</v>
      </c>
      <c r="P51" s="48"/>
      <c r="Q51" s="48"/>
      <c r="R51" s="48"/>
      <c r="S51" s="48"/>
      <c r="T51" s="48"/>
      <c r="U51" s="48"/>
    </row>
    <row r="52" spans="1:21" ht="30.75" customHeight="1">
      <c r="A52" s="48"/>
      <c r="B52" s="1225" t="s">
        <v>18</v>
      </c>
      <c r="C52" s="1226"/>
      <c r="D52" s="66"/>
      <c r="E52" s="1227" t="s">
        <v>19</v>
      </c>
      <c r="F52" s="1227"/>
      <c r="G52" s="1227"/>
      <c r="H52" s="1227"/>
      <c r="I52" s="1227"/>
      <c r="J52" s="1228"/>
      <c r="K52" s="63">
        <v>2769</v>
      </c>
      <c r="L52" s="64">
        <v>2879</v>
      </c>
      <c r="M52" s="64">
        <v>2860</v>
      </c>
      <c r="N52" s="64">
        <v>2998</v>
      </c>
      <c r="O52" s="65">
        <v>2858</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1125</v>
      </c>
      <c r="L53" s="69">
        <v>969</v>
      </c>
      <c r="M53" s="69">
        <v>1025</v>
      </c>
      <c r="N53" s="69">
        <v>961</v>
      </c>
      <c r="O53" s="70">
        <v>1358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bsTTAut1tD2h4TZr1dZ5jo5NvQk+OWrS/A9eO0dPxvMJkDwBPivupUg2MDvBHpMNcqiTNTU7URGp7wq4Bchww==" saltValue="J0y4tEmzeSOimDraPvdu4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538</v>
      </c>
      <c r="J40" s="79" t="s">
        <v>539</v>
      </c>
      <c r="K40" s="79" t="s">
        <v>540</v>
      </c>
      <c r="L40" s="79" t="s">
        <v>541</v>
      </c>
      <c r="M40" s="80" t="s">
        <v>542</v>
      </c>
    </row>
    <row r="41" spans="2:13" ht="27.75" customHeight="1">
      <c r="B41" s="1253" t="s">
        <v>23</v>
      </c>
      <c r="C41" s="1254"/>
      <c r="D41" s="81"/>
      <c r="E41" s="1255" t="s">
        <v>24</v>
      </c>
      <c r="F41" s="1255"/>
      <c r="G41" s="1255"/>
      <c r="H41" s="1256"/>
      <c r="I41" s="82">
        <v>35707</v>
      </c>
      <c r="J41" s="83">
        <v>36922</v>
      </c>
      <c r="K41" s="83">
        <v>36264</v>
      </c>
      <c r="L41" s="83">
        <v>37274</v>
      </c>
      <c r="M41" s="84">
        <v>37685</v>
      </c>
    </row>
    <row r="42" spans="2:13" ht="27.75" customHeight="1">
      <c r="B42" s="1243"/>
      <c r="C42" s="1244"/>
      <c r="D42" s="85"/>
      <c r="E42" s="1247" t="s">
        <v>25</v>
      </c>
      <c r="F42" s="1247"/>
      <c r="G42" s="1247"/>
      <c r="H42" s="1248"/>
      <c r="I42" s="86">
        <v>97</v>
      </c>
      <c r="J42" s="87">
        <v>52</v>
      </c>
      <c r="K42" s="87">
        <v>87</v>
      </c>
      <c r="L42" s="87">
        <v>74</v>
      </c>
      <c r="M42" s="88">
        <v>61</v>
      </c>
    </row>
    <row r="43" spans="2:13" ht="27.75" customHeight="1">
      <c r="B43" s="1243"/>
      <c r="C43" s="1244"/>
      <c r="D43" s="85"/>
      <c r="E43" s="1247" t="s">
        <v>26</v>
      </c>
      <c r="F43" s="1247"/>
      <c r="G43" s="1247"/>
      <c r="H43" s="1248"/>
      <c r="I43" s="86">
        <v>5164</v>
      </c>
      <c r="J43" s="87">
        <v>5645</v>
      </c>
      <c r="K43" s="87">
        <v>6037</v>
      </c>
      <c r="L43" s="87">
        <v>6824</v>
      </c>
      <c r="M43" s="88">
        <v>6383</v>
      </c>
    </row>
    <row r="44" spans="2:13" ht="27.75" customHeight="1">
      <c r="B44" s="1243"/>
      <c r="C44" s="1244"/>
      <c r="D44" s="85"/>
      <c r="E44" s="1247" t="s">
        <v>27</v>
      </c>
      <c r="F44" s="1247"/>
      <c r="G44" s="1247"/>
      <c r="H44" s="1248"/>
      <c r="I44" s="86">
        <v>1474</v>
      </c>
      <c r="J44" s="87">
        <v>1866</v>
      </c>
      <c r="K44" s="87">
        <v>2232</v>
      </c>
      <c r="L44" s="87">
        <v>2137</v>
      </c>
      <c r="M44" s="88">
        <v>1907</v>
      </c>
    </row>
    <row r="45" spans="2:13" ht="27.75" customHeight="1">
      <c r="B45" s="1243"/>
      <c r="C45" s="1244"/>
      <c r="D45" s="85"/>
      <c r="E45" s="1247" t="s">
        <v>28</v>
      </c>
      <c r="F45" s="1247"/>
      <c r="G45" s="1247"/>
      <c r="H45" s="1248"/>
      <c r="I45" s="86">
        <v>5720</v>
      </c>
      <c r="J45" s="87">
        <v>5161</v>
      </c>
      <c r="K45" s="87">
        <v>4747</v>
      </c>
      <c r="L45" s="87">
        <v>4415</v>
      </c>
      <c r="M45" s="88">
        <v>3958</v>
      </c>
    </row>
    <row r="46" spans="2:13" ht="27.75" customHeight="1">
      <c r="B46" s="1243"/>
      <c r="C46" s="1244"/>
      <c r="D46" s="89"/>
      <c r="E46" s="1247" t="s">
        <v>29</v>
      </c>
      <c r="F46" s="1247"/>
      <c r="G46" s="1247"/>
      <c r="H46" s="1248"/>
      <c r="I46" s="86" t="s">
        <v>495</v>
      </c>
      <c r="J46" s="87" t="s">
        <v>495</v>
      </c>
      <c r="K46" s="87" t="s">
        <v>495</v>
      </c>
      <c r="L46" s="87" t="s">
        <v>495</v>
      </c>
      <c r="M46" s="88" t="s">
        <v>495</v>
      </c>
    </row>
    <row r="47" spans="2:13" ht="27.75" customHeight="1">
      <c r="B47" s="1243"/>
      <c r="C47" s="1244"/>
      <c r="D47" s="90"/>
      <c r="E47" s="1257" t="s">
        <v>30</v>
      </c>
      <c r="F47" s="1258"/>
      <c r="G47" s="1258"/>
      <c r="H47" s="1259"/>
      <c r="I47" s="86" t="s">
        <v>495</v>
      </c>
      <c r="J47" s="87" t="s">
        <v>495</v>
      </c>
      <c r="K47" s="87" t="s">
        <v>495</v>
      </c>
      <c r="L47" s="87" t="s">
        <v>495</v>
      </c>
      <c r="M47" s="88" t="s">
        <v>495</v>
      </c>
    </row>
    <row r="48" spans="2:13" ht="27.75" customHeight="1">
      <c r="B48" s="1243"/>
      <c r="C48" s="1244"/>
      <c r="D48" s="85"/>
      <c r="E48" s="1247" t="s">
        <v>31</v>
      </c>
      <c r="F48" s="1247"/>
      <c r="G48" s="1247"/>
      <c r="H48" s="1248"/>
      <c r="I48" s="86" t="s">
        <v>495</v>
      </c>
      <c r="J48" s="87" t="s">
        <v>495</v>
      </c>
      <c r="K48" s="87" t="s">
        <v>495</v>
      </c>
      <c r="L48" s="87" t="s">
        <v>495</v>
      </c>
      <c r="M48" s="88" t="s">
        <v>495</v>
      </c>
    </row>
    <row r="49" spans="2:13" ht="27.75" customHeight="1">
      <c r="B49" s="1245"/>
      <c r="C49" s="1246"/>
      <c r="D49" s="85"/>
      <c r="E49" s="1247" t="s">
        <v>32</v>
      </c>
      <c r="F49" s="1247"/>
      <c r="G49" s="1247"/>
      <c r="H49" s="1248"/>
      <c r="I49" s="86" t="s">
        <v>495</v>
      </c>
      <c r="J49" s="87" t="s">
        <v>495</v>
      </c>
      <c r="K49" s="87" t="s">
        <v>495</v>
      </c>
      <c r="L49" s="87" t="s">
        <v>495</v>
      </c>
      <c r="M49" s="88" t="s">
        <v>495</v>
      </c>
    </row>
    <row r="50" spans="2:13" ht="27.75" customHeight="1">
      <c r="B50" s="1241" t="s">
        <v>33</v>
      </c>
      <c r="C50" s="1242"/>
      <c r="D50" s="91"/>
      <c r="E50" s="1247" t="s">
        <v>34</v>
      </c>
      <c r="F50" s="1247"/>
      <c r="G50" s="1247"/>
      <c r="H50" s="1248"/>
      <c r="I50" s="86">
        <v>10188</v>
      </c>
      <c r="J50" s="87">
        <v>11396</v>
      </c>
      <c r="K50" s="87">
        <v>11855</v>
      </c>
      <c r="L50" s="87">
        <v>12335</v>
      </c>
      <c r="M50" s="88">
        <v>10858</v>
      </c>
    </row>
    <row r="51" spans="2:13" ht="27.75" customHeight="1">
      <c r="B51" s="1243"/>
      <c r="C51" s="1244"/>
      <c r="D51" s="85"/>
      <c r="E51" s="1247" t="s">
        <v>35</v>
      </c>
      <c r="F51" s="1247"/>
      <c r="G51" s="1247"/>
      <c r="H51" s="1248"/>
      <c r="I51" s="86">
        <v>330</v>
      </c>
      <c r="J51" s="87">
        <v>344</v>
      </c>
      <c r="K51" s="87">
        <v>282</v>
      </c>
      <c r="L51" s="87">
        <v>250</v>
      </c>
      <c r="M51" s="88">
        <v>191</v>
      </c>
    </row>
    <row r="52" spans="2:13" ht="27.75" customHeight="1">
      <c r="B52" s="1245"/>
      <c r="C52" s="1246"/>
      <c r="D52" s="85"/>
      <c r="E52" s="1247" t="s">
        <v>36</v>
      </c>
      <c r="F52" s="1247"/>
      <c r="G52" s="1247"/>
      <c r="H52" s="1248"/>
      <c r="I52" s="86">
        <v>31402</v>
      </c>
      <c r="J52" s="87">
        <v>32605</v>
      </c>
      <c r="K52" s="87">
        <v>32349</v>
      </c>
      <c r="L52" s="87">
        <v>33239</v>
      </c>
      <c r="M52" s="88">
        <v>33277</v>
      </c>
    </row>
    <row r="53" spans="2:13" ht="27.75" customHeight="1" thickBot="1">
      <c r="B53" s="1249" t="s">
        <v>37</v>
      </c>
      <c r="C53" s="1250"/>
      <c r="D53" s="92"/>
      <c r="E53" s="1251" t="s">
        <v>38</v>
      </c>
      <c r="F53" s="1251"/>
      <c r="G53" s="1251"/>
      <c r="H53" s="1252"/>
      <c r="I53" s="93">
        <v>6244</v>
      </c>
      <c r="J53" s="94">
        <v>5300</v>
      </c>
      <c r="K53" s="94">
        <v>4881</v>
      </c>
      <c r="L53" s="94">
        <v>4900</v>
      </c>
      <c r="M53" s="95">
        <v>5669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qdSbSMvtayL8q3KcsPvABhTSpOTy5REU2p8YSHFqT1rROqGfptJo/wa1a9PGwP82u7WiblqqSH7xbQn8OOTMw==" saltValue="PtEbM++MG60AkNWZYsGI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540</v>
      </c>
      <c r="G54" s="104" t="s">
        <v>541</v>
      </c>
      <c r="H54" s="105" t="s">
        <v>542</v>
      </c>
    </row>
    <row r="55" spans="2:8" ht="52.5" customHeight="1">
      <c r="B55" s="106"/>
      <c r="C55" s="1268" t="s">
        <v>41</v>
      </c>
      <c r="D55" s="1268"/>
      <c r="E55" s="1269"/>
      <c r="F55" s="107">
        <v>4364</v>
      </c>
      <c r="G55" s="107">
        <v>4384</v>
      </c>
      <c r="H55" s="108">
        <v>4153</v>
      </c>
    </row>
    <row r="56" spans="2:8" ht="52.5" customHeight="1">
      <c r="B56" s="109"/>
      <c r="C56" s="1270" t="s">
        <v>42</v>
      </c>
      <c r="D56" s="1270"/>
      <c r="E56" s="1271"/>
      <c r="F56" s="110">
        <v>1260</v>
      </c>
      <c r="G56" s="110">
        <v>1540</v>
      </c>
      <c r="H56" s="111">
        <v>1163</v>
      </c>
    </row>
    <row r="57" spans="2:8" ht="53.25" customHeight="1">
      <c r="B57" s="109"/>
      <c r="C57" s="1272" t="s">
        <v>43</v>
      </c>
      <c r="D57" s="1272"/>
      <c r="E57" s="1273"/>
      <c r="F57" s="112">
        <v>9381</v>
      </c>
      <c r="G57" s="112">
        <v>9503</v>
      </c>
      <c r="H57" s="113">
        <v>9075</v>
      </c>
    </row>
    <row r="58" spans="2:8" ht="45.75" customHeight="1">
      <c r="B58" s="114"/>
      <c r="C58" s="1260" t="s">
        <v>577</v>
      </c>
      <c r="D58" s="1261"/>
      <c r="E58" s="1262"/>
      <c r="F58" s="115">
        <v>3881</v>
      </c>
      <c r="G58" s="115">
        <v>3944</v>
      </c>
      <c r="H58" s="116">
        <v>3985</v>
      </c>
    </row>
    <row r="59" spans="2:8" ht="45.75" customHeight="1">
      <c r="B59" s="114"/>
      <c r="C59" s="1260" t="s">
        <v>578</v>
      </c>
      <c r="D59" s="1261"/>
      <c r="E59" s="1262"/>
      <c r="F59" s="115">
        <v>3099</v>
      </c>
      <c r="G59" s="115">
        <v>2844</v>
      </c>
      <c r="H59" s="116">
        <v>2757</v>
      </c>
    </row>
    <row r="60" spans="2:8" ht="45.75" customHeight="1">
      <c r="B60" s="114"/>
      <c r="C60" s="1260" t="s">
        <v>579</v>
      </c>
      <c r="D60" s="1261"/>
      <c r="E60" s="1262"/>
      <c r="F60" s="115">
        <v>1288</v>
      </c>
      <c r="G60" s="115">
        <v>1520</v>
      </c>
      <c r="H60" s="116">
        <v>1486</v>
      </c>
    </row>
    <row r="61" spans="2:8" ht="45.75" customHeight="1">
      <c r="B61" s="114"/>
      <c r="C61" s="1260" t="s">
        <v>580</v>
      </c>
      <c r="D61" s="1261"/>
      <c r="E61" s="1262"/>
      <c r="F61" s="115">
        <v>191</v>
      </c>
      <c r="G61" s="115">
        <v>349</v>
      </c>
      <c r="H61" s="116">
        <v>300</v>
      </c>
    </row>
    <row r="62" spans="2:8" ht="45.75" customHeight="1" thickBot="1">
      <c r="B62" s="117"/>
      <c r="C62" s="1263" t="s">
        <v>581</v>
      </c>
      <c r="D62" s="1264"/>
      <c r="E62" s="1265"/>
      <c r="F62" s="118" t="s">
        <v>582</v>
      </c>
      <c r="G62" s="118">
        <v>100</v>
      </c>
      <c r="H62" s="119">
        <v>200</v>
      </c>
    </row>
    <row r="63" spans="2:8" ht="52.5" customHeight="1" thickBot="1">
      <c r="B63" s="120"/>
      <c r="C63" s="1266" t="s">
        <v>44</v>
      </c>
      <c r="D63" s="1266"/>
      <c r="E63" s="1267"/>
      <c r="F63" s="121">
        <v>15004</v>
      </c>
      <c r="G63" s="121">
        <v>15427</v>
      </c>
      <c r="H63" s="122">
        <v>14391</v>
      </c>
    </row>
    <row r="64" spans="2:8" ht="15" customHeight="1"/>
    <row r="65" ht="0" hidden="1" customHeight="1"/>
    <row r="66" ht="0" hidden="1" customHeight="1"/>
  </sheetData>
  <sheetProtection algorithmName="SHA-512" hashValue="t19ezNsu0YqcTxzCAzOcyfDwj80Fh7w9NCBx/bYCkyP4XThZOdmoasApcBD3gsBF2kDC+BJttkpoHzxxbyt6XA==" saltValue="5poSz6f87reH4LGt/OFH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7" t="s">
        <v>591</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538</v>
      </c>
      <c r="BQ50" s="1279"/>
      <c r="BR50" s="1279"/>
      <c r="BS50" s="1279"/>
      <c r="BT50" s="1279"/>
      <c r="BU50" s="1279"/>
      <c r="BV50" s="1279"/>
      <c r="BW50" s="1279"/>
      <c r="BX50" s="1279" t="s">
        <v>539</v>
      </c>
      <c r="BY50" s="1279"/>
      <c r="BZ50" s="1279"/>
      <c r="CA50" s="1279"/>
      <c r="CB50" s="1279"/>
      <c r="CC50" s="1279"/>
      <c r="CD50" s="1279"/>
      <c r="CE50" s="1279"/>
      <c r="CF50" s="1279" t="s">
        <v>540</v>
      </c>
      <c r="CG50" s="1279"/>
      <c r="CH50" s="1279"/>
      <c r="CI50" s="1279"/>
      <c r="CJ50" s="1279"/>
      <c r="CK50" s="1279"/>
      <c r="CL50" s="1279"/>
      <c r="CM50" s="1279"/>
      <c r="CN50" s="1279" t="s">
        <v>541</v>
      </c>
      <c r="CO50" s="1279"/>
      <c r="CP50" s="1279"/>
      <c r="CQ50" s="1279"/>
      <c r="CR50" s="1279"/>
      <c r="CS50" s="1279"/>
      <c r="CT50" s="1279"/>
      <c r="CU50" s="1279"/>
      <c r="CV50" s="1279" t="s">
        <v>542</v>
      </c>
      <c r="CW50" s="1279"/>
      <c r="CX50" s="1279"/>
      <c r="CY50" s="1279"/>
      <c r="CZ50" s="1279"/>
      <c r="DA50" s="1279"/>
      <c r="DB50" s="1279"/>
      <c r="DC50" s="1279"/>
    </row>
    <row r="51" spans="1:109" ht="13.5" customHeight="1">
      <c r="B51" s="374"/>
      <c r="G51" s="1282"/>
      <c r="H51" s="1282"/>
      <c r="I51" s="1296"/>
      <c r="J51" s="1296"/>
      <c r="K51" s="1281"/>
      <c r="L51" s="1281"/>
      <c r="M51" s="1281"/>
      <c r="N51" s="1281"/>
      <c r="AM51" s="383"/>
      <c r="AN51" s="1277" t="s">
        <v>593</v>
      </c>
      <c r="AO51" s="1277"/>
      <c r="AP51" s="1277"/>
      <c r="AQ51" s="1277"/>
      <c r="AR51" s="1277"/>
      <c r="AS51" s="1277"/>
      <c r="AT51" s="1277"/>
      <c r="AU51" s="1277"/>
      <c r="AV51" s="1277"/>
      <c r="AW51" s="1277"/>
      <c r="AX51" s="1277"/>
      <c r="AY51" s="1277"/>
      <c r="AZ51" s="1277"/>
      <c r="BA51" s="1277"/>
      <c r="BB51" s="1277" t="s">
        <v>594</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v>32.9</v>
      </c>
      <c r="CO51" s="1274"/>
      <c r="CP51" s="1274"/>
      <c r="CQ51" s="1274"/>
      <c r="CR51" s="1274"/>
      <c r="CS51" s="1274"/>
      <c r="CT51" s="1274"/>
      <c r="CU51" s="1274"/>
      <c r="CV51" s="1286"/>
      <c r="CW51" s="1274"/>
      <c r="CX51" s="1274"/>
      <c r="CY51" s="1274"/>
      <c r="CZ51" s="1274"/>
      <c r="DA51" s="1274"/>
      <c r="DB51" s="1274"/>
      <c r="DC51" s="1274"/>
    </row>
    <row r="52" spans="1:109">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595</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40.9</v>
      </c>
      <c r="CO53" s="1274"/>
      <c r="CP53" s="1274"/>
      <c r="CQ53" s="1274"/>
      <c r="CR53" s="1274"/>
      <c r="CS53" s="1274"/>
      <c r="CT53" s="1274"/>
      <c r="CU53" s="1274"/>
      <c r="CV53" s="1286"/>
      <c r="CW53" s="1274"/>
      <c r="CX53" s="1274"/>
      <c r="CY53" s="1274"/>
      <c r="CZ53" s="1274"/>
      <c r="DA53" s="1274"/>
      <c r="DB53" s="1274"/>
      <c r="DC53" s="1274"/>
    </row>
    <row r="54" spans="1:109">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382"/>
      <c r="B55" s="374"/>
      <c r="G55" s="1280"/>
      <c r="H55" s="1280"/>
      <c r="I55" s="1280"/>
      <c r="J55" s="1280"/>
      <c r="K55" s="1281"/>
      <c r="L55" s="1281"/>
      <c r="M55" s="1281"/>
      <c r="N55" s="1281"/>
      <c r="AN55" s="1279" t="s">
        <v>596</v>
      </c>
      <c r="AO55" s="1279"/>
      <c r="AP55" s="1279"/>
      <c r="AQ55" s="1279"/>
      <c r="AR55" s="1279"/>
      <c r="AS55" s="1279"/>
      <c r="AT55" s="1279"/>
      <c r="AU55" s="1279"/>
      <c r="AV55" s="1279"/>
      <c r="AW55" s="1279"/>
      <c r="AX55" s="1279"/>
      <c r="AY55" s="1279"/>
      <c r="AZ55" s="1279"/>
      <c r="BA55" s="1279"/>
      <c r="BB55" s="1277" t="s">
        <v>594</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33.9</v>
      </c>
      <c r="CO55" s="1274"/>
      <c r="CP55" s="1274"/>
      <c r="CQ55" s="1274"/>
      <c r="CR55" s="1274"/>
      <c r="CS55" s="1274"/>
      <c r="CT55" s="1274"/>
      <c r="CU55" s="1274"/>
      <c r="CV55" s="1286"/>
      <c r="CW55" s="1274"/>
      <c r="CX55" s="1274"/>
      <c r="CY55" s="1274"/>
      <c r="CZ55" s="1274"/>
      <c r="DA55" s="1274"/>
      <c r="DB55" s="1274"/>
      <c r="DC55" s="1274"/>
    </row>
    <row r="56" spans="1:109">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595</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55.4</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7" t="s">
        <v>598</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538</v>
      </c>
      <c r="BQ72" s="1279"/>
      <c r="BR72" s="1279"/>
      <c r="BS72" s="1279"/>
      <c r="BT72" s="1279"/>
      <c r="BU72" s="1279"/>
      <c r="BV72" s="1279"/>
      <c r="BW72" s="1279"/>
      <c r="BX72" s="1279" t="s">
        <v>539</v>
      </c>
      <c r="BY72" s="1279"/>
      <c r="BZ72" s="1279"/>
      <c r="CA72" s="1279"/>
      <c r="CB72" s="1279"/>
      <c r="CC72" s="1279"/>
      <c r="CD72" s="1279"/>
      <c r="CE72" s="1279"/>
      <c r="CF72" s="1279" t="s">
        <v>540</v>
      </c>
      <c r="CG72" s="1279"/>
      <c r="CH72" s="1279"/>
      <c r="CI72" s="1279"/>
      <c r="CJ72" s="1279"/>
      <c r="CK72" s="1279"/>
      <c r="CL72" s="1279"/>
      <c r="CM72" s="1279"/>
      <c r="CN72" s="1279" t="s">
        <v>541</v>
      </c>
      <c r="CO72" s="1279"/>
      <c r="CP72" s="1279"/>
      <c r="CQ72" s="1279"/>
      <c r="CR72" s="1279"/>
      <c r="CS72" s="1279"/>
      <c r="CT72" s="1279"/>
      <c r="CU72" s="1279"/>
      <c r="CV72" s="1279" t="s">
        <v>542</v>
      </c>
      <c r="CW72" s="1279"/>
      <c r="CX72" s="1279"/>
      <c r="CY72" s="1279"/>
      <c r="CZ72" s="1279"/>
      <c r="DA72" s="1279"/>
      <c r="DB72" s="1279"/>
      <c r="DC72" s="1279"/>
    </row>
    <row r="73" spans="2:107">
      <c r="B73" s="374"/>
      <c r="G73" s="1282"/>
      <c r="H73" s="1282"/>
      <c r="I73" s="1282"/>
      <c r="J73" s="1282"/>
      <c r="K73" s="1278"/>
      <c r="L73" s="1278"/>
      <c r="M73" s="1278"/>
      <c r="N73" s="1278"/>
      <c r="AM73" s="383"/>
      <c r="AN73" s="1277" t="s">
        <v>593</v>
      </c>
      <c r="AO73" s="1277"/>
      <c r="AP73" s="1277"/>
      <c r="AQ73" s="1277"/>
      <c r="AR73" s="1277"/>
      <c r="AS73" s="1277"/>
      <c r="AT73" s="1277"/>
      <c r="AU73" s="1277"/>
      <c r="AV73" s="1277"/>
      <c r="AW73" s="1277"/>
      <c r="AX73" s="1277"/>
      <c r="AY73" s="1277"/>
      <c r="AZ73" s="1277"/>
      <c r="BA73" s="1277"/>
      <c r="BB73" s="1277" t="s">
        <v>594</v>
      </c>
      <c r="BC73" s="1277"/>
      <c r="BD73" s="1277"/>
      <c r="BE73" s="1277"/>
      <c r="BF73" s="1277"/>
      <c r="BG73" s="1277"/>
      <c r="BH73" s="1277"/>
      <c r="BI73" s="1277"/>
      <c r="BJ73" s="1277"/>
      <c r="BK73" s="1277"/>
      <c r="BL73" s="1277"/>
      <c r="BM73" s="1277"/>
      <c r="BN73" s="1277"/>
      <c r="BO73" s="1277"/>
      <c r="BP73" s="1274">
        <v>40.6</v>
      </c>
      <c r="BQ73" s="1274"/>
      <c r="BR73" s="1274"/>
      <c r="BS73" s="1274"/>
      <c r="BT73" s="1274"/>
      <c r="BU73" s="1274"/>
      <c r="BV73" s="1274"/>
      <c r="BW73" s="1274"/>
      <c r="BX73" s="1274">
        <v>35.4</v>
      </c>
      <c r="BY73" s="1274"/>
      <c r="BZ73" s="1274"/>
      <c r="CA73" s="1274"/>
      <c r="CB73" s="1274"/>
      <c r="CC73" s="1274"/>
      <c r="CD73" s="1274"/>
      <c r="CE73" s="1274"/>
      <c r="CF73" s="1274">
        <v>31.8</v>
      </c>
      <c r="CG73" s="1274"/>
      <c r="CH73" s="1274"/>
      <c r="CI73" s="1274"/>
      <c r="CJ73" s="1274"/>
      <c r="CK73" s="1274"/>
      <c r="CL73" s="1274"/>
      <c r="CM73" s="1274"/>
      <c r="CN73" s="1274">
        <v>32.9</v>
      </c>
      <c r="CO73" s="1274"/>
      <c r="CP73" s="1274"/>
      <c r="CQ73" s="1274"/>
      <c r="CR73" s="1274"/>
      <c r="CS73" s="1274"/>
      <c r="CT73" s="1274"/>
      <c r="CU73" s="1274"/>
      <c r="CV73" s="1274">
        <v>38.700000000000003</v>
      </c>
      <c r="CW73" s="1274"/>
      <c r="CX73" s="1274"/>
      <c r="CY73" s="1274"/>
      <c r="CZ73" s="1274"/>
      <c r="DA73" s="1274"/>
      <c r="DB73" s="1274"/>
      <c r="DC73" s="1274"/>
    </row>
    <row r="74" spans="2:107">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599</v>
      </c>
      <c r="BC75" s="1277"/>
      <c r="BD75" s="1277"/>
      <c r="BE75" s="1277"/>
      <c r="BF75" s="1277"/>
      <c r="BG75" s="1277"/>
      <c r="BH75" s="1277"/>
      <c r="BI75" s="1277"/>
      <c r="BJ75" s="1277"/>
      <c r="BK75" s="1277"/>
      <c r="BL75" s="1277"/>
      <c r="BM75" s="1277"/>
      <c r="BN75" s="1277"/>
      <c r="BO75" s="1277"/>
      <c r="BP75" s="1274">
        <v>8.3000000000000007</v>
      </c>
      <c r="BQ75" s="1274"/>
      <c r="BR75" s="1274"/>
      <c r="BS75" s="1274"/>
      <c r="BT75" s="1274"/>
      <c r="BU75" s="1274"/>
      <c r="BV75" s="1274"/>
      <c r="BW75" s="1274"/>
      <c r="BX75" s="1274">
        <v>7.4</v>
      </c>
      <c r="BY75" s="1274"/>
      <c r="BZ75" s="1274"/>
      <c r="CA75" s="1274"/>
      <c r="CB75" s="1274"/>
      <c r="CC75" s="1274"/>
      <c r="CD75" s="1274"/>
      <c r="CE75" s="1274"/>
      <c r="CF75" s="1274">
        <v>6.8</v>
      </c>
      <c r="CG75" s="1274"/>
      <c r="CH75" s="1274"/>
      <c r="CI75" s="1274"/>
      <c r="CJ75" s="1274"/>
      <c r="CK75" s="1274"/>
      <c r="CL75" s="1274"/>
      <c r="CM75" s="1274"/>
      <c r="CN75" s="1274">
        <v>6.5</v>
      </c>
      <c r="CO75" s="1274"/>
      <c r="CP75" s="1274"/>
      <c r="CQ75" s="1274"/>
      <c r="CR75" s="1274"/>
      <c r="CS75" s="1274"/>
      <c r="CT75" s="1274"/>
      <c r="CU75" s="1274"/>
      <c r="CV75" s="1274">
        <v>7.4</v>
      </c>
      <c r="CW75" s="1274"/>
      <c r="CX75" s="1274"/>
      <c r="CY75" s="1274"/>
      <c r="CZ75" s="1274"/>
      <c r="DA75" s="1274"/>
      <c r="DB75" s="1274"/>
      <c r="DC75" s="1274"/>
    </row>
    <row r="76" spans="2:107">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374"/>
      <c r="G77" s="1280"/>
      <c r="H77" s="1280"/>
      <c r="I77" s="1280"/>
      <c r="J77" s="1280"/>
      <c r="K77" s="1278"/>
      <c r="L77" s="1278"/>
      <c r="M77" s="1278"/>
      <c r="N77" s="1278"/>
      <c r="AN77" s="1279" t="s">
        <v>596</v>
      </c>
      <c r="AO77" s="1279"/>
      <c r="AP77" s="1279"/>
      <c r="AQ77" s="1279"/>
      <c r="AR77" s="1279"/>
      <c r="AS77" s="1279"/>
      <c r="AT77" s="1279"/>
      <c r="AU77" s="1279"/>
      <c r="AV77" s="1279"/>
      <c r="AW77" s="1279"/>
      <c r="AX77" s="1279"/>
      <c r="AY77" s="1279"/>
      <c r="AZ77" s="1279"/>
      <c r="BA77" s="1279"/>
      <c r="BB77" s="1277" t="s">
        <v>594</v>
      </c>
      <c r="BC77" s="1277"/>
      <c r="BD77" s="1277"/>
      <c r="BE77" s="1277"/>
      <c r="BF77" s="1277"/>
      <c r="BG77" s="1277"/>
      <c r="BH77" s="1277"/>
      <c r="BI77" s="1277"/>
      <c r="BJ77" s="1277"/>
      <c r="BK77" s="1277"/>
      <c r="BL77" s="1277"/>
      <c r="BM77" s="1277"/>
      <c r="BN77" s="1277"/>
      <c r="BO77" s="1277"/>
      <c r="BP77" s="1274">
        <v>41.3</v>
      </c>
      <c r="BQ77" s="1274"/>
      <c r="BR77" s="1274"/>
      <c r="BS77" s="1274"/>
      <c r="BT77" s="1274"/>
      <c r="BU77" s="1274"/>
      <c r="BV77" s="1274"/>
      <c r="BW77" s="1274"/>
      <c r="BX77" s="1274">
        <v>33</v>
      </c>
      <c r="BY77" s="1274"/>
      <c r="BZ77" s="1274"/>
      <c r="CA77" s="1274"/>
      <c r="CB77" s="1274"/>
      <c r="CC77" s="1274"/>
      <c r="CD77" s="1274"/>
      <c r="CE77" s="1274"/>
      <c r="CF77" s="1274">
        <v>35.700000000000003</v>
      </c>
      <c r="CG77" s="1274"/>
      <c r="CH77" s="1274"/>
      <c r="CI77" s="1274"/>
      <c r="CJ77" s="1274"/>
      <c r="CK77" s="1274"/>
      <c r="CL77" s="1274"/>
      <c r="CM77" s="1274"/>
      <c r="CN77" s="1274">
        <v>33.9</v>
      </c>
      <c r="CO77" s="1274"/>
      <c r="CP77" s="1274"/>
      <c r="CQ77" s="1274"/>
      <c r="CR77" s="1274"/>
      <c r="CS77" s="1274"/>
      <c r="CT77" s="1274"/>
      <c r="CU77" s="1274"/>
      <c r="CV77" s="1274">
        <v>32.299999999999997</v>
      </c>
      <c r="CW77" s="1274"/>
      <c r="CX77" s="1274"/>
      <c r="CY77" s="1274"/>
      <c r="CZ77" s="1274"/>
      <c r="DA77" s="1274"/>
      <c r="DB77" s="1274"/>
      <c r="DC77" s="1274"/>
    </row>
    <row r="78" spans="2:107">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599</v>
      </c>
      <c r="BC79" s="1277"/>
      <c r="BD79" s="1277"/>
      <c r="BE79" s="1277"/>
      <c r="BF79" s="1277"/>
      <c r="BG79" s="1277"/>
      <c r="BH79" s="1277"/>
      <c r="BI79" s="1277"/>
      <c r="BJ79" s="1277"/>
      <c r="BK79" s="1277"/>
      <c r="BL79" s="1277"/>
      <c r="BM79" s="1277"/>
      <c r="BN79" s="1277"/>
      <c r="BO79" s="1277"/>
      <c r="BP79" s="1274">
        <v>9.6</v>
      </c>
      <c r="BQ79" s="1274"/>
      <c r="BR79" s="1274"/>
      <c r="BS79" s="1274"/>
      <c r="BT79" s="1274"/>
      <c r="BU79" s="1274"/>
      <c r="BV79" s="1274"/>
      <c r="BW79" s="1274"/>
      <c r="BX79" s="1274">
        <v>8.5</v>
      </c>
      <c r="BY79" s="1274"/>
      <c r="BZ79" s="1274"/>
      <c r="CA79" s="1274"/>
      <c r="CB79" s="1274"/>
      <c r="CC79" s="1274"/>
      <c r="CD79" s="1274"/>
      <c r="CE79" s="1274"/>
      <c r="CF79" s="1274">
        <v>8</v>
      </c>
      <c r="CG79" s="1274"/>
      <c r="CH79" s="1274"/>
      <c r="CI79" s="1274"/>
      <c r="CJ79" s="1274"/>
      <c r="CK79" s="1274"/>
      <c r="CL79" s="1274"/>
      <c r="CM79" s="1274"/>
      <c r="CN79" s="1274">
        <v>7.4</v>
      </c>
      <c r="CO79" s="1274"/>
      <c r="CP79" s="1274"/>
      <c r="CQ79" s="1274"/>
      <c r="CR79" s="1274"/>
      <c r="CS79" s="1274"/>
      <c r="CT79" s="1274"/>
      <c r="CU79" s="1274"/>
      <c r="CV79" s="1274">
        <v>7</v>
      </c>
      <c r="CW79" s="1274"/>
      <c r="CX79" s="1274"/>
      <c r="CY79" s="1274"/>
      <c r="CZ79" s="1274"/>
      <c r="DA79" s="1274"/>
      <c r="DB79" s="1274"/>
      <c r="DC79" s="1274"/>
    </row>
    <row r="80" spans="2:107">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zf3NsWqoLQRbM/o2s5N1zUEHM9+YWL1MFg0xelpVHQxbOdoJiAd4X3KK9a3aoXm0VMnibHtZF737TMgURidMA==" saltValue="3yDfDfLEzBY8gafqgaL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p9yn5C0YZ46i9IfU+GIv61b/lesAycppi4VAX0r7HB4QCrNfqDAZ60OsBYfPz657ISy2dXADdn8RI6PT1xQg==" saltValue="XhGTJUjIDCUS5uw+tkm0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3dJPZ4hO7oaRtl7Hd/RhvgxmqAgU0jFphmSkCD5qgy9MWKWz++mdhpfduqfHYCBu5fDKIwxGQ/XReYxGWbow==" saltValue="0hXdPVFC5g7R1jN/oLE5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535</v>
      </c>
      <c r="G2" s="136"/>
      <c r="H2" s="137"/>
    </row>
    <row r="3" spans="1:8">
      <c r="A3" s="133" t="s">
        <v>528</v>
      </c>
      <c r="B3" s="138"/>
      <c r="C3" s="139"/>
      <c r="D3" s="140">
        <v>70976</v>
      </c>
      <c r="E3" s="141"/>
      <c r="F3" s="142">
        <v>69560</v>
      </c>
      <c r="G3" s="143"/>
      <c r="H3" s="144"/>
    </row>
    <row r="4" spans="1:8">
      <c r="A4" s="145"/>
      <c r="B4" s="146"/>
      <c r="C4" s="147"/>
      <c r="D4" s="148">
        <v>33456</v>
      </c>
      <c r="E4" s="149"/>
      <c r="F4" s="150">
        <v>35305</v>
      </c>
      <c r="G4" s="151"/>
      <c r="H4" s="152"/>
    </row>
    <row r="5" spans="1:8">
      <c r="A5" s="133" t="s">
        <v>530</v>
      </c>
      <c r="B5" s="138"/>
      <c r="C5" s="139"/>
      <c r="D5" s="140">
        <v>107267</v>
      </c>
      <c r="E5" s="141"/>
      <c r="F5" s="142">
        <v>65988</v>
      </c>
      <c r="G5" s="143"/>
      <c r="H5" s="144"/>
    </row>
    <row r="6" spans="1:8">
      <c r="A6" s="145"/>
      <c r="B6" s="146"/>
      <c r="C6" s="147"/>
      <c r="D6" s="148">
        <v>28041</v>
      </c>
      <c r="E6" s="149"/>
      <c r="F6" s="150">
        <v>36473</v>
      </c>
      <c r="G6" s="151"/>
      <c r="H6" s="152"/>
    </row>
    <row r="7" spans="1:8">
      <c r="A7" s="133" t="s">
        <v>531</v>
      </c>
      <c r="B7" s="138"/>
      <c r="C7" s="139"/>
      <c r="D7" s="140">
        <v>60553</v>
      </c>
      <c r="E7" s="141"/>
      <c r="F7" s="142">
        <v>77507</v>
      </c>
      <c r="G7" s="143"/>
      <c r="H7" s="144"/>
    </row>
    <row r="8" spans="1:8">
      <c r="A8" s="145"/>
      <c r="B8" s="146"/>
      <c r="C8" s="147"/>
      <c r="D8" s="148">
        <v>26430</v>
      </c>
      <c r="E8" s="149"/>
      <c r="F8" s="150">
        <v>42788</v>
      </c>
      <c r="G8" s="151"/>
      <c r="H8" s="152"/>
    </row>
    <row r="9" spans="1:8">
      <c r="A9" s="133" t="s">
        <v>532</v>
      </c>
      <c r="B9" s="138"/>
      <c r="C9" s="139"/>
      <c r="D9" s="140">
        <v>94921</v>
      </c>
      <c r="E9" s="141"/>
      <c r="F9" s="142">
        <v>86564</v>
      </c>
      <c r="G9" s="143"/>
      <c r="H9" s="144"/>
    </row>
    <row r="10" spans="1:8">
      <c r="A10" s="145"/>
      <c r="B10" s="146"/>
      <c r="C10" s="147"/>
      <c r="D10" s="148">
        <v>34964</v>
      </c>
      <c r="E10" s="149"/>
      <c r="F10" s="150">
        <v>44869</v>
      </c>
      <c r="G10" s="151"/>
      <c r="H10" s="152"/>
    </row>
    <row r="11" spans="1:8">
      <c r="A11" s="133" t="s">
        <v>533</v>
      </c>
      <c r="B11" s="138"/>
      <c r="C11" s="139"/>
      <c r="D11" s="140">
        <v>90689</v>
      </c>
      <c r="E11" s="141"/>
      <c r="F11" s="142">
        <v>62698</v>
      </c>
      <c r="G11" s="143"/>
      <c r="H11" s="144"/>
    </row>
    <row r="12" spans="1:8">
      <c r="A12" s="145"/>
      <c r="B12" s="146"/>
      <c r="C12" s="153"/>
      <c r="D12" s="148">
        <v>50267</v>
      </c>
      <c r="E12" s="149"/>
      <c r="F12" s="150">
        <v>31973</v>
      </c>
      <c r="G12" s="151"/>
      <c r="H12" s="152"/>
    </row>
    <row r="13" spans="1:8">
      <c r="A13" s="133"/>
      <c r="B13" s="138"/>
      <c r="C13" s="154"/>
      <c r="D13" s="155">
        <v>84881</v>
      </c>
      <c r="E13" s="156"/>
      <c r="F13" s="157">
        <v>72463</v>
      </c>
      <c r="G13" s="158"/>
      <c r="H13" s="144"/>
    </row>
    <row r="14" spans="1:8">
      <c r="A14" s="145"/>
      <c r="B14" s="146"/>
      <c r="C14" s="147"/>
      <c r="D14" s="148">
        <v>34632</v>
      </c>
      <c r="E14" s="149"/>
      <c r="F14" s="150">
        <v>38282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13.02</v>
      </c>
      <c r="C19" s="159">
        <f>ROUND(VALUE(SUBSTITUTE(実質収支比率等に係る経年分析!G$48,"▲","-")),2)</f>
        <v>9.91</v>
      </c>
      <c r="D19" s="159">
        <f>ROUND(VALUE(SUBSTITUTE(実質収支比率等に係る経年分析!H$48,"▲","-")),2)</f>
        <v>9.49</v>
      </c>
      <c r="E19" s="159">
        <f>ROUND(VALUE(SUBSTITUTE(実質収支比率等に係る経年分析!I$48,"▲","-")),2)</f>
        <v>9.5</v>
      </c>
      <c r="F19" s="159">
        <f>ROUND(VALUE(SUBSTITUTE(実質収支比率等に係る経年分析!J$48,"▲","-")),2)</f>
        <v>11.05</v>
      </c>
    </row>
    <row r="20" spans="1:11">
      <c r="A20" s="159" t="s">
        <v>48</v>
      </c>
      <c r="B20" s="159">
        <f>ROUND(VALUE(SUBSTITUTE(実質収支比率等に係る経年分析!F$47,"▲","-")),2)</f>
        <v>23.49</v>
      </c>
      <c r="C20" s="159">
        <f>ROUND(VALUE(SUBSTITUTE(実質収支比率等に係る経年分析!G$47,"▲","-")),2)</f>
        <v>23.92</v>
      </c>
      <c r="D20" s="159">
        <f>ROUND(VALUE(SUBSTITUTE(実質収支比率等に係る経年分析!H$47,"▲","-")),2)</f>
        <v>24.1</v>
      </c>
      <c r="E20" s="159">
        <f>ROUND(VALUE(SUBSTITUTE(実質収支比率等に係る経年分析!I$47,"▲","-")),2)</f>
        <v>24.63</v>
      </c>
      <c r="F20" s="159">
        <f>ROUND(VALUE(SUBSTITUTE(実質収支比率等に係る経年分析!J$47,"▲","-")),2)</f>
        <v>23.85</v>
      </c>
    </row>
    <row r="21" spans="1:11">
      <c r="A21" s="159" t="s">
        <v>49</v>
      </c>
      <c r="B21" s="159">
        <f>IF(ISNUMBER(VALUE(SUBSTITUTE(実質収支比率等に係る経年分析!F$49,"▲","-"))),ROUND(VALUE(SUBSTITUTE(実質収支比率等に係る経年分析!F$49,"▲","-")),2),NA())</f>
        <v>4.07</v>
      </c>
      <c r="C21" s="159">
        <f>IF(ISNUMBER(VALUE(SUBSTITUTE(実質収支比率等に係る経年分析!G$49,"▲","-"))),ROUND(VALUE(SUBSTITUTE(実質収支比率等に係る経年分析!G$49,"▲","-")),2),NA())</f>
        <v>-2.74</v>
      </c>
      <c r="D21" s="159">
        <f>IF(ISNUMBER(VALUE(SUBSTITUTE(実質収支比率等に係る経年分析!H$49,"▲","-"))),ROUND(VALUE(SUBSTITUTE(実質収支比率等に係る経年分析!H$49,"▲","-")),2),NA())</f>
        <v>0.48</v>
      </c>
      <c r="E21" s="159">
        <f>IF(ISNUMBER(VALUE(SUBSTITUTE(実質収支比率等に係る経年分析!I$49,"▲","-"))),ROUND(VALUE(SUBSTITUTE(実質収支比率等に係る経年分析!I$49,"▲","-")),2),NA())</f>
        <v>0.99</v>
      </c>
      <c r="F21" s="159">
        <f>IF(ISNUMBER(VALUE(SUBSTITUTE(実質収支比率等に係る経年分析!J$49,"▲","-"))),ROUND(VALUE(SUBSTITUTE(実質収支比率等に係る経年分析!J$49,"▲","-")),2),NA())</f>
        <v>2.1800000000000002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粟野地区農業集落排水処理事業特別会計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月舘宅地造成事業特別会計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工業団地特別会計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2.5099999999999998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4.1900000000000004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11.05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2769</v>
      </c>
      <c r="E42" s="161"/>
      <c r="F42" s="161"/>
      <c r="G42" s="161">
        <f>'実質公債費比率（分子）の構造'!L$52</f>
        <v>2879</v>
      </c>
      <c r="H42" s="161"/>
      <c r="I42" s="161"/>
      <c r="J42" s="161">
        <f>'実質公債費比率（分子）の構造'!M$52</f>
        <v>2860</v>
      </c>
      <c r="K42" s="161"/>
      <c r="L42" s="161"/>
      <c r="M42" s="161">
        <f>'実質公債費比率（分子）の構造'!N$52</f>
        <v>2998</v>
      </c>
      <c r="N42" s="161"/>
      <c r="O42" s="161"/>
      <c r="P42" s="161">
        <f>'実質公債費比率（分子）の構造'!O$52</f>
        <v>2858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50</v>
      </c>
      <c r="C44" s="161"/>
      <c r="D44" s="161"/>
      <c r="E44" s="161">
        <f>'実質公債費比率（分子）の構造'!L$50</f>
        <v>47</v>
      </c>
      <c r="F44" s="161"/>
      <c r="G44" s="161"/>
      <c r="H44" s="161">
        <f>'実質公債費比率（分子）の構造'!M$50</f>
        <v>14</v>
      </c>
      <c r="I44" s="161"/>
      <c r="J44" s="161"/>
      <c r="K44" s="161">
        <f>'実質公債費比率（分子）の構造'!N$50</f>
        <v>13</v>
      </c>
      <c r="L44" s="161"/>
      <c r="M44" s="161"/>
      <c r="N44" s="161">
        <f>'実質公債費比率（分子）の構造'!O$50</f>
        <v>13</v>
      </c>
      <c r="O44" s="161"/>
      <c r="P44" s="161"/>
    </row>
    <row r="45" spans="1:16">
      <c r="A45" s="161" t="s">
        <v>59</v>
      </c>
      <c r="B45" s="161">
        <f>'実質公債費比率（分子）の構造'!K$49</f>
        <v>131</v>
      </c>
      <c r="C45" s="161"/>
      <c r="D45" s="161"/>
      <c r="E45" s="161">
        <f>'実質公債費比率（分子）の構造'!L$49</f>
        <v>140</v>
      </c>
      <c r="F45" s="161"/>
      <c r="G45" s="161"/>
      <c r="H45" s="161">
        <f>'実質公債費比率（分子）の構造'!M$49</f>
        <v>180</v>
      </c>
      <c r="I45" s="161"/>
      <c r="J45" s="161"/>
      <c r="K45" s="161">
        <f>'実質公債費比率（分子）の構造'!N$49</f>
        <v>238</v>
      </c>
      <c r="L45" s="161"/>
      <c r="M45" s="161"/>
      <c r="N45" s="161">
        <f>'実質公債費比率（分子）の構造'!O$49</f>
        <v>252</v>
      </c>
      <c r="O45" s="161"/>
      <c r="P45" s="161"/>
    </row>
    <row r="46" spans="1:16">
      <c r="A46" s="161" t="s">
        <v>60</v>
      </c>
      <c r="B46" s="161">
        <f>'実質公債費比率（分子）の構造'!K$48</f>
        <v>371</v>
      </c>
      <c r="C46" s="161"/>
      <c r="D46" s="161"/>
      <c r="E46" s="161">
        <f>'実質公債費比率（分子）の構造'!L$48</f>
        <v>400</v>
      </c>
      <c r="F46" s="161"/>
      <c r="G46" s="161"/>
      <c r="H46" s="161">
        <f>'実質公債費比率（分子）の構造'!M$48</f>
        <v>441</v>
      </c>
      <c r="I46" s="161"/>
      <c r="J46" s="161"/>
      <c r="K46" s="161">
        <f>'実質公債費比率（分子）の構造'!N$48</f>
        <v>420</v>
      </c>
      <c r="L46" s="161"/>
      <c r="M46" s="161"/>
      <c r="N46" s="161">
        <f>'実質公債費比率（分子）の構造'!O$48</f>
        <v>440</v>
      </c>
      <c r="O46" s="161"/>
      <c r="P46" s="161"/>
    </row>
    <row r="47" spans="1:16">
      <c r="A47" s="161" t="s">
        <v>61</v>
      </c>
      <c r="B47" s="161">
        <f>'実質公債費比率（分子）の構造'!K$47</f>
        <v>40</v>
      </c>
      <c r="C47" s="161"/>
      <c r="D47" s="161"/>
      <c r="E47" s="161">
        <f>'実質公債費比率（分子）の構造'!L$47</f>
        <v>47</v>
      </c>
      <c r="F47" s="161"/>
      <c r="G47" s="161"/>
      <c r="H47" s="161">
        <f>'実質公債費比率（分子）の構造'!M$47</f>
        <v>53</v>
      </c>
      <c r="I47" s="161"/>
      <c r="J47" s="161"/>
      <c r="K47" s="161">
        <f>'実質公債費比率（分子）の構造'!N$47</f>
        <v>60</v>
      </c>
      <c r="L47" s="161"/>
      <c r="M47" s="161"/>
      <c r="N47" s="161">
        <f>'実質公債費比率（分子）の構造'!O$47</f>
        <v>60</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3302</v>
      </c>
      <c r="C49" s="161"/>
      <c r="D49" s="161"/>
      <c r="E49" s="161">
        <f>'実質公債費比率（分子）の構造'!L$45</f>
        <v>3214</v>
      </c>
      <c r="F49" s="161"/>
      <c r="G49" s="161"/>
      <c r="H49" s="161">
        <f>'実質公債費比率（分子）の構造'!M$45</f>
        <v>3197</v>
      </c>
      <c r="I49" s="161"/>
      <c r="J49" s="161"/>
      <c r="K49" s="161">
        <f>'実質公債費比率（分子）の構造'!N$45</f>
        <v>3228</v>
      </c>
      <c r="L49" s="161"/>
      <c r="M49" s="161"/>
      <c r="N49" s="161">
        <f>'実質公債費比率（分子）の構造'!O$45</f>
        <v>3451</v>
      </c>
      <c r="O49" s="161"/>
      <c r="P49" s="161"/>
    </row>
    <row r="50" spans="1:16">
      <c r="A50" s="161" t="s">
        <v>64</v>
      </c>
      <c r="B50" s="161" t="e">
        <f>NA()</f>
        <v>#N/A</v>
      </c>
      <c r="C50" s="161">
        <f>IF(ISNUMBER('実質公債費比率（分子）の構造'!K$53),'実質公債費比率（分子）の構造'!K$53,NA())</f>
        <v>1125</v>
      </c>
      <c r="D50" s="161" t="e">
        <f>NA()</f>
        <v>#N/A</v>
      </c>
      <c r="E50" s="161" t="e">
        <f>NA()</f>
        <v>#N/A</v>
      </c>
      <c r="F50" s="161">
        <f>IF(ISNUMBER('実質公債費比率（分子）の構造'!L$53),'実質公債費比率（分子）の構造'!L$53,NA())</f>
        <v>969</v>
      </c>
      <c r="G50" s="161" t="e">
        <f>NA()</f>
        <v>#N/A</v>
      </c>
      <c r="H50" s="161" t="e">
        <f>NA()</f>
        <v>#N/A</v>
      </c>
      <c r="I50" s="161">
        <f>IF(ISNUMBER('実質公債費比率（分子）の構造'!M$53),'実質公債費比率（分子）の構造'!M$53,NA())</f>
        <v>1025</v>
      </c>
      <c r="J50" s="161" t="e">
        <f>NA()</f>
        <v>#N/A</v>
      </c>
      <c r="K50" s="161" t="e">
        <f>NA()</f>
        <v>#N/A</v>
      </c>
      <c r="L50" s="161">
        <f>IF(ISNUMBER('実質公債費比率（分子）の構造'!N$53),'実質公債費比率（分子）の構造'!N$53,NA())</f>
        <v>961</v>
      </c>
      <c r="M50" s="161" t="e">
        <f>NA()</f>
        <v>#N/A</v>
      </c>
      <c r="N50" s="161" t="e">
        <f>NA()</f>
        <v>#N/A</v>
      </c>
      <c r="O50" s="161">
        <f>IF(ISNUMBER('実質公債費比率（分子）の構造'!O$53),'実質公債費比率（分子）の構造'!O$53,NA())</f>
        <v>1358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31402</v>
      </c>
      <c r="E56" s="160"/>
      <c r="F56" s="160"/>
      <c r="G56" s="160">
        <f>'将来負担比率（分子）の構造'!J$52</f>
        <v>32605</v>
      </c>
      <c r="H56" s="160"/>
      <c r="I56" s="160"/>
      <c r="J56" s="160">
        <f>'将来負担比率（分子）の構造'!K$52</f>
        <v>32349</v>
      </c>
      <c r="K56" s="160"/>
      <c r="L56" s="160"/>
      <c r="M56" s="160">
        <f>'将来負担比率（分子）の構造'!L$52</f>
        <v>33239</v>
      </c>
      <c r="N56" s="160"/>
      <c r="O56" s="160"/>
      <c r="P56" s="160">
        <f>'将来負担比率（分子）の構造'!M$52</f>
        <v>33277</v>
      </c>
    </row>
    <row r="57" spans="1:16">
      <c r="A57" s="160" t="s">
        <v>35</v>
      </c>
      <c r="B57" s="160"/>
      <c r="C57" s="160"/>
      <c r="D57" s="160">
        <f>'将来負担比率（分子）の構造'!I$51</f>
        <v>330</v>
      </c>
      <c r="E57" s="160"/>
      <c r="F57" s="160"/>
      <c r="G57" s="160">
        <f>'将来負担比率（分子）の構造'!J$51</f>
        <v>344</v>
      </c>
      <c r="H57" s="160"/>
      <c r="I57" s="160"/>
      <c r="J57" s="160">
        <f>'将来負担比率（分子）の構造'!K$51</f>
        <v>282</v>
      </c>
      <c r="K57" s="160"/>
      <c r="L57" s="160"/>
      <c r="M57" s="160">
        <f>'将来負担比率（分子）の構造'!L$51</f>
        <v>250</v>
      </c>
      <c r="N57" s="160"/>
      <c r="O57" s="160"/>
      <c r="P57" s="160">
        <f>'将来負担比率（分子）の構造'!M$51</f>
        <v>191</v>
      </c>
    </row>
    <row r="58" spans="1:16">
      <c r="A58" s="160" t="s">
        <v>34</v>
      </c>
      <c r="B58" s="160"/>
      <c r="C58" s="160"/>
      <c r="D58" s="160">
        <f>'将来負担比率（分子）の構造'!I$50</f>
        <v>10188</v>
      </c>
      <c r="E58" s="160"/>
      <c r="F58" s="160"/>
      <c r="G58" s="160">
        <f>'将来負担比率（分子）の構造'!J$50</f>
        <v>11396</v>
      </c>
      <c r="H58" s="160"/>
      <c r="I58" s="160"/>
      <c r="J58" s="160">
        <f>'将来負担比率（分子）の構造'!K$50</f>
        <v>11855</v>
      </c>
      <c r="K58" s="160"/>
      <c r="L58" s="160"/>
      <c r="M58" s="160">
        <f>'将来負担比率（分子）の構造'!L$50</f>
        <v>12335</v>
      </c>
      <c r="N58" s="160"/>
      <c r="O58" s="160"/>
      <c r="P58" s="160">
        <f>'将来負担比率（分子）の構造'!M$50</f>
        <v>10858</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5720</v>
      </c>
      <c r="C62" s="160"/>
      <c r="D62" s="160"/>
      <c r="E62" s="160">
        <f>'将来負担比率（分子）の構造'!J$45</f>
        <v>5161</v>
      </c>
      <c r="F62" s="160"/>
      <c r="G62" s="160"/>
      <c r="H62" s="160">
        <f>'将来負担比率（分子）の構造'!K$45</f>
        <v>4747</v>
      </c>
      <c r="I62" s="160"/>
      <c r="J62" s="160"/>
      <c r="K62" s="160">
        <f>'将来負担比率（分子）の構造'!L$45</f>
        <v>4415</v>
      </c>
      <c r="L62" s="160"/>
      <c r="M62" s="160"/>
      <c r="N62" s="160">
        <f>'将来負担比率（分子）の構造'!M$45</f>
        <v>3958</v>
      </c>
      <c r="O62" s="160"/>
      <c r="P62" s="160"/>
    </row>
    <row r="63" spans="1:16">
      <c r="A63" s="160" t="s">
        <v>27</v>
      </c>
      <c r="B63" s="160">
        <f>'将来負担比率（分子）の構造'!I$44</f>
        <v>1474</v>
      </c>
      <c r="C63" s="160"/>
      <c r="D63" s="160"/>
      <c r="E63" s="160">
        <f>'将来負担比率（分子）の構造'!J$44</f>
        <v>1866</v>
      </c>
      <c r="F63" s="160"/>
      <c r="G63" s="160"/>
      <c r="H63" s="160">
        <f>'将来負担比率（分子）の構造'!K$44</f>
        <v>2232</v>
      </c>
      <c r="I63" s="160"/>
      <c r="J63" s="160"/>
      <c r="K63" s="160">
        <f>'将来負担比率（分子）の構造'!L$44</f>
        <v>2137</v>
      </c>
      <c r="L63" s="160"/>
      <c r="M63" s="160"/>
      <c r="N63" s="160">
        <f>'将来負担比率（分子）の構造'!M$44</f>
        <v>1907</v>
      </c>
      <c r="O63" s="160"/>
      <c r="P63" s="160"/>
    </row>
    <row r="64" spans="1:16">
      <c r="A64" s="160" t="s">
        <v>26</v>
      </c>
      <c r="B64" s="160">
        <f>'将来負担比率（分子）の構造'!I$43</f>
        <v>5164</v>
      </c>
      <c r="C64" s="160"/>
      <c r="D64" s="160"/>
      <c r="E64" s="160">
        <f>'将来負担比率（分子）の構造'!J$43</f>
        <v>5645</v>
      </c>
      <c r="F64" s="160"/>
      <c r="G64" s="160"/>
      <c r="H64" s="160">
        <f>'将来負担比率（分子）の構造'!K$43</f>
        <v>6037</v>
      </c>
      <c r="I64" s="160"/>
      <c r="J64" s="160"/>
      <c r="K64" s="160">
        <f>'将来負担比率（分子）の構造'!L$43</f>
        <v>6824</v>
      </c>
      <c r="L64" s="160"/>
      <c r="M64" s="160"/>
      <c r="N64" s="160">
        <f>'将来負担比率（分子）の構造'!M$43</f>
        <v>6383</v>
      </c>
      <c r="O64" s="160"/>
      <c r="P64" s="160"/>
    </row>
    <row r="65" spans="1:16">
      <c r="A65" s="160" t="s">
        <v>25</v>
      </c>
      <c r="B65" s="160">
        <f>'将来負担比率（分子）の構造'!I$42</f>
        <v>97</v>
      </c>
      <c r="C65" s="160"/>
      <c r="D65" s="160"/>
      <c r="E65" s="160">
        <f>'将来負担比率（分子）の構造'!J$42</f>
        <v>52</v>
      </c>
      <c r="F65" s="160"/>
      <c r="G65" s="160"/>
      <c r="H65" s="160">
        <f>'将来負担比率（分子）の構造'!K$42</f>
        <v>87</v>
      </c>
      <c r="I65" s="160"/>
      <c r="J65" s="160"/>
      <c r="K65" s="160">
        <f>'将来負担比率（分子）の構造'!L$42</f>
        <v>74</v>
      </c>
      <c r="L65" s="160"/>
      <c r="M65" s="160"/>
      <c r="N65" s="160">
        <f>'将来負担比率（分子）の構造'!M$42</f>
        <v>61</v>
      </c>
      <c r="O65" s="160"/>
      <c r="P65" s="160"/>
    </row>
    <row r="66" spans="1:16">
      <c r="A66" s="160" t="s">
        <v>24</v>
      </c>
      <c r="B66" s="160">
        <f>'将来負担比率（分子）の構造'!I$41</f>
        <v>35707</v>
      </c>
      <c r="C66" s="160"/>
      <c r="D66" s="160"/>
      <c r="E66" s="160">
        <f>'将来負担比率（分子）の構造'!J$41</f>
        <v>36922</v>
      </c>
      <c r="F66" s="160"/>
      <c r="G66" s="160"/>
      <c r="H66" s="160">
        <f>'将来負担比率（分子）の構造'!K$41</f>
        <v>36264</v>
      </c>
      <c r="I66" s="160"/>
      <c r="J66" s="160"/>
      <c r="K66" s="160">
        <f>'将来負担比率（分子）の構造'!L$41</f>
        <v>37274</v>
      </c>
      <c r="L66" s="160"/>
      <c r="M66" s="160"/>
      <c r="N66" s="160">
        <f>'将来負担比率（分子）の構造'!M$41</f>
        <v>37685</v>
      </c>
      <c r="O66" s="160"/>
      <c r="P66" s="160"/>
    </row>
    <row r="67" spans="1:16">
      <c r="A67" s="160" t="s">
        <v>68</v>
      </c>
      <c r="B67" s="160" t="e">
        <f>NA()</f>
        <v>#N/A</v>
      </c>
      <c r="C67" s="160">
        <f>IF(ISNUMBER('将来負担比率（分子）の構造'!I$53), IF('将来負担比率（分子）の構造'!I$53 &lt; 0, 0, '将来負担比率（分子）の構造'!I$53), NA())</f>
        <v>6244</v>
      </c>
      <c r="D67" s="160" t="e">
        <f>NA()</f>
        <v>#N/A</v>
      </c>
      <c r="E67" s="160" t="e">
        <f>NA()</f>
        <v>#N/A</v>
      </c>
      <c r="F67" s="160">
        <f>IF(ISNUMBER('将来負担比率（分子）の構造'!J$53), IF('将来負担比率（分子）の構造'!J$53 &lt; 0, 0, '将来負担比率（分子）の構造'!J$53), NA())</f>
        <v>5300</v>
      </c>
      <c r="G67" s="160" t="e">
        <f>NA()</f>
        <v>#N/A</v>
      </c>
      <c r="H67" s="160" t="e">
        <f>NA()</f>
        <v>#N/A</v>
      </c>
      <c r="I67" s="160">
        <f>IF(ISNUMBER('将来負担比率（分子）の構造'!K$53), IF('将来負担比率（分子）の構造'!K$53 &lt; 0, 0, '将来負担比率（分子）の構造'!K$53), NA())</f>
        <v>4881</v>
      </c>
      <c r="J67" s="160" t="e">
        <f>NA()</f>
        <v>#N/A</v>
      </c>
      <c r="K67" s="160" t="e">
        <f>NA()</f>
        <v>#N/A</v>
      </c>
      <c r="L67" s="160">
        <f>IF(ISNUMBER('将来負担比率（分子）の構造'!L$53), IF('将来負担比率（分子）の構造'!L$53 &lt; 0, 0, '将来負担比率（分子）の構造'!L$53), NA())</f>
        <v>4900</v>
      </c>
      <c r="M67" s="160" t="e">
        <f>NA()</f>
        <v>#N/A</v>
      </c>
      <c r="N67" s="160" t="e">
        <f>NA()</f>
        <v>#N/A</v>
      </c>
      <c r="O67" s="160">
        <f>IF(ISNUMBER('将来負担比率（分子）の構造'!M$53), IF('将来負担比率（分子）の構造'!M$53 &lt; 0, 0, '将来負担比率（分子）の構造'!M$53), NA())</f>
        <v>5669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4364</v>
      </c>
      <c r="C72" s="164">
        <f>基金残高に係る経年分析!G55</f>
        <v>4384</v>
      </c>
      <c r="D72" s="164">
        <f>基金残高に係る経年分析!H55</f>
        <v>4153</v>
      </c>
    </row>
    <row r="73" spans="1:16">
      <c r="A73" s="163" t="s">
        <v>71</v>
      </c>
      <c r="B73" s="164">
        <f>基金残高に係る経年分析!F56</f>
        <v>1260</v>
      </c>
      <c r="C73" s="164">
        <f>基金残高に係る経年分析!G56</f>
        <v>1540</v>
      </c>
      <c r="D73" s="164">
        <f>基金残高に係る経年分析!H56</f>
        <v>1163</v>
      </c>
    </row>
    <row r="74" spans="1:16">
      <c r="A74" s="163" t="s">
        <v>72</v>
      </c>
      <c r="B74" s="164">
        <f>基金残高に係る経年分析!F57</f>
        <v>9381</v>
      </c>
      <c r="C74" s="164">
        <f>基金残高に係る経年分析!G57</f>
        <v>9503</v>
      </c>
      <c r="D74" s="164">
        <f>基金残高に係る経年分析!H57</f>
        <v>9075</v>
      </c>
    </row>
  </sheetData>
  <sheetProtection algorithmName="SHA-512" hashValue="WwBJfL5RRPsd0/ParvI0PWmfsTv5oAszaAQrqghYZDZaAoo3CgJxT71p7w39PCQcTDIHtfOKi7yIQvZ6XnkRlw==" saltValue="SXjO8a3zXPtykYab3rwj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5608173</v>
      </c>
      <c r="S5" s="707"/>
      <c r="T5" s="707"/>
      <c r="U5" s="707"/>
      <c r="V5" s="707"/>
      <c r="W5" s="707"/>
      <c r="X5" s="707"/>
      <c r="Y5" s="753"/>
      <c r="Z5" s="771">
        <v>16.600000000000001</v>
      </c>
      <c r="AA5" s="771"/>
      <c r="AB5" s="771"/>
      <c r="AC5" s="771"/>
      <c r="AD5" s="772">
        <v>5608173</v>
      </c>
      <c r="AE5" s="772"/>
      <c r="AF5" s="772"/>
      <c r="AG5" s="772"/>
      <c r="AH5" s="772"/>
      <c r="AI5" s="772"/>
      <c r="AJ5" s="772"/>
      <c r="AK5" s="772"/>
      <c r="AL5" s="754">
        <v>33.700000000000003</v>
      </c>
      <c r="AM5" s="723"/>
      <c r="AN5" s="723"/>
      <c r="AO5" s="755"/>
      <c r="AP5" s="740" t="s">
        <v>218</v>
      </c>
      <c r="AQ5" s="741"/>
      <c r="AR5" s="741"/>
      <c r="AS5" s="741"/>
      <c r="AT5" s="741"/>
      <c r="AU5" s="741"/>
      <c r="AV5" s="741"/>
      <c r="AW5" s="741"/>
      <c r="AX5" s="741"/>
      <c r="AY5" s="741"/>
      <c r="AZ5" s="741"/>
      <c r="BA5" s="741"/>
      <c r="BB5" s="741"/>
      <c r="BC5" s="741"/>
      <c r="BD5" s="741"/>
      <c r="BE5" s="741"/>
      <c r="BF5" s="742"/>
      <c r="BG5" s="641">
        <v>5606057</v>
      </c>
      <c r="BH5" s="644"/>
      <c r="BI5" s="644"/>
      <c r="BJ5" s="644"/>
      <c r="BK5" s="644"/>
      <c r="BL5" s="644"/>
      <c r="BM5" s="644"/>
      <c r="BN5" s="645"/>
      <c r="BO5" s="703">
        <v>100</v>
      </c>
      <c r="BP5" s="703"/>
      <c r="BQ5" s="703"/>
      <c r="BR5" s="703"/>
      <c r="BS5" s="704" t="s">
        <v>120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339401</v>
      </c>
      <c r="S6" s="644"/>
      <c r="T6" s="644"/>
      <c r="U6" s="644"/>
      <c r="V6" s="644"/>
      <c r="W6" s="644"/>
      <c r="X6" s="644"/>
      <c r="Y6" s="645"/>
      <c r="Z6" s="703">
        <v>1</v>
      </c>
      <c r="AA6" s="703"/>
      <c r="AB6" s="703"/>
      <c r="AC6" s="703"/>
      <c r="AD6" s="704">
        <v>339401</v>
      </c>
      <c r="AE6" s="704"/>
      <c r="AF6" s="704"/>
      <c r="AG6" s="704"/>
      <c r="AH6" s="704"/>
      <c r="AI6" s="704"/>
      <c r="AJ6" s="704"/>
      <c r="AK6" s="704"/>
      <c r="AL6" s="646">
        <v>2</v>
      </c>
      <c r="AM6" s="647"/>
      <c r="AN6" s="647"/>
      <c r="AO6" s="705"/>
      <c r="AP6" s="638" t="s">
        <v>223</v>
      </c>
      <c r="AQ6" s="639"/>
      <c r="AR6" s="639"/>
      <c r="AS6" s="639"/>
      <c r="AT6" s="639"/>
      <c r="AU6" s="639"/>
      <c r="AV6" s="639"/>
      <c r="AW6" s="639"/>
      <c r="AX6" s="639"/>
      <c r="AY6" s="639"/>
      <c r="AZ6" s="639"/>
      <c r="BA6" s="639"/>
      <c r="BB6" s="639"/>
      <c r="BC6" s="639"/>
      <c r="BD6" s="639"/>
      <c r="BE6" s="639"/>
      <c r="BF6" s="640"/>
      <c r="BG6" s="641">
        <v>5606057</v>
      </c>
      <c r="BH6" s="644"/>
      <c r="BI6" s="644"/>
      <c r="BJ6" s="644"/>
      <c r="BK6" s="644"/>
      <c r="BL6" s="644"/>
      <c r="BM6" s="644"/>
      <c r="BN6" s="645"/>
      <c r="BO6" s="703">
        <v>100</v>
      </c>
      <c r="BP6" s="703"/>
      <c r="BQ6" s="703"/>
      <c r="BR6" s="703"/>
      <c r="BS6" s="704" t="s">
        <v>120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262571</v>
      </c>
      <c r="CS6" s="644"/>
      <c r="CT6" s="644"/>
      <c r="CU6" s="644"/>
      <c r="CV6" s="644"/>
      <c r="CW6" s="644"/>
      <c r="CX6" s="644"/>
      <c r="CY6" s="645"/>
      <c r="CZ6" s="754">
        <v>0.8</v>
      </c>
      <c r="DA6" s="723"/>
      <c r="DB6" s="723"/>
      <c r="DC6" s="757"/>
      <c r="DD6" s="649" t="s">
        <v>120</v>
      </c>
      <c r="DE6" s="644"/>
      <c r="DF6" s="644"/>
      <c r="DG6" s="644"/>
      <c r="DH6" s="644"/>
      <c r="DI6" s="644"/>
      <c r="DJ6" s="644"/>
      <c r="DK6" s="644"/>
      <c r="DL6" s="644"/>
      <c r="DM6" s="644"/>
      <c r="DN6" s="644"/>
      <c r="DO6" s="644"/>
      <c r="DP6" s="645"/>
      <c r="DQ6" s="649">
        <v>262571</v>
      </c>
      <c r="DR6" s="644"/>
      <c r="DS6" s="644"/>
      <c r="DT6" s="644"/>
      <c r="DU6" s="644"/>
      <c r="DV6" s="644"/>
      <c r="DW6" s="644"/>
      <c r="DX6" s="644"/>
      <c r="DY6" s="644"/>
      <c r="DZ6" s="644"/>
      <c r="EA6" s="644"/>
      <c r="EB6" s="644"/>
      <c r="EC6" s="684"/>
    </row>
    <row r="7" spans="2:143" ht="11.25" customHeight="1">
      <c r="B7" s="638" t="s">
        <v>225</v>
      </c>
      <c r="C7" s="639"/>
      <c r="D7" s="639"/>
      <c r="E7" s="639"/>
      <c r="F7" s="639"/>
      <c r="G7" s="639"/>
      <c r="H7" s="639"/>
      <c r="I7" s="639"/>
      <c r="J7" s="639"/>
      <c r="K7" s="639"/>
      <c r="L7" s="639"/>
      <c r="M7" s="639"/>
      <c r="N7" s="639"/>
      <c r="O7" s="639"/>
      <c r="P7" s="639"/>
      <c r="Q7" s="640"/>
      <c r="R7" s="641">
        <v>9717</v>
      </c>
      <c r="S7" s="644"/>
      <c r="T7" s="644"/>
      <c r="U7" s="644"/>
      <c r="V7" s="644"/>
      <c r="W7" s="644"/>
      <c r="X7" s="644"/>
      <c r="Y7" s="645"/>
      <c r="Z7" s="703">
        <v>0</v>
      </c>
      <c r="AA7" s="703"/>
      <c r="AB7" s="703"/>
      <c r="AC7" s="703"/>
      <c r="AD7" s="704">
        <v>9717</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2755766</v>
      </c>
      <c r="BH7" s="644"/>
      <c r="BI7" s="644"/>
      <c r="BJ7" s="644"/>
      <c r="BK7" s="644"/>
      <c r="BL7" s="644"/>
      <c r="BM7" s="644"/>
      <c r="BN7" s="645"/>
      <c r="BO7" s="703">
        <v>49.1</v>
      </c>
      <c r="BP7" s="703"/>
      <c r="BQ7" s="703"/>
      <c r="BR7" s="703"/>
      <c r="BS7" s="704" t="s">
        <v>120</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5411457</v>
      </c>
      <c r="CS7" s="644"/>
      <c r="CT7" s="644"/>
      <c r="CU7" s="644"/>
      <c r="CV7" s="644"/>
      <c r="CW7" s="644"/>
      <c r="CX7" s="644"/>
      <c r="CY7" s="645"/>
      <c r="CZ7" s="703">
        <v>17</v>
      </c>
      <c r="DA7" s="703"/>
      <c r="DB7" s="703"/>
      <c r="DC7" s="703"/>
      <c r="DD7" s="649">
        <v>1303554</v>
      </c>
      <c r="DE7" s="644"/>
      <c r="DF7" s="644"/>
      <c r="DG7" s="644"/>
      <c r="DH7" s="644"/>
      <c r="DI7" s="644"/>
      <c r="DJ7" s="644"/>
      <c r="DK7" s="644"/>
      <c r="DL7" s="644"/>
      <c r="DM7" s="644"/>
      <c r="DN7" s="644"/>
      <c r="DO7" s="644"/>
      <c r="DP7" s="645"/>
      <c r="DQ7" s="649">
        <v>3633766</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20727</v>
      </c>
      <c r="S8" s="644"/>
      <c r="T8" s="644"/>
      <c r="U8" s="644"/>
      <c r="V8" s="644"/>
      <c r="W8" s="644"/>
      <c r="X8" s="644"/>
      <c r="Y8" s="645"/>
      <c r="Z8" s="703">
        <v>0.1</v>
      </c>
      <c r="AA8" s="703"/>
      <c r="AB8" s="703"/>
      <c r="AC8" s="703"/>
      <c r="AD8" s="704">
        <v>20727</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106521</v>
      </c>
      <c r="BH8" s="644"/>
      <c r="BI8" s="644"/>
      <c r="BJ8" s="644"/>
      <c r="BK8" s="644"/>
      <c r="BL8" s="644"/>
      <c r="BM8" s="644"/>
      <c r="BN8" s="645"/>
      <c r="BO8" s="703">
        <v>1.9</v>
      </c>
      <c r="BP8" s="703"/>
      <c r="BQ8" s="703"/>
      <c r="BR8" s="703"/>
      <c r="BS8" s="649" t="s">
        <v>120</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9374534</v>
      </c>
      <c r="CS8" s="644"/>
      <c r="CT8" s="644"/>
      <c r="CU8" s="644"/>
      <c r="CV8" s="644"/>
      <c r="CW8" s="644"/>
      <c r="CX8" s="644"/>
      <c r="CY8" s="645"/>
      <c r="CZ8" s="703">
        <v>29.5</v>
      </c>
      <c r="DA8" s="703"/>
      <c r="DB8" s="703"/>
      <c r="DC8" s="703"/>
      <c r="DD8" s="649">
        <v>409024</v>
      </c>
      <c r="DE8" s="644"/>
      <c r="DF8" s="644"/>
      <c r="DG8" s="644"/>
      <c r="DH8" s="644"/>
      <c r="DI8" s="644"/>
      <c r="DJ8" s="644"/>
      <c r="DK8" s="644"/>
      <c r="DL8" s="644"/>
      <c r="DM8" s="644"/>
      <c r="DN8" s="644"/>
      <c r="DO8" s="644"/>
      <c r="DP8" s="645"/>
      <c r="DQ8" s="649">
        <v>4500394</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19562</v>
      </c>
      <c r="S9" s="644"/>
      <c r="T9" s="644"/>
      <c r="U9" s="644"/>
      <c r="V9" s="644"/>
      <c r="W9" s="644"/>
      <c r="X9" s="644"/>
      <c r="Y9" s="645"/>
      <c r="Z9" s="703">
        <v>0.1</v>
      </c>
      <c r="AA9" s="703"/>
      <c r="AB9" s="703"/>
      <c r="AC9" s="703"/>
      <c r="AD9" s="704">
        <v>19562</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2361272</v>
      </c>
      <c r="BH9" s="644"/>
      <c r="BI9" s="644"/>
      <c r="BJ9" s="644"/>
      <c r="BK9" s="644"/>
      <c r="BL9" s="644"/>
      <c r="BM9" s="644"/>
      <c r="BN9" s="645"/>
      <c r="BO9" s="703">
        <v>42.1</v>
      </c>
      <c r="BP9" s="703"/>
      <c r="BQ9" s="703"/>
      <c r="BR9" s="703"/>
      <c r="BS9" s="649" t="s">
        <v>130</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2128415</v>
      </c>
      <c r="CS9" s="644"/>
      <c r="CT9" s="644"/>
      <c r="CU9" s="644"/>
      <c r="CV9" s="644"/>
      <c r="CW9" s="644"/>
      <c r="CX9" s="644"/>
      <c r="CY9" s="645"/>
      <c r="CZ9" s="703">
        <v>6.7</v>
      </c>
      <c r="DA9" s="703"/>
      <c r="DB9" s="703"/>
      <c r="DC9" s="703"/>
      <c r="DD9" s="649">
        <v>60555</v>
      </c>
      <c r="DE9" s="644"/>
      <c r="DF9" s="644"/>
      <c r="DG9" s="644"/>
      <c r="DH9" s="644"/>
      <c r="DI9" s="644"/>
      <c r="DJ9" s="644"/>
      <c r="DK9" s="644"/>
      <c r="DL9" s="644"/>
      <c r="DM9" s="644"/>
      <c r="DN9" s="644"/>
      <c r="DO9" s="644"/>
      <c r="DP9" s="645"/>
      <c r="DQ9" s="649">
        <v>1827143</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130</v>
      </c>
      <c r="AE10" s="704"/>
      <c r="AF10" s="704"/>
      <c r="AG10" s="704"/>
      <c r="AH10" s="704"/>
      <c r="AI10" s="704"/>
      <c r="AJ10" s="704"/>
      <c r="AK10" s="704"/>
      <c r="AL10" s="646" t="s">
        <v>120</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123752</v>
      </c>
      <c r="BH10" s="644"/>
      <c r="BI10" s="644"/>
      <c r="BJ10" s="644"/>
      <c r="BK10" s="644"/>
      <c r="BL10" s="644"/>
      <c r="BM10" s="644"/>
      <c r="BN10" s="645"/>
      <c r="BO10" s="703">
        <v>2.2000000000000002</v>
      </c>
      <c r="BP10" s="703"/>
      <c r="BQ10" s="703"/>
      <c r="BR10" s="703"/>
      <c r="BS10" s="649" t="s">
        <v>120</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16094</v>
      </c>
      <c r="CS10" s="644"/>
      <c r="CT10" s="644"/>
      <c r="CU10" s="644"/>
      <c r="CV10" s="644"/>
      <c r="CW10" s="644"/>
      <c r="CX10" s="644"/>
      <c r="CY10" s="645"/>
      <c r="CZ10" s="703">
        <v>0.1</v>
      </c>
      <c r="DA10" s="703"/>
      <c r="DB10" s="703"/>
      <c r="DC10" s="703"/>
      <c r="DD10" s="649" t="s">
        <v>130</v>
      </c>
      <c r="DE10" s="644"/>
      <c r="DF10" s="644"/>
      <c r="DG10" s="644"/>
      <c r="DH10" s="644"/>
      <c r="DI10" s="644"/>
      <c r="DJ10" s="644"/>
      <c r="DK10" s="644"/>
      <c r="DL10" s="644"/>
      <c r="DM10" s="644"/>
      <c r="DN10" s="644"/>
      <c r="DO10" s="644"/>
      <c r="DP10" s="645"/>
      <c r="DQ10" s="649">
        <v>16047</v>
      </c>
      <c r="DR10" s="644"/>
      <c r="DS10" s="644"/>
      <c r="DT10" s="644"/>
      <c r="DU10" s="644"/>
      <c r="DV10" s="644"/>
      <c r="DW10" s="644"/>
      <c r="DX10" s="644"/>
      <c r="DY10" s="644"/>
      <c r="DZ10" s="644"/>
      <c r="EA10" s="644"/>
      <c r="EB10" s="644"/>
      <c r="EC10" s="684"/>
    </row>
    <row r="11" spans="2:143" ht="11.25" customHeight="1">
      <c r="B11" s="638" t="s">
        <v>237</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120</v>
      </c>
      <c r="AE11" s="704"/>
      <c r="AF11" s="704"/>
      <c r="AG11" s="704"/>
      <c r="AH11" s="704"/>
      <c r="AI11" s="704"/>
      <c r="AJ11" s="704"/>
      <c r="AK11" s="704"/>
      <c r="AL11" s="646" t="s">
        <v>120</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164221</v>
      </c>
      <c r="BH11" s="644"/>
      <c r="BI11" s="644"/>
      <c r="BJ11" s="644"/>
      <c r="BK11" s="644"/>
      <c r="BL11" s="644"/>
      <c r="BM11" s="644"/>
      <c r="BN11" s="645"/>
      <c r="BO11" s="703">
        <v>2.9</v>
      </c>
      <c r="BP11" s="703"/>
      <c r="BQ11" s="703"/>
      <c r="BR11" s="703"/>
      <c r="BS11" s="649" t="s">
        <v>130</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853040</v>
      </c>
      <c r="CS11" s="644"/>
      <c r="CT11" s="644"/>
      <c r="CU11" s="644"/>
      <c r="CV11" s="644"/>
      <c r="CW11" s="644"/>
      <c r="CX11" s="644"/>
      <c r="CY11" s="645"/>
      <c r="CZ11" s="703">
        <v>2.7</v>
      </c>
      <c r="DA11" s="703"/>
      <c r="DB11" s="703"/>
      <c r="DC11" s="703"/>
      <c r="DD11" s="649">
        <v>237226</v>
      </c>
      <c r="DE11" s="644"/>
      <c r="DF11" s="644"/>
      <c r="DG11" s="644"/>
      <c r="DH11" s="644"/>
      <c r="DI11" s="644"/>
      <c r="DJ11" s="644"/>
      <c r="DK11" s="644"/>
      <c r="DL11" s="644"/>
      <c r="DM11" s="644"/>
      <c r="DN11" s="644"/>
      <c r="DO11" s="644"/>
      <c r="DP11" s="645"/>
      <c r="DQ11" s="649">
        <v>507570</v>
      </c>
      <c r="DR11" s="644"/>
      <c r="DS11" s="644"/>
      <c r="DT11" s="644"/>
      <c r="DU11" s="644"/>
      <c r="DV11" s="644"/>
      <c r="DW11" s="644"/>
      <c r="DX11" s="644"/>
      <c r="DY11" s="644"/>
      <c r="DZ11" s="644"/>
      <c r="EA11" s="644"/>
      <c r="EB11" s="644"/>
      <c r="EC11" s="684"/>
    </row>
    <row r="12" spans="2:143" ht="11.25" customHeight="1">
      <c r="B12" s="638" t="s">
        <v>240</v>
      </c>
      <c r="C12" s="639"/>
      <c r="D12" s="639"/>
      <c r="E12" s="639"/>
      <c r="F12" s="639"/>
      <c r="G12" s="639"/>
      <c r="H12" s="639"/>
      <c r="I12" s="639"/>
      <c r="J12" s="639"/>
      <c r="K12" s="639"/>
      <c r="L12" s="639"/>
      <c r="M12" s="639"/>
      <c r="N12" s="639"/>
      <c r="O12" s="639"/>
      <c r="P12" s="639"/>
      <c r="Q12" s="640"/>
      <c r="R12" s="641">
        <v>1043349</v>
      </c>
      <c r="S12" s="644"/>
      <c r="T12" s="644"/>
      <c r="U12" s="644"/>
      <c r="V12" s="644"/>
      <c r="W12" s="644"/>
      <c r="X12" s="644"/>
      <c r="Y12" s="645"/>
      <c r="Z12" s="703">
        <v>3.1</v>
      </c>
      <c r="AA12" s="703"/>
      <c r="AB12" s="703"/>
      <c r="AC12" s="703"/>
      <c r="AD12" s="704">
        <v>1043349</v>
      </c>
      <c r="AE12" s="704"/>
      <c r="AF12" s="704"/>
      <c r="AG12" s="704"/>
      <c r="AH12" s="704"/>
      <c r="AI12" s="704"/>
      <c r="AJ12" s="704"/>
      <c r="AK12" s="704"/>
      <c r="AL12" s="646">
        <v>6.3</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2287380</v>
      </c>
      <c r="BH12" s="644"/>
      <c r="BI12" s="644"/>
      <c r="BJ12" s="644"/>
      <c r="BK12" s="644"/>
      <c r="BL12" s="644"/>
      <c r="BM12" s="644"/>
      <c r="BN12" s="645"/>
      <c r="BO12" s="703">
        <v>40.799999999999997</v>
      </c>
      <c r="BP12" s="703"/>
      <c r="BQ12" s="703"/>
      <c r="BR12" s="703"/>
      <c r="BS12" s="649" t="s">
        <v>120</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703143</v>
      </c>
      <c r="CS12" s="644"/>
      <c r="CT12" s="644"/>
      <c r="CU12" s="644"/>
      <c r="CV12" s="644"/>
      <c r="CW12" s="644"/>
      <c r="CX12" s="644"/>
      <c r="CY12" s="645"/>
      <c r="CZ12" s="703">
        <v>2.2000000000000002</v>
      </c>
      <c r="DA12" s="703"/>
      <c r="DB12" s="703"/>
      <c r="DC12" s="703"/>
      <c r="DD12" s="649">
        <v>273618</v>
      </c>
      <c r="DE12" s="644"/>
      <c r="DF12" s="644"/>
      <c r="DG12" s="644"/>
      <c r="DH12" s="644"/>
      <c r="DI12" s="644"/>
      <c r="DJ12" s="644"/>
      <c r="DK12" s="644"/>
      <c r="DL12" s="644"/>
      <c r="DM12" s="644"/>
      <c r="DN12" s="644"/>
      <c r="DO12" s="644"/>
      <c r="DP12" s="645"/>
      <c r="DQ12" s="649">
        <v>209422</v>
      </c>
      <c r="DR12" s="644"/>
      <c r="DS12" s="644"/>
      <c r="DT12" s="644"/>
      <c r="DU12" s="644"/>
      <c r="DV12" s="644"/>
      <c r="DW12" s="644"/>
      <c r="DX12" s="644"/>
      <c r="DY12" s="644"/>
      <c r="DZ12" s="644"/>
      <c r="EA12" s="644"/>
      <c r="EB12" s="644"/>
      <c r="EC12" s="684"/>
    </row>
    <row r="13" spans="2:143" ht="11.25" customHeight="1">
      <c r="B13" s="638" t="s">
        <v>243</v>
      </c>
      <c r="C13" s="639"/>
      <c r="D13" s="639"/>
      <c r="E13" s="639"/>
      <c r="F13" s="639"/>
      <c r="G13" s="639"/>
      <c r="H13" s="639"/>
      <c r="I13" s="639"/>
      <c r="J13" s="639"/>
      <c r="K13" s="639"/>
      <c r="L13" s="639"/>
      <c r="M13" s="639"/>
      <c r="N13" s="639"/>
      <c r="O13" s="639"/>
      <c r="P13" s="639"/>
      <c r="Q13" s="640"/>
      <c r="R13" s="641">
        <v>21653</v>
      </c>
      <c r="S13" s="644"/>
      <c r="T13" s="644"/>
      <c r="U13" s="644"/>
      <c r="V13" s="644"/>
      <c r="W13" s="644"/>
      <c r="X13" s="644"/>
      <c r="Y13" s="645"/>
      <c r="Z13" s="703">
        <v>0.1</v>
      </c>
      <c r="AA13" s="703"/>
      <c r="AB13" s="703"/>
      <c r="AC13" s="703"/>
      <c r="AD13" s="704">
        <v>21653</v>
      </c>
      <c r="AE13" s="704"/>
      <c r="AF13" s="704"/>
      <c r="AG13" s="704"/>
      <c r="AH13" s="704"/>
      <c r="AI13" s="704"/>
      <c r="AJ13" s="704"/>
      <c r="AK13" s="704"/>
      <c r="AL13" s="646">
        <v>0.1</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2286301</v>
      </c>
      <c r="BH13" s="644"/>
      <c r="BI13" s="644"/>
      <c r="BJ13" s="644"/>
      <c r="BK13" s="644"/>
      <c r="BL13" s="644"/>
      <c r="BM13" s="644"/>
      <c r="BN13" s="645"/>
      <c r="BO13" s="703">
        <v>40.799999999999997</v>
      </c>
      <c r="BP13" s="703"/>
      <c r="BQ13" s="703"/>
      <c r="BR13" s="703"/>
      <c r="BS13" s="649" t="s">
        <v>130</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2572213</v>
      </c>
      <c r="CS13" s="644"/>
      <c r="CT13" s="644"/>
      <c r="CU13" s="644"/>
      <c r="CV13" s="644"/>
      <c r="CW13" s="644"/>
      <c r="CX13" s="644"/>
      <c r="CY13" s="645"/>
      <c r="CZ13" s="703">
        <v>8.1</v>
      </c>
      <c r="DA13" s="703"/>
      <c r="DB13" s="703"/>
      <c r="DC13" s="703"/>
      <c r="DD13" s="649">
        <v>1639474</v>
      </c>
      <c r="DE13" s="644"/>
      <c r="DF13" s="644"/>
      <c r="DG13" s="644"/>
      <c r="DH13" s="644"/>
      <c r="DI13" s="644"/>
      <c r="DJ13" s="644"/>
      <c r="DK13" s="644"/>
      <c r="DL13" s="644"/>
      <c r="DM13" s="644"/>
      <c r="DN13" s="644"/>
      <c r="DO13" s="644"/>
      <c r="DP13" s="645"/>
      <c r="DQ13" s="649">
        <v>1088025</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130</v>
      </c>
      <c r="AE14" s="704"/>
      <c r="AF14" s="704"/>
      <c r="AG14" s="704"/>
      <c r="AH14" s="704"/>
      <c r="AI14" s="704"/>
      <c r="AJ14" s="704"/>
      <c r="AK14" s="704"/>
      <c r="AL14" s="646" t="s">
        <v>120</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218184</v>
      </c>
      <c r="BH14" s="644"/>
      <c r="BI14" s="644"/>
      <c r="BJ14" s="644"/>
      <c r="BK14" s="644"/>
      <c r="BL14" s="644"/>
      <c r="BM14" s="644"/>
      <c r="BN14" s="645"/>
      <c r="BO14" s="703">
        <v>3.9</v>
      </c>
      <c r="BP14" s="703"/>
      <c r="BQ14" s="703"/>
      <c r="BR14" s="703"/>
      <c r="BS14" s="649" t="s">
        <v>130</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1372239</v>
      </c>
      <c r="CS14" s="644"/>
      <c r="CT14" s="644"/>
      <c r="CU14" s="644"/>
      <c r="CV14" s="644"/>
      <c r="CW14" s="644"/>
      <c r="CX14" s="644"/>
      <c r="CY14" s="645"/>
      <c r="CZ14" s="703">
        <v>4.3</v>
      </c>
      <c r="DA14" s="703"/>
      <c r="DB14" s="703"/>
      <c r="DC14" s="703"/>
      <c r="DD14" s="649">
        <v>58483</v>
      </c>
      <c r="DE14" s="644"/>
      <c r="DF14" s="644"/>
      <c r="DG14" s="644"/>
      <c r="DH14" s="644"/>
      <c r="DI14" s="644"/>
      <c r="DJ14" s="644"/>
      <c r="DK14" s="644"/>
      <c r="DL14" s="644"/>
      <c r="DM14" s="644"/>
      <c r="DN14" s="644"/>
      <c r="DO14" s="644"/>
      <c r="DP14" s="645"/>
      <c r="DQ14" s="649">
        <v>1272075</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80880</v>
      </c>
      <c r="S15" s="644"/>
      <c r="T15" s="644"/>
      <c r="U15" s="644"/>
      <c r="V15" s="644"/>
      <c r="W15" s="644"/>
      <c r="X15" s="644"/>
      <c r="Y15" s="645"/>
      <c r="Z15" s="703">
        <v>0.2</v>
      </c>
      <c r="AA15" s="703"/>
      <c r="AB15" s="703"/>
      <c r="AC15" s="703"/>
      <c r="AD15" s="704">
        <v>80880</v>
      </c>
      <c r="AE15" s="704"/>
      <c r="AF15" s="704"/>
      <c r="AG15" s="704"/>
      <c r="AH15" s="704"/>
      <c r="AI15" s="704"/>
      <c r="AJ15" s="704"/>
      <c r="AK15" s="704"/>
      <c r="AL15" s="646">
        <v>0.5</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344727</v>
      </c>
      <c r="BH15" s="644"/>
      <c r="BI15" s="644"/>
      <c r="BJ15" s="644"/>
      <c r="BK15" s="644"/>
      <c r="BL15" s="644"/>
      <c r="BM15" s="644"/>
      <c r="BN15" s="645"/>
      <c r="BO15" s="703">
        <v>6.1</v>
      </c>
      <c r="BP15" s="703"/>
      <c r="BQ15" s="703"/>
      <c r="BR15" s="703"/>
      <c r="BS15" s="649" t="s">
        <v>120</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4521292</v>
      </c>
      <c r="CS15" s="644"/>
      <c r="CT15" s="644"/>
      <c r="CU15" s="644"/>
      <c r="CV15" s="644"/>
      <c r="CW15" s="644"/>
      <c r="CX15" s="644"/>
      <c r="CY15" s="645"/>
      <c r="CZ15" s="703">
        <v>14.2</v>
      </c>
      <c r="DA15" s="703"/>
      <c r="DB15" s="703"/>
      <c r="DC15" s="703"/>
      <c r="DD15" s="649">
        <v>1594058</v>
      </c>
      <c r="DE15" s="644"/>
      <c r="DF15" s="644"/>
      <c r="DG15" s="644"/>
      <c r="DH15" s="644"/>
      <c r="DI15" s="644"/>
      <c r="DJ15" s="644"/>
      <c r="DK15" s="644"/>
      <c r="DL15" s="644"/>
      <c r="DM15" s="644"/>
      <c r="DN15" s="644"/>
      <c r="DO15" s="644"/>
      <c r="DP15" s="645"/>
      <c r="DQ15" s="649">
        <v>2388033</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v>923827</v>
      </c>
      <c r="CS16" s="644"/>
      <c r="CT16" s="644"/>
      <c r="CU16" s="644"/>
      <c r="CV16" s="644"/>
      <c r="CW16" s="644"/>
      <c r="CX16" s="644"/>
      <c r="CY16" s="645"/>
      <c r="CZ16" s="703">
        <v>2.9</v>
      </c>
      <c r="DA16" s="703"/>
      <c r="DB16" s="703"/>
      <c r="DC16" s="703"/>
      <c r="DD16" s="649" t="s">
        <v>120</v>
      </c>
      <c r="DE16" s="644"/>
      <c r="DF16" s="644"/>
      <c r="DG16" s="644"/>
      <c r="DH16" s="644"/>
      <c r="DI16" s="644"/>
      <c r="DJ16" s="644"/>
      <c r="DK16" s="644"/>
      <c r="DL16" s="644"/>
      <c r="DM16" s="644"/>
      <c r="DN16" s="644"/>
      <c r="DO16" s="644"/>
      <c r="DP16" s="645"/>
      <c r="DQ16" s="649">
        <v>200</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27503</v>
      </c>
      <c r="S17" s="644"/>
      <c r="T17" s="644"/>
      <c r="U17" s="644"/>
      <c r="V17" s="644"/>
      <c r="W17" s="644"/>
      <c r="X17" s="644"/>
      <c r="Y17" s="645"/>
      <c r="Z17" s="703">
        <v>0.1</v>
      </c>
      <c r="AA17" s="703"/>
      <c r="AB17" s="703"/>
      <c r="AC17" s="703"/>
      <c r="AD17" s="704">
        <v>27503</v>
      </c>
      <c r="AE17" s="704"/>
      <c r="AF17" s="704"/>
      <c r="AG17" s="704"/>
      <c r="AH17" s="704"/>
      <c r="AI17" s="704"/>
      <c r="AJ17" s="704"/>
      <c r="AK17" s="704"/>
      <c r="AL17" s="646">
        <v>0.2</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3656357</v>
      </c>
      <c r="CS17" s="644"/>
      <c r="CT17" s="644"/>
      <c r="CU17" s="644"/>
      <c r="CV17" s="644"/>
      <c r="CW17" s="644"/>
      <c r="CX17" s="644"/>
      <c r="CY17" s="645"/>
      <c r="CZ17" s="703">
        <v>11.5</v>
      </c>
      <c r="DA17" s="703"/>
      <c r="DB17" s="703"/>
      <c r="DC17" s="703"/>
      <c r="DD17" s="649" t="s">
        <v>130</v>
      </c>
      <c r="DE17" s="644"/>
      <c r="DF17" s="644"/>
      <c r="DG17" s="644"/>
      <c r="DH17" s="644"/>
      <c r="DI17" s="644"/>
      <c r="DJ17" s="644"/>
      <c r="DK17" s="644"/>
      <c r="DL17" s="644"/>
      <c r="DM17" s="644"/>
      <c r="DN17" s="644"/>
      <c r="DO17" s="644"/>
      <c r="DP17" s="645"/>
      <c r="DQ17" s="649">
        <v>3578465</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10517841</v>
      </c>
      <c r="S18" s="644"/>
      <c r="T18" s="644"/>
      <c r="U18" s="644"/>
      <c r="V18" s="644"/>
      <c r="W18" s="644"/>
      <c r="X18" s="644"/>
      <c r="Y18" s="645"/>
      <c r="Z18" s="703">
        <v>31.2</v>
      </c>
      <c r="AA18" s="703"/>
      <c r="AB18" s="703"/>
      <c r="AC18" s="703"/>
      <c r="AD18" s="704">
        <v>9460240</v>
      </c>
      <c r="AE18" s="704"/>
      <c r="AF18" s="704"/>
      <c r="AG18" s="704"/>
      <c r="AH18" s="704"/>
      <c r="AI18" s="704"/>
      <c r="AJ18" s="704"/>
      <c r="AK18" s="704"/>
      <c r="AL18" s="646">
        <v>56.8</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120</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130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9460240</v>
      </c>
      <c r="S19" s="644"/>
      <c r="T19" s="644"/>
      <c r="U19" s="644"/>
      <c r="V19" s="644"/>
      <c r="W19" s="644"/>
      <c r="X19" s="644"/>
      <c r="Y19" s="645"/>
      <c r="Z19" s="703">
        <v>28</v>
      </c>
      <c r="AA19" s="703"/>
      <c r="AB19" s="703"/>
      <c r="AC19" s="703"/>
      <c r="AD19" s="704">
        <v>9460240</v>
      </c>
      <c r="AE19" s="704"/>
      <c r="AF19" s="704"/>
      <c r="AG19" s="704"/>
      <c r="AH19" s="704"/>
      <c r="AI19" s="704"/>
      <c r="AJ19" s="704"/>
      <c r="AK19" s="704"/>
      <c r="AL19" s="646">
        <v>56.8</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2116</v>
      </c>
      <c r="BH19" s="644"/>
      <c r="BI19" s="644"/>
      <c r="BJ19" s="644"/>
      <c r="BK19" s="644"/>
      <c r="BL19" s="644"/>
      <c r="BM19" s="644"/>
      <c r="BN19" s="645"/>
      <c r="BO19" s="703">
        <v>0</v>
      </c>
      <c r="BP19" s="703"/>
      <c r="BQ19" s="703"/>
      <c r="BR19" s="703"/>
      <c r="BS19" s="649" t="s">
        <v>120</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765447</v>
      </c>
      <c r="S20" s="644"/>
      <c r="T20" s="644"/>
      <c r="U20" s="644"/>
      <c r="V20" s="644"/>
      <c r="W20" s="644"/>
      <c r="X20" s="644"/>
      <c r="Y20" s="645"/>
      <c r="Z20" s="703">
        <v>2.2999999999999998</v>
      </c>
      <c r="AA20" s="703"/>
      <c r="AB20" s="703"/>
      <c r="AC20" s="703"/>
      <c r="AD20" s="704" t="s">
        <v>130</v>
      </c>
      <c r="AE20" s="704"/>
      <c r="AF20" s="704"/>
      <c r="AG20" s="704"/>
      <c r="AH20" s="704"/>
      <c r="AI20" s="704"/>
      <c r="AJ20" s="704"/>
      <c r="AK20" s="704"/>
      <c r="AL20" s="646" t="s">
        <v>120</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2116</v>
      </c>
      <c r="BH20" s="644"/>
      <c r="BI20" s="644"/>
      <c r="BJ20" s="644"/>
      <c r="BK20" s="644"/>
      <c r="BL20" s="644"/>
      <c r="BM20" s="644"/>
      <c r="BN20" s="645"/>
      <c r="BO20" s="703">
        <v>0</v>
      </c>
      <c r="BP20" s="703"/>
      <c r="BQ20" s="703"/>
      <c r="BR20" s="703"/>
      <c r="BS20" s="649" t="s">
        <v>120</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31795182</v>
      </c>
      <c r="CS20" s="644"/>
      <c r="CT20" s="644"/>
      <c r="CU20" s="644"/>
      <c r="CV20" s="644"/>
      <c r="CW20" s="644"/>
      <c r="CX20" s="644"/>
      <c r="CY20" s="645"/>
      <c r="CZ20" s="703">
        <v>100</v>
      </c>
      <c r="DA20" s="703"/>
      <c r="DB20" s="703"/>
      <c r="DC20" s="703"/>
      <c r="DD20" s="649">
        <v>5575992</v>
      </c>
      <c r="DE20" s="644"/>
      <c r="DF20" s="644"/>
      <c r="DG20" s="644"/>
      <c r="DH20" s="644"/>
      <c r="DI20" s="644"/>
      <c r="DJ20" s="644"/>
      <c r="DK20" s="644"/>
      <c r="DL20" s="644"/>
      <c r="DM20" s="644"/>
      <c r="DN20" s="644"/>
      <c r="DO20" s="644"/>
      <c r="DP20" s="645"/>
      <c r="DQ20" s="649">
        <v>19283711</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v>292154</v>
      </c>
      <c r="S21" s="644"/>
      <c r="T21" s="644"/>
      <c r="U21" s="644"/>
      <c r="V21" s="644"/>
      <c r="W21" s="644"/>
      <c r="X21" s="644"/>
      <c r="Y21" s="645"/>
      <c r="Z21" s="703">
        <v>0.9</v>
      </c>
      <c r="AA21" s="703"/>
      <c r="AB21" s="703"/>
      <c r="AC21" s="703"/>
      <c r="AD21" s="704" t="s">
        <v>120</v>
      </c>
      <c r="AE21" s="704"/>
      <c r="AF21" s="704"/>
      <c r="AG21" s="704"/>
      <c r="AH21" s="704"/>
      <c r="AI21" s="704"/>
      <c r="AJ21" s="704"/>
      <c r="AK21" s="704"/>
      <c r="AL21" s="646" t="s">
        <v>130</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v>2116</v>
      </c>
      <c r="BH21" s="644"/>
      <c r="BI21" s="644"/>
      <c r="BJ21" s="644"/>
      <c r="BK21" s="644"/>
      <c r="BL21" s="644"/>
      <c r="BM21" s="644"/>
      <c r="BN21" s="645"/>
      <c r="BO21" s="703">
        <v>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17688806</v>
      </c>
      <c r="S22" s="644"/>
      <c r="T22" s="644"/>
      <c r="U22" s="644"/>
      <c r="V22" s="644"/>
      <c r="W22" s="644"/>
      <c r="X22" s="644"/>
      <c r="Y22" s="645"/>
      <c r="Z22" s="703">
        <v>52.4</v>
      </c>
      <c r="AA22" s="703"/>
      <c r="AB22" s="703"/>
      <c r="AC22" s="703"/>
      <c r="AD22" s="704">
        <v>16631205</v>
      </c>
      <c r="AE22" s="704"/>
      <c r="AF22" s="704"/>
      <c r="AG22" s="704"/>
      <c r="AH22" s="704"/>
      <c r="AI22" s="704"/>
      <c r="AJ22" s="704"/>
      <c r="AK22" s="704"/>
      <c r="AL22" s="646">
        <v>99.9</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130</v>
      </c>
      <c r="BH22" s="644"/>
      <c r="BI22" s="644"/>
      <c r="BJ22" s="644"/>
      <c r="BK22" s="644"/>
      <c r="BL22" s="644"/>
      <c r="BM22" s="644"/>
      <c r="BN22" s="645"/>
      <c r="BO22" s="703" t="s">
        <v>130</v>
      </c>
      <c r="BP22" s="703"/>
      <c r="BQ22" s="703"/>
      <c r="BR22" s="703"/>
      <c r="BS22" s="649" t="s">
        <v>120</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6200</v>
      </c>
      <c r="S23" s="644"/>
      <c r="T23" s="644"/>
      <c r="U23" s="644"/>
      <c r="V23" s="644"/>
      <c r="W23" s="644"/>
      <c r="X23" s="644"/>
      <c r="Y23" s="645"/>
      <c r="Z23" s="703">
        <v>0</v>
      </c>
      <c r="AA23" s="703"/>
      <c r="AB23" s="703"/>
      <c r="AC23" s="703"/>
      <c r="AD23" s="704">
        <v>6200</v>
      </c>
      <c r="AE23" s="704"/>
      <c r="AF23" s="704"/>
      <c r="AG23" s="704"/>
      <c r="AH23" s="704"/>
      <c r="AI23" s="704"/>
      <c r="AJ23" s="704"/>
      <c r="AK23" s="704"/>
      <c r="AL23" s="646">
        <v>0</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130</v>
      </c>
      <c r="BP23" s="703"/>
      <c r="BQ23" s="703"/>
      <c r="BR23" s="703"/>
      <c r="BS23" s="649" t="s">
        <v>120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72925</v>
      </c>
      <c r="S24" s="644"/>
      <c r="T24" s="644"/>
      <c r="U24" s="644"/>
      <c r="V24" s="644"/>
      <c r="W24" s="644"/>
      <c r="X24" s="644"/>
      <c r="Y24" s="645"/>
      <c r="Z24" s="703">
        <v>0.2</v>
      </c>
      <c r="AA24" s="703"/>
      <c r="AB24" s="703"/>
      <c r="AC24" s="703"/>
      <c r="AD24" s="704" t="s">
        <v>120</v>
      </c>
      <c r="AE24" s="704"/>
      <c r="AF24" s="704"/>
      <c r="AG24" s="704"/>
      <c r="AH24" s="704"/>
      <c r="AI24" s="704"/>
      <c r="AJ24" s="704"/>
      <c r="AK24" s="704"/>
      <c r="AL24" s="646" t="s">
        <v>120</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12256222</v>
      </c>
      <c r="CS24" s="707"/>
      <c r="CT24" s="707"/>
      <c r="CU24" s="707"/>
      <c r="CV24" s="707"/>
      <c r="CW24" s="707"/>
      <c r="CX24" s="707"/>
      <c r="CY24" s="753"/>
      <c r="CZ24" s="754">
        <v>38.5</v>
      </c>
      <c r="DA24" s="723"/>
      <c r="DB24" s="723"/>
      <c r="DC24" s="757"/>
      <c r="DD24" s="752">
        <v>9003624</v>
      </c>
      <c r="DE24" s="707"/>
      <c r="DF24" s="707"/>
      <c r="DG24" s="707"/>
      <c r="DH24" s="707"/>
      <c r="DI24" s="707"/>
      <c r="DJ24" s="707"/>
      <c r="DK24" s="753"/>
      <c r="DL24" s="752">
        <v>8554448</v>
      </c>
      <c r="DM24" s="707"/>
      <c r="DN24" s="707"/>
      <c r="DO24" s="707"/>
      <c r="DP24" s="707"/>
      <c r="DQ24" s="707"/>
      <c r="DR24" s="707"/>
      <c r="DS24" s="707"/>
      <c r="DT24" s="707"/>
      <c r="DU24" s="707"/>
      <c r="DV24" s="753"/>
      <c r="DW24" s="754">
        <v>49</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290250</v>
      </c>
      <c r="S25" s="644"/>
      <c r="T25" s="644"/>
      <c r="U25" s="644"/>
      <c r="V25" s="644"/>
      <c r="W25" s="644"/>
      <c r="X25" s="644"/>
      <c r="Y25" s="645"/>
      <c r="Z25" s="703">
        <v>0.9</v>
      </c>
      <c r="AA25" s="703"/>
      <c r="AB25" s="703"/>
      <c r="AC25" s="703"/>
      <c r="AD25" s="704">
        <v>8460</v>
      </c>
      <c r="AE25" s="704"/>
      <c r="AF25" s="704"/>
      <c r="AG25" s="704"/>
      <c r="AH25" s="704"/>
      <c r="AI25" s="704"/>
      <c r="AJ25" s="704"/>
      <c r="AK25" s="704"/>
      <c r="AL25" s="646">
        <v>0.1</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4149129</v>
      </c>
      <c r="CS25" s="642"/>
      <c r="CT25" s="642"/>
      <c r="CU25" s="642"/>
      <c r="CV25" s="642"/>
      <c r="CW25" s="642"/>
      <c r="CX25" s="642"/>
      <c r="CY25" s="643"/>
      <c r="CZ25" s="646">
        <v>13</v>
      </c>
      <c r="DA25" s="675"/>
      <c r="DB25" s="675"/>
      <c r="DC25" s="676"/>
      <c r="DD25" s="649">
        <v>4030113</v>
      </c>
      <c r="DE25" s="642"/>
      <c r="DF25" s="642"/>
      <c r="DG25" s="642"/>
      <c r="DH25" s="642"/>
      <c r="DI25" s="642"/>
      <c r="DJ25" s="642"/>
      <c r="DK25" s="643"/>
      <c r="DL25" s="649">
        <v>3961629</v>
      </c>
      <c r="DM25" s="642"/>
      <c r="DN25" s="642"/>
      <c r="DO25" s="642"/>
      <c r="DP25" s="642"/>
      <c r="DQ25" s="642"/>
      <c r="DR25" s="642"/>
      <c r="DS25" s="642"/>
      <c r="DT25" s="642"/>
      <c r="DU25" s="642"/>
      <c r="DV25" s="643"/>
      <c r="DW25" s="646">
        <v>22.7</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39024</v>
      </c>
      <c r="S26" s="644"/>
      <c r="T26" s="644"/>
      <c r="U26" s="644"/>
      <c r="V26" s="644"/>
      <c r="W26" s="644"/>
      <c r="X26" s="644"/>
      <c r="Y26" s="645"/>
      <c r="Z26" s="703">
        <v>0.1</v>
      </c>
      <c r="AA26" s="703"/>
      <c r="AB26" s="703"/>
      <c r="AC26" s="703"/>
      <c r="AD26" s="704">
        <v>9</v>
      </c>
      <c r="AE26" s="704"/>
      <c r="AF26" s="704"/>
      <c r="AG26" s="704"/>
      <c r="AH26" s="704"/>
      <c r="AI26" s="704"/>
      <c r="AJ26" s="704"/>
      <c r="AK26" s="704"/>
      <c r="AL26" s="646">
        <v>0</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130</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2628797</v>
      </c>
      <c r="CS26" s="644"/>
      <c r="CT26" s="644"/>
      <c r="CU26" s="644"/>
      <c r="CV26" s="644"/>
      <c r="CW26" s="644"/>
      <c r="CX26" s="644"/>
      <c r="CY26" s="645"/>
      <c r="CZ26" s="646">
        <v>8.3000000000000007</v>
      </c>
      <c r="DA26" s="675"/>
      <c r="DB26" s="675"/>
      <c r="DC26" s="676"/>
      <c r="DD26" s="649">
        <v>2529090</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3270106</v>
      </c>
      <c r="S27" s="644"/>
      <c r="T27" s="644"/>
      <c r="U27" s="644"/>
      <c r="V27" s="644"/>
      <c r="W27" s="644"/>
      <c r="X27" s="644"/>
      <c r="Y27" s="645"/>
      <c r="Z27" s="703">
        <v>9.6999999999999993</v>
      </c>
      <c r="AA27" s="703"/>
      <c r="AB27" s="703"/>
      <c r="AC27" s="703"/>
      <c r="AD27" s="704" t="s">
        <v>120</v>
      </c>
      <c r="AE27" s="704"/>
      <c r="AF27" s="704"/>
      <c r="AG27" s="704"/>
      <c r="AH27" s="704"/>
      <c r="AI27" s="704"/>
      <c r="AJ27" s="704"/>
      <c r="AK27" s="704"/>
      <c r="AL27" s="646" t="s">
        <v>120</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5608173</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4450860</v>
      </c>
      <c r="CS27" s="642"/>
      <c r="CT27" s="642"/>
      <c r="CU27" s="642"/>
      <c r="CV27" s="642"/>
      <c r="CW27" s="642"/>
      <c r="CX27" s="642"/>
      <c r="CY27" s="643"/>
      <c r="CZ27" s="646">
        <v>14</v>
      </c>
      <c r="DA27" s="675"/>
      <c r="DB27" s="675"/>
      <c r="DC27" s="676"/>
      <c r="DD27" s="649">
        <v>1395170</v>
      </c>
      <c r="DE27" s="642"/>
      <c r="DF27" s="642"/>
      <c r="DG27" s="642"/>
      <c r="DH27" s="642"/>
      <c r="DI27" s="642"/>
      <c r="DJ27" s="642"/>
      <c r="DK27" s="643"/>
      <c r="DL27" s="649">
        <v>1392597</v>
      </c>
      <c r="DM27" s="642"/>
      <c r="DN27" s="642"/>
      <c r="DO27" s="642"/>
      <c r="DP27" s="642"/>
      <c r="DQ27" s="642"/>
      <c r="DR27" s="642"/>
      <c r="DS27" s="642"/>
      <c r="DT27" s="642"/>
      <c r="DU27" s="642"/>
      <c r="DV27" s="643"/>
      <c r="DW27" s="646">
        <v>8</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3656233</v>
      </c>
      <c r="CS28" s="644"/>
      <c r="CT28" s="644"/>
      <c r="CU28" s="644"/>
      <c r="CV28" s="644"/>
      <c r="CW28" s="644"/>
      <c r="CX28" s="644"/>
      <c r="CY28" s="645"/>
      <c r="CZ28" s="646">
        <v>11.5</v>
      </c>
      <c r="DA28" s="675"/>
      <c r="DB28" s="675"/>
      <c r="DC28" s="676"/>
      <c r="DD28" s="649">
        <v>3578341</v>
      </c>
      <c r="DE28" s="644"/>
      <c r="DF28" s="644"/>
      <c r="DG28" s="644"/>
      <c r="DH28" s="644"/>
      <c r="DI28" s="644"/>
      <c r="DJ28" s="644"/>
      <c r="DK28" s="645"/>
      <c r="DL28" s="649">
        <v>3200222</v>
      </c>
      <c r="DM28" s="644"/>
      <c r="DN28" s="644"/>
      <c r="DO28" s="644"/>
      <c r="DP28" s="644"/>
      <c r="DQ28" s="644"/>
      <c r="DR28" s="644"/>
      <c r="DS28" s="644"/>
      <c r="DT28" s="644"/>
      <c r="DU28" s="644"/>
      <c r="DV28" s="645"/>
      <c r="DW28" s="646">
        <v>18.3</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3798728</v>
      </c>
      <c r="S29" s="644"/>
      <c r="T29" s="644"/>
      <c r="U29" s="644"/>
      <c r="V29" s="644"/>
      <c r="W29" s="644"/>
      <c r="X29" s="644"/>
      <c r="Y29" s="645"/>
      <c r="Z29" s="703">
        <v>11.3</v>
      </c>
      <c r="AA29" s="703"/>
      <c r="AB29" s="703"/>
      <c r="AC29" s="703"/>
      <c r="AD29" s="704" t="s">
        <v>120</v>
      </c>
      <c r="AE29" s="704"/>
      <c r="AF29" s="704"/>
      <c r="AG29" s="704"/>
      <c r="AH29" s="704"/>
      <c r="AI29" s="704"/>
      <c r="AJ29" s="704"/>
      <c r="AK29" s="704"/>
      <c r="AL29" s="646" t="s">
        <v>120</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3656233</v>
      </c>
      <c r="CS29" s="642"/>
      <c r="CT29" s="642"/>
      <c r="CU29" s="642"/>
      <c r="CV29" s="642"/>
      <c r="CW29" s="642"/>
      <c r="CX29" s="642"/>
      <c r="CY29" s="643"/>
      <c r="CZ29" s="646">
        <v>11.5</v>
      </c>
      <c r="DA29" s="675"/>
      <c r="DB29" s="675"/>
      <c r="DC29" s="676"/>
      <c r="DD29" s="649">
        <v>3578341</v>
      </c>
      <c r="DE29" s="642"/>
      <c r="DF29" s="642"/>
      <c r="DG29" s="642"/>
      <c r="DH29" s="642"/>
      <c r="DI29" s="642"/>
      <c r="DJ29" s="642"/>
      <c r="DK29" s="643"/>
      <c r="DL29" s="649">
        <v>3200222</v>
      </c>
      <c r="DM29" s="642"/>
      <c r="DN29" s="642"/>
      <c r="DO29" s="642"/>
      <c r="DP29" s="642"/>
      <c r="DQ29" s="642"/>
      <c r="DR29" s="642"/>
      <c r="DS29" s="642"/>
      <c r="DT29" s="642"/>
      <c r="DU29" s="642"/>
      <c r="DV29" s="643"/>
      <c r="DW29" s="646">
        <v>18.3</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70470</v>
      </c>
      <c r="S30" s="644"/>
      <c r="T30" s="644"/>
      <c r="U30" s="644"/>
      <c r="V30" s="644"/>
      <c r="W30" s="644"/>
      <c r="X30" s="644"/>
      <c r="Y30" s="645"/>
      <c r="Z30" s="703">
        <v>0.2</v>
      </c>
      <c r="AA30" s="703"/>
      <c r="AB30" s="703"/>
      <c r="AC30" s="703"/>
      <c r="AD30" s="704" t="s">
        <v>120</v>
      </c>
      <c r="AE30" s="704"/>
      <c r="AF30" s="704"/>
      <c r="AG30" s="704"/>
      <c r="AH30" s="704"/>
      <c r="AI30" s="704"/>
      <c r="AJ30" s="704"/>
      <c r="AK30" s="704"/>
      <c r="AL30" s="646" t="s">
        <v>130</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98.7</v>
      </c>
      <c r="BH30" s="722"/>
      <c r="BI30" s="722"/>
      <c r="BJ30" s="722"/>
      <c r="BK30" s="722"/>
      <c r="BL30" s="722"/>
      <c r="BM30" s="723">
        <v>93.1</v>
      </c>
      <c r="BN30" s="722"/>
      <c r="BO30" s="722"/>
      <c r="BP30" s="722"/>
      <c r="BQ30" s="724"/>
      <c r="BR30" s="721">
        <v>98.7</v>
      </c>
      <c r="BS30" s="722"/>
      <c r="BT30" s="722"/>
      <c r="BU30" s="722"/>
      <c r="BV30" s="722"/>
      <c r="BW30" s="722"/>
      <c r="BX30" s="723">
        <v>92.6</v>
      </c>
      <c r="BY30" s="722"/>
      <c r="BZ30" s="722"/>
      <c r="CA30" s="722"/>
      <c r="CB30" s="724"/>
      <c r="CD30" s="727"/>
      <c r="CE30" s="728"/>
      <c r="CF30" s="685" t="s">
        <v>301</v>
      </c>
      <c r="CG30" s="682"/>
      <c r="CH30" s="682"/>
      <c r="CI30" s="682"/>
      <c r="CJ30" s="682"/>
      <c r="CK30" s="682"/>
      <c r="CL30" s="682"/>
      <c r="CM30" s="682"/>
      <c r="CN30" s="682"/>
      <c r="CO30" s="682"/>
      <c r="CP30" s="682"/>
      <c r="CQ30" s="683"/>
      <c r="CR30" s="641">
        <v>3337213</v>
      </c>
      <c r="CS30" s="644"/>
      <c r="CT30" s="644"/>
      <c r="CU30" s="644"/>
      <c r="CV30" s="644"/>
      <c r="CW30" s="644"/>
      <c r="CX30" s="644"/>
      <c r="CY30" s="645"/>
      <c r="CZ30" s="646">
        <v>10.5</v>
      </c>
      <c r="DA30" s="675"/>
      <c r="DB30" s="675"/>
      <c r="DC30" s="676"/>
      <c r="DD30" s="649">
        <v>3259321</v>
      </c>
      <c r="DE30" s="644"/>
      <c r="DF30" s="644"/>
      <c r="DG30" s="644"/>
      <c r="DH30" s="644"/>
      <c r="DI30" s="644"/>
      <c r="DJ30" s="644"/>
      <c r="DK30" s="645"/>
      <c r="DL30" s="649">
        <v>2881202</v>
      </c>
      <c r="DM30" s="644"/>
      <c r="DN30" s="644"/>
      <c r="DO30" s="644"/>
      <c r="DP30" s="644"/>
      <c r="DQ30" s="644"/>
      <c r="DR30" s="644"/>
      <c r="DS30" s="644"/>
      <c r="DT30" s="644"/>
      <c r="DU30" s="644"/>
      <c r="DV30" s="645"/>
      <c r="DW30" s="646">
        <v>16.5</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33234</v>
      </c>
      <c r="S31" s="644"/>
      <c r="T31" s="644"/>
      <c r="U31" s="644"/>
      <c r="V31" s="644"/>
      <c r="W31" s="644"/>
      <c r="X31" s="644"/>
      <c r="Y31" s="645"/>
      <c r="Z31" s="703">
        <v>0.1</v>
      </c>
      <c r="AA31" s="703"/>
      <c r="AB31" s="703"/>
      <c r="AC31" s="703"/>
      <c r="AD31" s="704" t="s">
        <v>120</v>
      </c>
      <c r="AE31" s="704"/>
      <c r="AF31" s="704"/>
      <c r="AG31" s="704"/>
      <c r="AH31" s="704"/>
      <c r="AI31" s="704"/>
      <c r="AJ31" s="704"/>
      <c r="AK31" s="704"/>
      <c r="AL31" s="646" t="s">
        <v>130</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98.7</v>
      </c>
      <c r="BH31" s="642"/>
      <c r="BI31" s="642"/>
      <c r="BJ31" s="642"/>
      <c r="BK31" s="642"/>
      <c r="BL31" s="642"/>
      <c r="BM31" s="647">
        <v>95.4</v>
      </c>
      <c r="BN31" s="720"/>
      <c r="BO31" s="720"/>
      <c r="BP31" s="720"/>
      <c r="BQ31" s="681"/>
      <c r="BR31" s="719">
        <v>98.7</v>
      </c>
      <c r="BS31" s="642"/>
      <c r="BT31" s="642"/>
      <c r="BU31" s="642"/>
      <c r="BV31" s="642"/>
      <c r="BW31" s="642"/>
      <c r="BX31" s="647">
        <v>95.1</v>
      </c>
      <c r="BY31" s="720"/>
      <c r="BZ31" s="720"/>
      <c r="CA31" s="720"/>
      <c r="CB31" s="681"/>
      <c r="CD31" s="727"/>
      <c r="CE31" s="728"/>
      <c r="CF31" s="685" t="s">
        <v>305</v>
      </c>
      <c r="CG31" s="682"/>
      <c r="CH31" s="682"/>
      <c r="CI31" s="682"/>
      <c r="CJ31" s="682"/>
      <c r="CK31" s="682"/>
      <c r="CL31" s="682"/>
      <c r="CM31" s="682"/>
      <c r="CN31" s="682"/>
      <c r="CO31" s="682"/>
      <c r="CP31" s="682"/>
      <c r="CQ31" s="683"/>
      <c r="CR31" s="641">
        <v>319020</v>
      </c>
      <c r="CS31" s="642"/>
      <c r="CT31" s="642"/>
      <c r="CU31" s="642"/>
      <c r="CV31" s="642"/>
      <c r="CW31" s="642"/>
      <c r="CX31" s="642"/>
      <c r="CY31" s="643"/>
      <c r="CZ31" s="646">
        <v>1</v>
      </c>
      <c r="DA31" s="675"/>
      <c r="DB31" s="675"/>
      <c r="DC31" s="676"/>
      <c r="DD31" s="649">
        <v>319020</v>
      </c>
      <c r="DE31" s="642"/>
      <c r="DF31" s="642"/>
      <c r="DG31" s="642"/>
      <c r="DH31" s="642"/>
      <c r="DI31" s="642"/>
      <c r="DJ31" s="642"/>
      <c r="DK31" s="643"/>
      <c r="DL31" s="649">
        <v>319020</v>
      </c>
      <c r="DM31" s="642"/>
      <c r="DN31" s="642"/>
      <c r="DO31" s="642"/>
      <c r="DP31" s="642"/>
      <c r="DQ31" s="642"/>
      <c r="DR31" s="642"/>
      <c r="DS31" s="642"/>
      <c r="DT31" s="642"/>
      <c r="DU31" s="642"/>
      <c r="DV31" s="643"/>
      <c r="DW31" s="646">
        <v>1.8</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1934663</v>
      </c>
      <c r="S32" s="644"/>
      <c r="T32" s="644"/>
      <c r="U32" s="644"/>
      <c r="V32" s="644"/>
      <c r="W32" s="644"/>
      <c r="X32" s="644"/>
      <c r="Y32" s="645"/>
      <c r="Z32" s="703">
        <v>5.7</v>
      </c>
      <c r="AA32" s="703"/>
      <c r="AB32" s="703"/>
      <c r="AC32" s="703"/>
      <c r="AD32" s="704" t="s">
        <v>120</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98.6</v>
      </c>
      <c r="BH32" s="657"/>
      <c r="BI32" s="657"/>
      <c r="BJ32" s="657"/>
      <c r="BK32" s="657"/>
      <c r="BL32" s="657"/>
      <c r="BM32" s="701">
        <v>89.5</v>
      </c>
      <c r="BN32" s="657"/>
      <c r="BO32" s="657"/>
      <c r="BP32" s="657"/>
      <c r="BQ32" s="694"/>
      <c r="BR32" s="718">
        <v>98.6</v>
      </c>
      <c r="BS32" s="657"/>
      <c r="BT32" s="657"/>
      <c r="BU32" s="657"/>
      <c r="BV32" s="657"/>
      <c r="BW32" s="657"/>
      <c r="BX32" s="701">
        <v>88.6</v>
      </c>
      <c r="BY32" s="657"/>
      <c r="BZ32" s="657"/>
      <c r="CA32" s="657"/>
      <c r="CB32" s="694"/>
      <c r="CD32" s="729"/>
      <c r="CE32" s="730"/>
      <c r="CF32" s="685" t="s">
        <v>308</v>
      </c>
      <c r="CG32" s="682"/>
      <c r="CH32" s="682"/>
      <c r="CI32" s="682"/>
      <c r="CJ32" s="682"/>
      <c r="CK32" s="682"/>
      <c r="CL32" s="682"/>
      <c r="CM32" s="682"/>
      <c r="CN32" s="682"/>
      <c r="CO32" s="682"/>
      <c r="CP32" s="682"/>
      <c r="CQ32" s="683"/>
      <c r="CR32" s="641" t="s">
        <v>120</v>
      </c>
      <c r="CS32" s="644"/>
      <c r="CT32" s="644"/>
      <c r="CU32" s="644"/>
      <c r="CV32" s="644"/>
      <c r="CW32" s="644"/>
      <c r="CX32" s="644"/>
      <c r="CY32" s="645"/>
      <c r="CZ32" s="646" t="s">
        <v>120</v>
      </c>
      <c r="DA32" s="675"/>
      <c r="DB32" s="675"/>
      <c r="DC32" s="676"/>
      <c r="DD32" s="649" t="s">
        <v>120</v>
      </c>
      <c r="DE32" s="644"/>
      <c r="DF32" s="644"/>
      <c r="DG32" s="644"/>
      <c r="DH32" s="644"/>
      <c r="DI32" s="644"/>
      <c r="DJ32" s="644"/>
      <c r="DK32" s="645"/>
      <c r="DL32" s="649" t="s">
        <v>130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1728815</v>
      </c>
      <c r="S33" s="644"/>
      <c r="T33" s="644"/>
      <c r="U33" s="644"/>
      <c r="V33" s="644"/>
      <c r="W33" s="644"/>
      <c r="X33" s="644"/>
      <c r="Y33" s="645"/>
      <c r="Z33" s="703">
        <v>5.0999999999999996</v>
      </c>
      <c r="AA33" s="703"/>
      <c r="AB33" s="703"/>
      <c r="AC33" s="703"/>
      <c r="AD33" s="704" t="s">
        <v>120</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13039141</v>
      </c>
      <c r="CS33" s="642"/>
      <c r="CT33" s="642"/>
      <c r="CU33" s="642"/>
      <c r="CV33" s="642"/>
      <c r="CW33" s="642"/>
      <c r="CX33" s="642"/>
      <c r="CY33" s="643"/>
      <c r="CZ33" s="646">
        <v>41</v>
      </c>
      <c r="DA33" s="675"/>
      <c r="DB33" s="675"/>
      <c r="DC33" s="676"/>
      <c r="DD33" s="649">
        <v>9745989</v>
      </c>
      <c r="DE33" s="642"/>
      <c r="DF33" s="642"/>
      <c r="DG33" s="642"/>
      <c r="DH33" s="642"/>
      <c r="DI33" s="642"/>
      <c r="DJ33" s="642"/>
      <c r="DK33" s="643"/>
      <c r="DL33" s="649">
        <v>7706701</v>
      </c>
      <c r="DM33" s="642"/>
      <c r="DN33" s="642"/>
      <c r="DO33" s="642"/>
      <c r="DP33" s="642"/>
      <c r="DQ33" s="642"/>
      <c r="DR33" s="642"/>
      <c r="DS33" s="642"/>
      <c r="DT33" s="642"/>
      <c r="DU33" s="642"/>
      <c r="DV33" s="643"/>
      <c r="DW33" s="646">
        <v>44.1</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802788</v>
      </c>
      <c r="S34" s="644"/>
      <c r="T34" s="644"/>
      <c r="U34" s="644"/>
      <c r="V34" s="644"/>
      <c r="W34" s="644"/>
      <c r="X34" s="644"/>
      <c r="Y34" s="645"/>
      <c r="Z34" s="703">
        <v>2.4</v>
      </c>
      <c r="AA34" s="703"/>
      <c r="AB34" s="703"/>
      <c r="AC34" s="703"/>
      <c r="AD34" s="704">
        <v>961</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6117739</v>
      </c>
      <c r="CS34" s="644"/>
      <c r="CT34" s="644"/>
      <c r="CU34" s="644"/>
      <c r="CV34" s="644"/>
      <c r="CW34" s="644"/>
      <c r="CX34" s="644"/>
      <c r="CY34" s="645"/>
      <c r="CZ34" s="646">
        <v>19.2</v>
      </c>
      <c r="DA34" s="675"/>
      <c r="DB34" s="675"/>
      <c r="DC34" s="676"/>
      <c r="DD34" s="649">
        <v>3897401</v>
      </c>
      <c r="DE34" s="644"/>
      <c r="DF34" s="644"/>
      <c r="DG34" s="644"/>
      <c r="DH34" s="644"/>
      <c r="DI34" s="644"/>
      <c r="DJ34" s="644"/>
      <c r="DK34" s="645"/>
      <c r="DL34" s="649">
        <v>3320225</v>
      </c>
      <c r="DM34" s="644"/>
      <c r="DN34" s="644"/>
      <c r="DO34" s="644"/>
      <c r="DP34" s="644"/>
      <c r="DQ34" s="644"/>
      <c r="DR34" s="644"/>
      <c r="DS34" s="644"/>
      <c r="DT34" s="644"/>
      <c r="DU34" s="644"/>
      <c r="DV34" s="645"/>
      <c r="DW34" s="646">
        <v>19</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3995900</v>
      </c>
      <c r="S35" s="644"/>
      <c r="T35" s="644"/>
      <c r="U35" s="644"/>
      <c r="V35" s="644"/>
      <c r="W35" s="644"/>
      <c r="X35" s="644"/>
      <c r="Y35" s="645"/>
      <c r="Z35" s="703">
        <v>11.8</v>
      </c>
      <c r="AA35" s="703"/>
      <c r="AB35" s="703"/>
      <c r="AC35" s="703"/>
      <c r="AD35" s="704" t="s">
        <v>120</v>
      </c>
      <c r="AE35" s="704"/>
      <c r="AF35" s="704"/>
      <c r="AG35" s="704"/>
      <c r="AH35" s="704"/>
      <c r="AI35" s="704"/>
      <c r="AJ35" s="704"/>
      <c r="AK35" s="704"/>
      <c r="AL35" s="646" t="s">
        <v>120</v>
      </c>
      <c r="AM35" s="647"/>
      <c r="AN35" s="647"/>
      <c r="AO35" s="705"/>
      <c r="AP35" s="214"/>
      <c r="AQ35" s="709" t="s">
        <v>316</v>
      </c>
      <c r="AR35" s="710"/>
      <c r="AS35" s="710"/>
      <c r="AT35" s="710"/>
      <c r="AU35" s="710"/>
      <c r="AV35" s="710"/>
      <c r="AW35" s="710"/>
      <c r="AX35" s="710"/>
      <c r="AY35" s="711"/>
      <c r="AZ35" s="706">
        <v>2966354</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730789</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180574</v>
      </c>
      <c r="CS35" s="642"/>
      <c r="CT35" s="642"/>
      <c r="CU35" s="642"/>
      <c r="CV35" s="642"/>
      <c r="CW35" s="642"/>
      <c r="CX35" s="642"/>
      <c r="CY35" s="643"/>
      <c r="CZ35" s="646">
        <v>0.6</v>
      </c>
      <c r="DA35" s="675"/>
      <c r="DB35" s="675"/>
      <c r="DC35" s="676"/>
      <c r="DD35" s="649">
        <v>159847</v>
      </c>
      <c r="DE35" s="642"/>
      <c r="DF35" s="642"/>
      <c r="DG35" s="642"/>
      <c r="DH35" s="642"/>
      <c r="DI35" s="642"/>
      <c r="DJ35" s="642"/>
      <c r="DK35" s="643"/>
      <c r="DL35" s="649">
        <v>159672</v>
      </c>
      <c r="DM35" s="642"/>
      <c r="DN35" s="642"/>
      <c r="DO35" s="642"/>
      <c r="DP35" s="642"/>
      <c r="DQ35" s="642"/>
      <c r="DR35" s="642"/>
      <c r="DS35" s="642"/>
      <c r="DT35" s="642"/>
      <c r="DU35" s="642"/>
      <c r="DV35" s="643"/>
      <c r="DW35" s="646">
        <v>0.9</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130</v>
      </c>
      <c r="AA36" s="703"/>
      <c r="AB36" s="703"/>
      <c r="AC36" s="703"/>
      <c r="AD36" s="704" t="s">
        <v>120</v>
      </c>
      <c r="AE36" s="704"/>
      <c r="AF36" s="704"/>
      <c r="AG36" s="704"/>
      <c r="AH36" s="704"/>
      <c r="AI36" s="704"/>
      <c r="AJ36" s="704"/>
      <c r="AK36" s="704"/>
      <c r="AL36" s="646" t="s">
        <v>120</v>
      </c>
      <c r="AM36" s="647"/>
      <c r="AN36" s="647"/>
      <c r="AO36" s="705"/>
      <c r="AQ36" s="678" t="s">
        <v>320</v>
      </c>
      <c r="AR36" s="679"/>
      <c r="AS36" s="679"/>
      <c r="AT36" s="679"/>
      <c r="AU36" s="679"/>
      <c r="AV36" s="679"/>
      <c r="AW36" s="679"/>
      <c r="AX36" s="679"/>
      <c r="AY36" s="680"/>
      <c r="AZ36" s="641">
        <v>317305</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649854</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2840468</v>
      </c>
      <c r="CS36" s="644"/>
      <c r="CT36" s="644"/>
      <c r="CU36" s="644"/>
      <c r="CV36" s="644"/>
      <c r="CW36" s="644"/>
      <c r="CX36" s="644"/>
      <c r="CY36" s="645"/>
      <c r="CZ36" s="646">
        <v>8.9</v>
      </c>
      <c r="DA36" s="675"/>
      <c r="DB36" s="675"/>
      <c r="DC36" s="676"/>
      <c r="DD36" s="649">
        <v>2536924</v>
      </c>
      <c r="DE36" s="644"/>
      <c r="DF36" s="644"/>
      <c r="DG36" s="644"/>
      <c r="DH36" s="644"/>
      <c r="DI36" s="644"/>
      <c r="DJ36" s="644"/>
      <c r="DK36" s="645"/>
      <c r="DL36" s="649">
        <v>1894734</v>
      </c>
      <c r="DM36" s="644"/>
      <c r="DN36" s="644"/>
      <c r="DO36" s="644"/>
      <c r="DP36" s="644"/>
      <c r="DQ36" s="644"/>
      <c r="DR36" s="644"/>
      <c r="DS36" s="644"/>
      <c r="DT36" s="644"/>
      <c r="DU36" s="644"/>
      <c r="DV36" s="645"/>
      <c r="DW36" s="646">
        <v>10.9</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809200</v>
      </c>
      <c r="S37" s="644"/>
      <c r="T37" s="644"/>
      <c r="U37" s="644"/>
      <c r="V37" s="644"/>
      <c r="W37" s="644"/>
      <c r="X37" s="644"/>
      <c r="Y37" s="645"/>
      <c r="Z37" s="703">
        <v>2.4</v>
      </c>
      <c r="AA37" s="703"/>
      <c r="AB37" s="703"/>
      <c r="AC37" s="703"/>
      <c r="AD37" s="704" t="s">
        <v>120</v>
      </c>
      <c r="AE37" s="704"/>
      <c r="AF37" s="704"/>
      <c r="AG37" s="704"/>
      <c r="AH37" s="704"/>
      <c r="AI37" s="704"/>
      <c r="AJ37" s="704"/>
      <c r="AK37" s="704"/>
      <c r="AL37" s="646" t="s">
        <v>120</v>
      </c>
      <c r="AM37" s="647"/>
      <c r="AN37" s="647"/>
      <c r="AO37" s="705"/>
      <c r="AQ37" s="678" t="s">
        <v>324</v>
      </c>
      <c r="AR37" s="679"/>
      <c r="AS37" s="679"/>
      <c r="AT37" s="679"/>
      <c r="AU37" s="679"/>
      <c r="AV37" s="679"/>
      <c r="AW37" s="679"/>
      <c r="AX37" s="679"/>
      <c r="AY37" s="680"/>
      <c r="AZ37" s="641">
        <v>178072</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8852</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1452863</v>
      </c>
      <c r="CS37" s="642"/>
      <c r="CT37" s="642"/>
      <c r="CU37" s="642"/>
      <c r="CV37" s="642"/>
      <c r="CW37" s="642"/>
      <c r="CX37" s="642"/>
      <c r="CY37" s="643"/>
      <c r="CZ37" s="646">
        <v>4.5999999999999996</v>
      </c>
      <c r="DA37" s="675"/>
      <c r="DB37" s="675"/>
      <c r="DC37" s="676"/>
      <c r="DD37" s="649">
        <v>1452863</v>
      </c>
      <c r="DE37" s="642"/>
      <c r="DF37" s="642"/>
      <c r="DG37" s="642"/>
      <c r="DH37" s="642"/>
      <c r="DI37" s="642"/>
      <c r="DJ37" s="642"/>
      <c r="DK37" s="643"/>
      <c r="DL37" s="649">
        <v>1433515</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33731909</v>
      </c>
      <c r="S38" s="693"/>
      <c r="T38" s="693"/>
      <c r="U38" s="693"/>
      <c r="V38" s="693"/>
      <c r="W38" s="693"/>
      <c r="X38" s="693"/>
      <c r="Y38" s="698"/>
      <c r="Z38" s="699">
        <v>100</v>
      </c>
      <c r="AA38" s="699"/>
      <c r="AB38" s="699"/>
      <c r="AC38" s="699"/>
      <c r="AD38" s="700">
        <v>16646835</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16119</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14529</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2772163</v>
      </c>
      <c r="CS38" s="644"/>
      <c r="CT38" s="644"/>
      <c r="CU38" s="644"/>
      <c r="CV38" s="644"/>
      <c r="CW38" s="644"/>
      <c r="CX38" s="644"/>
      <c r="CY38" s="645"/>
      <c r="CZ38" s="646">
        <v>8.6999999999999993</v>
      </c>
      <c r="DA38" s="675"/>
      <c r="DB38" s="675"/>
      <c r="DC38" s="676"/>
      <c r="DD38" s="649">
        <v>2335638</v>
      </c>
      <c r="DE38" s="644"/>
      <c r="DF38" s="644"/>
      <c r="DG38" s="644"/>
      <c r="DH38" s="644"/>
      <c r="DI38" s="644"/>
      <c r="DJ38" s="644"/>
      <c r="DK38" s="645"/>
      <c r="DL38" s="649">
        <v>2280986</v>
      </c>
      <c r="DM38" s="644"/>
      <c r="DN38" s="644"/>
      <c r="DO38" s="644"/>
      <c r="DP38" s="644"/>
      <c r="DQ38" s="644"/>
      <c r="DR38" s="644"/>
      <c r="DS38" s="644"/>
      <c r="DT38" s="644"/>
      <c r="DU38" s="644"/>
      <c r="DV38" s="645"/>
      <c r="DW38" s="646">
        <v>13.1</v>
      </c>
      <c r="DX38" s="675"/>
      <c r="DY38" s="675"/>
      <c r="DZ38" s="675"/>
      <c r="EA38" s="675"/>
      <c r="EB38" s="675"/>
      <c r="EC38" s="677"/>
    </row>
    <row r="39" spans="2:133" ht="11.25" customHeight="1">
      <c r="AQ39" s="678" t="s">
        <v>331</v>
      </c>
      <c r="AR39" s="679"/>
      <c r="AS39" s="679"/>
      <c r="AT39" s="679"/>
      <c r="AU39" s="679"/>
      <c r="AV39" s="679"/>
      <c r="AW39" s="679"/>
      <c r="AX39" s="679"/>
      <c r="AY39" s="680"/>
      <c r="AZ39" s="641" t="s">
        <v>130</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101</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846620</v>
      </c>
      <c r="CS39" s="642"/>
      <c r="CT39" s="642"/>
      <c r="CU39" s="642"/>
      <c r="CV39" s="642"/>
      <c r="CW39" s="642"/>
      <c r="CX39" s="642"/>
      <c r="CY39" s="643"/>
      <c r="CZ39" s="646">
        <v>2.7</v>
      </c>
      <c r="DA39" s="675"/>
      <c r="DB39" s="675"/>
      <c r="DC39" s="676"/>
      <c r="DD39" s="649">
        <v>700202</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c r="AQ40" s="678" t="s">
        <v>335</v>
      </c>
      <c r="AR40" s="679"/>
      <c r="AS40" s="679"/>
      <c r="AT40" s="679"/>
      <c r="AU40" s="679"/>
      <c r="AV40" s="679"/>
      <c r="AW40" s="679"/>
      <c r="AX40" s="679"/>
      <c r="AY40" s="680"/>
      <c r="AZ40" s="641">
        <v>536433</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123</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281577</v>
      </c>
      <c r="CS40" s="644"/>
      <c r="CT40" s="644"/>
      <c r="CU40" s="644"/>
      <c r="CV40" s="644"/>
      <c r="CW40" s="644"/>
      <c r="CX40" s="644"/>
      <c r="CY40" s="645"/>
      <c r="CZ40" s="646">
        <v>0.9</v>
      </c>
      <c r="DA40" s="675"/>
      <c r="DB40" s="675"/>
      <c r="DC40" s="676"/>
      <c r="DD40" s="649">
        <v>115977</v>
      </c>
      <c r="DE40" s="644"/>
      <c r="DF40" s="644"/>
      <c r="DG40" s="644"/>
      <c r="DH40" s="644"/>
      <c r="DI40" s="644"/>
      <c r="DJ40" s="644"/>
      <c r="DK40" s="645"/>
      <c r="DL40" s="649">
        <v>51084</v>
      </c>
      <c r="DM40" s="644"/>
      <c r="DN40" s="644"/>
      <c r="DO40" s="644"/>
      <c r="DP40" s="644"/>
      <c r="DQ40" s="644"/>
      <c r="DR40" s="644"/>
      <c r="DS40" s="644"/>
      <c r="DT40" s="644"/>
      <c r="DU40" s="644"/>
      <c r="DV40" s="645"/>
      <c r="DW40" s="646">
        <v>0.3</v>
      </c>
      <c r="DX40" s="675"/>
      <c r="DY40" s="675"/>
      <c r="DZ40" s="675"/>
      <c r="EA40" s="675"/>
      <c r="EB40" s="675"/>
      <c r="EC40" s="677"/>
    </row>
    <row r="41" spans="2:133" ht="11.25" customHeight="1">
      <c r="AQ41" s="690" t="s">
        <v>338</v>
      </c>
      <c r="AR41" s="691"/>
      <c r="AS41" s="691"/>
      <c r="AT41" s="691"/>
      <c r="AU41" s="691"/>
      <c r="AV41" s="691"/>
      <c r="AW41" s="691"/>
      <c r="AX41" s="691"/>
      <c r="AY41" s="692"/>
      <c r="AZ41" s="656">
        <v>1918425</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319</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130</v>
      </c>
      <c r="CS41" s="642"/>
      <c r="CT41" s="642"/>
      <c r="CU41" s="642"/>
      <c r="CV41" s="642"/>
      <c r="CW41" s="642"/>
      <c r="CX41" s="642"/>
      <c r="CY41" s="643"/>
      <c r="CZ41" s="646" t="s">
        <v>120</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6499819</v>
      </c>
      <c r="CS42" s="644"/>
      <c r="CT42" s="644"/>
      <c r="CU42" s="644"/>
      <c r="CV42" s="644"/>
      <c r="CW42" s="644"/>
      <c r="CX42" s="644"/>
      <c r="CY42" s="645"/>
      <c r="CZ42" s="646">
        <v>20.399999999999999</v>
      </c>
      <c r="DA42" s="647"/>
      <c r="DB42" s="647"/>
      <c r="DC42" s="648"/>
      <c r="DD42" s="649">
        <v>534098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142563</v>
      </c>
      <c r="CS43" s="642"/>
      <c r="CT43" s="642"/>
      <c r="CU43" s="642"/>
      <c r="CV43" s="642"/>
      <c r="CW43" s="642"/>
      <c r="CX43" s="642"/>
      <c r="CY43" s="643"/>
      <c r="CZ43" s="646">
        <v>0.4</v>
      </c>
      <c r="DA43" s="675"/>
      <c r="DB43" s="675"/>
      <c r="DC43" s="676"/>
      <c r="DD43" s="649">
        <v>142563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296</v>
      </c>
      <c r="CE44" s="670"/>
      <c r="CF44" s="638" t="s">
        <v>346</v>
      </c>
      <c r="CG44" s="639"/>
      <c r="CH44" s="639"/>
      <c r="CI44" s="639"/>
      <c r="CJ44" s="639"/>
      <c r="CK44" s="639"/>
      <c r="CL44" s="639"/>
      <c r="CM44" s="639"/>
      <c r="CN44" s="639"/>
      <c r="CO44" s="639"/>
      <c r="CP44" s="639"/>
      <c r="CQ44" s="640"/>
      <c r="CR44" s="641">
        <v>5575992</v>
      </c>
      <c r="CS44" s="644"/>
      <c r="CT44" s="644"/>
      <c r="CU44" s="644"/>
      <c r="CV44" s="644"/>
      <c r="CW44" s="644"/>
      <c r="CX44" s="644"/>
      <c r="CY44" s="645"/>
      <c r="CZ44" s="646">
        <v>17.5</v>
      </c>
      <c r="DA44" s="647"/>
      <c r="DB44" s="647"/>
      <c r="DC44" s="648"/>
      <c r="DD44" s="649">
        <v>533898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2391259</v>
      </c>
      <c r="CS45" s="642"/>
      <c r="CT45" s="642"/>
      <c r="CU45" s="642"/>
      <c r="CV45" s="642"/>
      <c r="CW45" s="642"/>
      <c r="CX45" s="642"/>
      <c r="CY45" s="643"/>
      <c r="CZ45" s="646">
        <v>7.5</v>
      </c>
      <c r="DA45" s="675"/>
      <c r="DB45" s="675"/>
      <c r="DC45" s="676"/>
      <c r="DD45" s="649">
        <v>74875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3090663</v>
      </c>
      <c r="CS46" s="644"/>
      <c r="CT46" s="644"/>
      <c r="CU46" s="644"/>
      <c r="CV46" s="644"/>
      <c r="CW46" s="644"/>
      <c r="CX46" s="644"/>
      <c r="CY46" s="645"/>
      <c r="CZ46" s="646">
        <v>9.6999999999999993</v>
      </c>
      <c r="DA46" s="647"/>
      <c r="DB46" s="647"/>
      <c r="DC46" s="648"/>
      <c r="DD46" s="649">
        <v>372153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923827</v>
      </c>
      <c r="CS47" s="642"/>
      <c r="CT47" s="642"/>
      <c r="CU47" s="642"/>
      <c r="CV47" s="642"/>
      <c r="CW47" s="642"/>
      <c r="CX47" s="642"/>
      <c r="CY47" s="643"/>
      <c r="CZ47" s="646">
        <v>2.9</v>
      </c>
      <c r="DA47" s="675"/>
      <c r="DB47" s="675"/>
      <c r="DC47" s="676"/>
      <c r="DD47" s="649">
        <v>200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31795182</v>
      </c>
      <c r="CS49" s="657"/>
      <c r="CT49" s="657"/>
      <c r="CU49" s="657"/>
      <c r="CV49" s="657"/>
      <c r="CW49" s="657"/>
      <c r="CX49" s="657"/>
      <c r="CY49" s="658"/>
      <c r="CZ49" s="659">
        <v>100</v>
      </c>
      <c r="DA49" s="660"/>
      <c r="DB49" s="660"/>
      <c r="DC49" s="661"/>
      <c r="DD49" s="662">
        <v>19283711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ZoBss0iYP8TJQqwmKK/EpzJPMv2HGZaWS7wt5utVyKH/WxcaKCNN16qw4NjymABA+qoI2Lf6/krVXukK/mZTyQ==" saltValue="aZP5ggdzZLTu+ZCunYel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353</v>
      </c>
      <c r="DK2" s="1179"/>
      <c r="DL2" s="1179"/>
      <c r="DM2" s="1179"/>
      <c r="DN2" s="1179"/>
      <c r="DO2" s="1180"/>
      <c r="DP2" s="229"/>
      <c r="DQ2" s="1178" t="s">
        <v>354</v>
      </c>
      <c r="DR2" s="1179"/>
      <c r="DS2" s="1179"/>
      <c r="DT2" s="1179"/>
      <c r="DU2" s="1179"/>
      <c r="DV2" s="1179"/>
      <c r="DW2" s="1179"/>
      <c r="DX2" s="1179"/>
      <c r="DY2" s="1179"/>
      <c r="DZ2" s="118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1" t="s">
        <v>355</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1"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6" t="s">
        <v>371</v>
      </c>
      <c r="DH5" s="1167"/>
      <c r="DI5" s="1167"/>
      <c r="DJ5" s="1167"/>
      <c r="DK5" s="1168"/>
      <c r="DL5" s="1166" t="s">
        <v>372</v>
      </c>
      <c r="DM5" s="1167"/>
      <c r="DN5" s="1167"/>
      <c r="DO5" s="1167"/>
      <c r="DP5" s="1168"/>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c r="A7" s="238">
        <v>1</v>
      </c>
      <c r="B7" s="1118" t="s">
        <v>374</v>
      </c>
      <c r="C7" s="1119"/>
      <c r="D7" s="1119"/>
      <c r="E7" s="1119"/>
      <c r="F7" s="1119"/>
      <c r="G7" s="1119"/>
      <c r="H7" s="1119"/>
      <c r="I7" s="1119"/>
      <c r="J7" s="1119"/>
      <c r="K7" s="1119"/>
      <c r="L7" s="1119"/>
      <c r="M7" s="1119"/>
      <c r="N7" s="1119"/>
      <c r="O7" s="1119"/>
      <c r="P7" s="1120"/>
      <c r="Q7" s="1172">
        <v>34457</v>
      </c>
      <c r="R7" s="1173"/>
      <c r="S7" s="1173"/>
      <c r="T7" s="1173"/>
      <c r="U7" s="1173"/>
      <c r="V7" s="1173">
        <v>32520</v>
      </c>
      <c r="W7" s="1173"/>
      <c r="X7" s="1173"/>
      <c r="Y7" s="1173"/>
      <c r="Z7" s="1173"/>
      <c r="AA7" s="1173">
        <v>1937</v>
      </c>
      <c r="AB7" s="1173"/>
      <c r="AC7" s="1173"/>
      <c r="AD7" s="1173"/>
      <c r="AE7" s="1174"/>
      <c r="AF7" s="1175">
        <v>1925</v>
      </c>
      <c r="AG7" s="1176"/>
      <c r="AH7" s="1176"/>
      <c r="AI7" s="1176"/>
      <c r="AJ7" s="1177"/>
      <c r="AK7" s="1159">
        <v>1935</v>
      </c>
      <c r="AL7" s="1160"/>
      <c r="AM7" s="1160"/>
      <c r="AN7" s="1160"/>
      <c r="AO7" s="1160"/>
      <c r="AP7" s="1160">
        <v>37685</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569</v>
      </c>
      <c r="BT7" s="1164"/>
      <c r="BU7" s="1164"/>
      <c r="BV7" s="1164"/>
      <c r="BW7" s="1164"/>
      <c r="BX7" s="1164"/>
      <c r="BY7" s="1164"/>
      <c r="BZ7" s="1164"/>
      <c r="CA7" s="1164"/>
      <c r="CB7" s="1164"/>
      <c r="CC7" s="1164"/>
      <c r="CD7" s="1164"/>
      <c r="CE7" s="1164"/>
      <c r="CF7" s="1164"/>
      <c r="CG7" s="1165"/>
      <c r="CH7" s="1156">
        <v>0</v>
      </c>
      <c r="CI7" s="1157"/>
      <c r="CJ7" s="1157"/>
      <c r="CK7" s="1157"/>
      <c r="CL7" s="1158"/>
      <c r="CM7" s="1156">
        <v>56</v>
      </c>
      <c r="CN7" s="1157"/>
      <c r="CO7" s="1157"/>
      <c r="CP7" s="1157"/>
      <c r="CQ7" s="1158"/>
      <c r="CR7" s="1156">
        <v>3</v>
      </c>
      <c r="CS7" s="1157"/>
      <c r="CT7" s="1157"/>
      <c r="CU7" s="1157"/>
      <c r="CV7" s="1158"/>
      <c r="CW7" s="1156">
        <v>0</v>
      </c>
      <c r="CX7" s="1157"/>
      <c r="CY7" s="1157"/>
      <c r="CZ7" s="1157"/>
      <c r="DA7" s="1158"/>
      <c r="DB7" s="1156">
        <v>0</v>
      </c>
      <c r="DC7" s="1157"/>
      <c r="DD7" s="1157"/>
      <c r="DE7" s="1157"/>
      <c r="DF7" s="1158"/>
      <c r="DG7" s="1156" t="s">
        <v>495</v>
      </c>
      <c r="DH7" s="1157"/>
      <c r="DI7" s="1157"/>
      <c r="DJ7" s="1157"/>
      <c r="DK7" s="1158"/>
      <c r="DL7" s="1156" t="s">
        <v>495</v>
      </c>
      <c r="DM7" s="1157"/>
      <c r="DN7" s="1157"/>
      <c r="DO7" s="1157"/>
      <c r="DP7" s="1158"/>
      <c r="DQ7" s="1156" t="s">
        <v>495</v>
      </c>
      <c r="DR7" s="1157"/>
      <c r="DS7" s="1157"/>
      <c r="DT7" s="1157"/>
      <c r="DU7" s="1158"/>
      <c r="DV7" s="1183"/>
      <c r="DW7" s="1184"/>
      <c r="DX7" s="1184"/>
      <c r="DY7" s="1184"/>
      <c r="DZ7" s="1185"/>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v>8</v>
      </c>
      <c r="CI8" s="1059"/>
      <c r="CJ8" s="1059"/>
      <c r="CK8" s="1059"/>
      <c r="CL8" s="1060"/>
      <c r="CM8" s="1058">
        <v>13</v>
      </c>
      <c r="CN8" s="1059"/>
      <c r="CO8" s="1059"/>
      <c r="CP8" s="1059"/>
      <c r="CQ8" s="1060"/>
      <c r="CR8" s="1058">
        <v>7</v>
      </c>
      <c r="CS8" s="1059"/>
      <c r="CT8" s="1059"/>
      <c r="CU8" s="1059"/>
      <c r="CV8" s="1060"/>
      <c r="CW8" s="1058">
        <v>0</v>
      </c>
      <c r="CX8" s="1059"/>
      <c r="CY8" s="1059"/>
      <c r="CZ8" s="1059"/>
      <c r="DA8" s="1060"/>
      <c r="DB8" s="1058">
        <v>0</v>
      </c>
      <c r="DC8" s="1059"/>
      <c r="DD8" s="1059"/>
      <c r="DE8" s="1059"/>
      <c r="DF8" s="1060"/>
      <c r="DG8" s="1058" t="s">
        <v>495</v>
      </c>
      <c r="DH8" s="1059"/>
      <c r="DI8" s="1059"/>
      <c r="DJ8" s="1059"/>
      <c r="DK8" s="1060"/>
      <c r="DL8" s="1058" t="s">
        <v>495</v>
      </c>
      <c r="DM8" s="1059"/>
      <c r="DN8" s="1059"/>
      <c r="DO8" s="1059"/>
      <c r="DP8" s="1060"/>
      <c r="DQ8" s="1058" t="s">
        <v>495</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t="s">
        <v>571</v>
      </c>
      <c r="BT9" s="1084"/>
      <c r="BU9" s="1084"/>
      <c r="BV9" s="1084"/>
      <c r="BW9" s="1084"/>
      <c r="BX9" s="1084"/>
      <c r="BY9" s="1084"/>
      <c r="BZ9" s="1084"/>
      <c r="CA9" s="1084"/>
      <c r="CB9" s="1084"/>
      <c r="CC9" s="1084"/>
      <c r="CD9" s="1084"/>
      <c r="CE9" s="1084"/>
      <c r="CF9" s="1084"/>
      <c r="CG9" s="1085"/>
      <c r="CH9" s="1058">
        <v>162</v>
      </c>
      <c r="CI9" s="1059"/>
      <c r="CJ9" s="1059"/>
      <c r="CK9" s="1059"/>
      <c r="CL9" s="1060"/>
      <c r="CM9" s="1058">
        <v>55</v>
      </c>
      <c r="CN9" s="1059"/>
      <c r="CO9" s="1059"/>
      <c r="CP9" s="1059"/>
      <c r="CQ9" s="1060"/>
      <c r="CR9" s="1058">
        <v>35</v>
      </c>
      <c r="CS9" s="1059"/>
      <c r="CT9" s="1059"/>
      <c r="CU9" s="1059"/>
      <c r="CV9" s="1060"/>
      <c r="CW9" s="1058">
        <v>0</v>
      </c>
      <c r="CX9" s="1059"/>
      <c r="CY9" s="1059"/>
      <c r="CZ9" s="1059"/>
      <c r="DA9" s="1060"/>
      <c r="DB9" s="1058">
        <v>0</v>
      </c>
      <c r="DC9" s="1059"/>
      <c r="DD9" s="1059"/>
      <c r="DE9" s="1059"/>
      <c r="DF9" s="1060"/>
      <c r="DG9" s="1058" t="s">
        <v>495</v>
      </c>
      <c r="DH9" s="1059"/>
      <c r="DI9" s="1059"/>
      <c r="DJ9" s="1059"/>
      <c r="DK9" s="1060"/>
      <c r="DL9" s="1058" t="s">
        <v>495</v>
      </c>
      <c r="DM9" s="1059"/>
      <c r="DN9" s="1059"/>
      <c r="DO9" s="1059"/>
      <c r="DP9" s="1060"/>
      <c r="DQ9" s="1058" t="s">
        <v>495</v>
      </c>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t="s">
        <v>572</v>
      </c>
      <c r="BT10" s="1084"/>
      <c r="BU10" s="1084"/>
      <c r="BV10" s="1084"/>
      <c r="BW10" s="1084"/>
      <c r="BX10" s="1084"/>
      <c r="BY10" s="1084"/>
      <c r="BZ10" s="1084"/>
      <c r="CA10" s="1084"/>
      <c r="CB10" s="1084"/>
      <c r="CC10" s="1084"/>
      <c r="CD10" s="1084"/>
      <c r="CE10" s="1084"/>
      <c r="CF10" s="1084"/>
      <c r="CG10" s="1085"/>
      <c r="CH10" s="1058">
        <v>37</v>
      </c>
      <c r="CI10" s="1059"/>
      <c r="CJ10" s="1059"/>
      <c r="CK10" s="1059"/>
      <c r="CL10" s="1060"/>
      <c r="CM10" s="1058">
        <v>34</v>
      </c>
      <c r="CN10" s="1059"/>
      <c r="CO10" s="1059"/>
      <c r="CP10" s="1059"/>
      <c r="CQ10" s="1060"/>
      <c r="CR10" s="1058">
        <v>15</v>
      </c>
      <c r="CS10" s="1059"/>
      <c r="CT10" s="1059"/>
      <c r="CU10" s="1059"/>
      <c r="CV10" s="1060"/>
      <c r="CW10" s="1058">
        <v>15</v>
      </c>
      <c r="CX10" s="1059"/>
      <c r="CY10" s="1059"/>
      <c r="CZ10" s="1059"/>
      <c r="DA10" s="1060"/>
      <c r="DB10" s="1058">
        <v>0</v>
      </c>
      <c r="DC10" s="1059"/>
      <c r="DD10" s="1059"/>
      <c r="DE10" s="1059"/>
      <c r="DF10" s="1060"/>
      <c r="DG10" s="1058" t="s">
        <v>495</v>
      </c>
      <c r="DH10" s="1059"/>
      <c r="DI10" s="1059"/>
      <c r="DJ10" s="1059"/>
      <c r="DK10" s="1060"/>
      <c r="DL10" s="1058" t="s">
        <v>495</v>
      </c>
      <c r="DM10" s="1059"/>
      <c r="DN10" s="1059"/>
      <c r="DO10" s="1059"/>
      <c r="DP10" s="1060"/>
      <c r="DQ10" s="1058" t="s">
        <v>495</v>
      </c>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t="s">
        <v>573</v>
      </c>
      <c r="BT11" s="1084"/>
      <c r="BU11" s="1084"/>
      <c r="BV11" s="1084"/>
      <c r="BW11" s="1084"/>
      <c r="BX11" s="1084"/>
      <c r="BY11" s="1084"/>
      <c r="BZ11" s="1084"/>
      <c r="CA11" s="1084"/>
      <c r="CB11" s="1084"/>
      <c r="CC11" s="1084"/>
      <c r="CD11" s="1084"/>
      <c r="CE11" s="1084"/>
      <c r="CF11" s="1084"/>
      <c r="CG11" s="1085"/>
      <c r="CH11" s="1058">
        <v>198</v>
      </c>
      <c r="CI11" s="1059"/>
      <c r="CJ11" s="1059"/>
      <c r="CK11" s="1059"/>
      <c r="CL11" s="1060"/>
      <c r="CM11" s="1058">
        <v>55</v>
      </c>
      <c r="CN11" s="1059"/>
      <c r="CO11" s="1059"/>
      <c r="CP11" s="1059"/>
      <c r="CQ11" s="1060"/>
      <c r="CR11" s="1058">
        <v>30</v>
      </c>
      <c r="CS11" s="1059"/>
      <c r="CT11" s="1059"/>
      <c r="CU11" s="1059"/>
      <c r="CV11" s="1060"/>
      <c r="CW11" s="1058">
        <v>0</v>
      </c>
      <c r="CX11" s="1059"/>
      <c r="CY11" s="1059"/>
      <c r="CZ11" s="1059"/>
      <c r="DA11" s="1060"/>
      <c r="DB11" s="1058">
        <v>0</v>
      </c>
      <c r="DC11" s="1059"/>
      <c r="DD11" s="1059"/>
      <c r="DE11" s="1059"/>
      <c r="DF11" s="1060"/>
      <c r="DG11" s="1058" t="s">
        <v>495</v>
      </c>
      <c r="DH11" s="1059"/>
      <c r="DI11" s="1059"/>
      <c r="DJ11" s="1059"/>
      <c r="DK11" s="1060"/>
      <c r="DL11" s="1058" t="s">
        <v>495</v>
      </c>
      <c r="DM11" s="1059"/>
      <c r="DN11" s="1059"/>
      <c r="DO11" s="1059"/>
      <c r="DP11" s="1060"/>
      <c r="DQ11" s="1058" t="s">
        <v>495</v>
      </c>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t="s">
        <v>574</v>
      </c>
      <c r="BT12" s="1084"/>
      <c r="BU12" s="1084"/>
      <c r="BV12" s="1084"/>
      <c r="BW12" s="1084"/>
      <c r="BX12" s="1084"/>
      <c r="BY12" s="1084"/>
      <c r="BZ12" s="1084"/>
      <c r="CA12" s="1084"/>
      <c r="CB12" s="1084"/>
      <c r="CC12" s="1084"/>
      <c r="CD12" s="1084"/>
      <c r="CE12" s="1084"/>
      <c r="CF12" s="1084"/>
      <c r="CG12" s="1085"/>
      <c r="CH12" s="1058">
        <v>188</v>
      </c>
      <c r="CI12" s="1059"/>
      <c r="CJ12" s="1059"/>
      <c r="CK12" s="1059"/>
      <c r="CL12" s="1060"/>
      <c r="CM12" s="1058">
        <v>53</v>
      </c>
      <c r="CN12" s="1059"/>
      <c r="CO12" s="1059"/>
      <c r="CP12" s="1059"/>
      <c r="CQ12" s="1060"/>
      <c r="CR12" s="1058">
        <v>30</v>
      </c>
      <c r="CS12" s="1059"/>
      <c r="CT12" s="1059"/>
      <c r="CU12" s="1059"/>
      <c r="CV12" s="1060"/>
      <c r="CW12" s="1058">
        <v>0</v>
      </c>
      <c r="CX12" s="1059"/>
      <c r="CY12" s="1059"/>
      <c r="CZ12" s="1059"/>
      <c r="DA12" s="1060"/>
      <c r="DB12" s="1058">
        <v>0</v>
      </c>
      <c r="DC12" s="1059"/>
      <c r="DD12" s="1059"/>
      <c r="DE12" s="1059"/>
      <c r="DF12" s="1060"/>
      <c r="DG12" s="1058" t="s">
        <v>495</v>
      </c>
      <c r="DH12" s="1059"/>
      <c r="DI12" s="1059"/>
      <c r="DJ12" s="1059"/>
      <c r="DK12" s="1060"/>
      <c r="DL12" s="1058" t="s">
        <v>495</v>
      </c>
      <c r="DM12" s="1059"/>
      <c r="DN12" s="1059"/>
      <c r="DO12" s="1059"/>
      <c r="DP12" s="1060"/>
      <c r="DQ12" s="1058" t="s">
        <v>495</v>
      </c>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t="s">
        <v>575</v>
      </c>
      <c r="BT13" s="1084"/>
      <c r="BU13" s="1084"/>
      <c r="BV13" s="1084"/>
      <c r="BW13" s="1084"/>
      <c r="BX13" s="1084"/>
      <c r="BY13" s="1084"/>
      <c r="BZ13" s="1084"/>
      <c r="CA13" s="1084"/>
      <c r="CB13" s="1084"/>
      <c r="CC13" s="1084"/>
      <c r="CD13" s="1084"/>
      <c r="CE13" s="1084"/>
      <c r="CF13" s="1084"/>
      <c r="CG13" s="1085"/>
      <c r="CH13" s="1058">
        <v>20</v>
      </c>
      <c r="CI13" s="1059"/>
      <c r="CJ13" s="1059"/>
      <c r="CK13" s="1059"/>
      <c r="CL13" s="1060"/>
      <c r="CM13" s="1058">
        <v>11</v>
      </c>
      <c r="CN13" s="1059"/>
      <c r="CO13" s="1059"/>
      <c r="CP13" s="1059"/>
      <c r="CQ13" s="1060"/>
      <c r="CR13" s="1058">
        <v>10</v>
      </c>
      <c r="CS13" s="1059"/>
      <c r="CT13" s="1059"/>
      <c r="CU13" s="1059"/>
      <c r="CV13" s="1060"/>
      <c r="CW13" s="1058">
        <v>0</v>
      </c>
      <c r="CX13" s="1059"/>
      <c r="CY13" s="1059"/>
      <c r="CZ13" s="1059"/>
      <c r="DA13" s="1060"/>
      <c r="DB13" s="1058">
        <v>0</v>
      </c>
      <c r="DC13" s="1059"/>
      <c r="DD13" s="1059"/>
      <c r="DE13" s="1059"/>
      <c r="DF13" s="1060"/>
      <c r="DG13" s="1058" t="s">
        <v>495</v>
      </c>
      <c r="DH13" s="1059"/>
      <c r="DI13" s="1059"/>
      <c r="DJ13" s="1059"/>
      <c r="DK13" s="1060"/>
      <c r="DL13" s="1058" t="s">
        <v>495</v>
      </c>
      <c r="DM13" s="1059"/>
      <c r="DN13" s="1059"/>
      <c r="DO13" s="1059"/>
      <c r="DP13" s="1060"/>
      <c r="DQ13" s="1058" t="s">
        <v>495</v>
      </c>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t="s">
        <v>576</v>
      </c>
      <c r="BT14" s="1084"/>
      <c r="BU14" s="1084"/>
      <c r="BV14" s="1084"/>
      <c r="BW14" s="1084"/>
      <c r="BX14" s="1084"/>
      <c r="BY14" s="1084"/>
      <c r="BZ14" s="1084"/>
      <c r="CA14" s="1084"/>
      <c r="CB14" s="1084"/>
      <c r="CC14" s="1084"/>
      <c r="CD14" s="1084"/>
      <c r="CE14" s="1084"/>
      <c r="CF14" s="1084"/>
      <c r="CG14" s="1085"/>
      <c r="CH14" s="1058">
        <v>24</v>
      </c>
      <c r="CI14" s="1059"/>
      <c r="CJ14" s="1059"/>
      <c r="CK14" s="1059"/>
      <c r="CL14" s="1060"/>
      <c r="CM14" s="1058">
        <v>22</v>
      </c>
      <c r="CN14" s="1059"/>
      <c r="CO14" s="1059"/>
      <c r="CP14" s="1059"/>
      <c r="CQ14" s="1060"/>
      <c r="CR14" s="1058">
        <v>20</v>
      </c>
      <c r="CS14" s="1059"/>
      <c r="CT14" s="1059"/>
      <c r="CU14" s="1059"/>
      <c r="CV14" s="1060"/>
      <c r="CW14" s="1058">
        <v>0</v>
      </c>
      <c r="CX14" s="1059"/>
      <c r="CY14" s="1059"/>
      <c r="CZ14" s="1059"/>
      <c r="DA14" s="1060"/>
      <c r="DB14" s="1058">
        <v>0</v>
      </c>
      <c r="DC14" s="1059"/>
      <c r="DD14" s="1059"/>
      <c r="DE14" s="1059"/>
      <c r="DF14" s="1060"/>
      <c r="DG14" s="1058" t="s">
        <v>495</v>
      </c>
      <c r="DH14" s="1059"/>
      <c r="DI14" s="1059"/>
      <c r="DJ14" s="1059"/>
      <c r="DK14" s="1060"/>
      <c r="DL14" s="1058" t="s">
        <v>495</v>
      </c>
      <c r="DM14" s="1059"/>
      <c r="DN14" s="1059"/>
      <c r="DO14" s="1059"/>
      <c r="DP14" s="1060"/>
      <c r="DQ14" s="1058" t="s">
        <v>495</v>
      </c>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49"/>
      <c r="R22" s="1150"/>
      <c r="S22" s="1150"/>
      <c r="T22" s="1150"/>
      <c r="U22" s="1150"/>
      <c r="V22" s="1150"/>
      <c r="W22" s="1150"/>
      <c r="X22" s="1150"/>
      <c r="Y22" s="1150"/>
      <c r="Z22" s="1150"/>
      <c r="AA22" s="1150"/>
      <c r="AB22" s="1150"/>
      <c r="AC22" s="1150"/>
      <c r="AD22" s="1150"/>
      <c r="AE22" s="1151"/>
      <c r="AF22" s="1106"/>
      <c r="AG22" s="1107"/>
      <c r="AH22" s="1107"/>
      <c r="AI22" s="1107"/>
      <c r="AJ22" s="1108"/>
      <c r="AK22" s="1145"/>
      <c r="AL22" s="1146"/>
      <c r="AM22" s="1146"/>
      <c r="AN22" s="1146"/>
      <c r="AO22" s="1146"/>
      <c r="AP22" s="1146"/>
      <c r="AQ22" s="1146"/>
      <c r="AR22" s="1146"/>
      <c r="AS22" s="1146"/>
      <c r="AT22" s="1146"/>
      <c r="AU22" s="1147"/>
      <c r="AV22" s="1147"/>
      <c r="AW22" s="1147"/>
      <c r="AX22" s="1147"/>
      <c r="AY22" s="1148"/>
      <c r="AZ22" s="1098" t="s">
        <v>375</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6">
        <v>34457</v>
      </c>
      <c r="R23" s="1137"/>
      <c r="S23" s="1137"/>
      <c r="T23" s="1137"/>
      <c r="U23" s="1137"/>
      <c r="V23" s="1137">
        <v>32520</v>
      </c>
      <c r="W23" s="1137"/>
      <c r="X23" s="1137"/>
      <c r="Y23" s="1137"/>
      <c r="Z23" s="1137"/>
      <c r="AA23" s="1137">
        <v>1937</v>
      </c>
      <c r="AB23" s="1137"/>
      <c r="AC23" s="1137"/>
      <c r="AD23" s="1137"/>
      <c r="AE23" s="1138"/>
      <c r="AF23" s="1139">
        <v>1925</v>
      </c>
      <c r="AG23" s="1137"/>
      <c r="AH23" s="1137"/>
      <c r="AI23" s="1137"/>
      <c r="AJ23" s="1140"/>
      <c r="AK23" s="1141"/>
      <c r="AL23" s="1142"/>
      <c r="AM23" s="1142"/>
      <c r="AN23" s="1142"/>
      <c r="AO23" s="1142"/>
      <c r="AP23" s="1137">
        <v>37685</v>
      </c>
      <c r="AQ23" s="1137"/>
      <c r="AR23" s="1137"/>
      <c r="AS23" s="1137"/>
      <c r="AT23" s="1137"/>
      <c r="AU23" s="1143"/>
      <c r="AV23" s="1143"/>
      <c r="AW23" s="1143"/>
      <c r="AX23" s="1143"/>
      <c r="AY23" s="1144"/>
      <c r="AZ23" s="1133" t="s">
        <v>378</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2" t="s">
        <v>379</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1" t="s">
        <v>380</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7" t="s">
        <v>384</v>
      </c>
      <c r="AG26" s="1077"/>
      <c r="AH26" s="1077"/>
      <c r="AI26" s="1077"/>
      <c r="AJ26" s="1128"/>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8" t="s">
        <v>389</v>
      </c>
      <c r="C28" s="1119"/>
      <c r="D28" s="1119"/>
      <c r="E28" s="1119"/>
      <c r="F28" s="1119"/>
      <c r="G28" s="1119"/>
      <c r="H28" s="1119"/>
      <c r="I28" s="1119"/>
      <c r="J28" s="1119"/>
      <c r="K28" s="1119"/>
      <c r="L28" s="1119"/>
      <c r="M28" s="1119"/>
      <c r="N28" s="1119"/>
      <c r="O28" s="1119"/>
      <c r="P28" s="1120"/>
      <c r="Q28" s="1121">
        <v>8598</v>
      </c>
      <c r="R28" s="1122"/>
      <c r="S28" s="1122"/>
      <c r="T28" s="1122"/>
      <c r="U28" s="1122"/>
      <c r="V28" s="1122">
        <v>7867</v>
      </c>
      <c r="W28" s="1122"/>
      <c r="X28" s="1122"/>
      <c r="Y28" s="1122"/>
      <c r="Z28" s="1122"/>
      <c r="AA28" s="1122">
        <v>731</v>
      </c>
      <c r="AB28" s="1122"/>
      <c r="AC28" s="1122"/>
      <c r="AD28" s="1122"/>
      <c r="AE28" s="1123"/>
      <c r="AF28" s="1124">
        <v>731</v>
      </c>
      <c r="AG28" s="1122"/>
      <c r="AH28" s="1122"/>
      <c r="AI28" s="1122"/>
      <c r="AJ28" s="1125"/>
      <c r="AK28" s="1126">
        <v>536</v>
      </c>
      <c r="AL28" s="1115"/>
      <c r="AM28" s="1115"/>
      <c r="AN28" s="1115"/>
      <c r="AO28" s="1115"/>
      <c r="AP28" s="1115" t="s">
        <v>554</v>
      </c>
      <c r="AQ28" s="1115"/>
      <c r="AR28" s="1115"/>
      <c r="AS28" s="1115"/>
      <c r="AT28" s="1115"/>
      <c r="AU28" s="1115" t="s">
        <v>554</v>
      </c>
      <c r="AV28" s="1115"/>
      <c r="AW28" s="1115"/>
      <c r="AX28" s="1115"/>
      <c r="AY28" s="1115"/>
      <c r="AZ28" s="1115" t="s">
        <v>554</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390</v>
      </c>
      <c r="C29" s="1101"/>
      <c r="D29" s="1101"/>
      <c r="E29" s="1101"/>
      <c r="F29" s="1101"/>
      <c r="G29" s="1101"/>
      <c r="H29" s="1101"/>
      <c r="I29" s="1101"/>
      <c r="J29" s="1101"/>
      <c r="K29" s="1101"/>
      <c r="L29" s="1101"/>
      <c r="M29" s="1101"/>
      <c r="N29" s="1101"/>
      <c r="O29" s="1101"/>
      <c r="P29" s="1102"/>
      <c r="Q29" s="1112">
        <v>7054</v>
      </c>
      <c r="R29" s="1113"/>
      <c r="S29" s="1113"/>
      <c r="T29" s="1113"/>
      <c r="U29" s="1113"/>
      <c r="V29" s="1113">
        <v>6871</v>
      </c>
      <c r="W29" s="1113"/>
      <c r="X29" s="1113"/>
      <c r="Y29" s="1113"/>
      <c r="Z29" s="1113"/>
      <c r="AA29" s="1113">
        <v>183</v>
      </c>
      <c r="AB29" s="1113"/>
      <c r="AC29" s="1113"/>
      <c r="AD29" s="1113"/>
      <c r="AE29" s="1114"/>
      <c r="AF29" s="1106">
        <v>183</v>
      </c>
      <c r="AG29" s="1107"/>
      <c r="AH29" s="1107"/>
      <c r="AI29" s="1107"/>
      <c r="AJ29" s="1108"/>
      <c r="AK29" s="1049">
        <v>955</v>
      </c>
      <c r="AL29" s="1040"/>
      <c r="AM29" s="1040"/>
      <c r="AN29" s="1040"/>
      <c r="AO29" s="1040"/>
      <c r="AP29" s="1040" t="s">
        <v>495</v>
      </c>
      <c r="AQ29" s="1040"/>
      <c r="AR29" s="1040"/>
      <c r="AS29" s="1040"/>
      <c r="AT29" s="1040"/>
      <c r="AU29" s="1040" t="s">
        <v>495</v>
      </c>
      <c r="AV29" s="1040"/>
      <c r="AW29" s="1040"/>
      <c r="AX29" s="1040"/>
      <c r="AY29" s="1040"/>
      <c r="AZ29" s="1111" t="s">
        <v>495</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391</v>
      </c>
      <c r="C30" s="1101"/>
      <c r="D30" s="1101"/>
      <c r="E30" s="1101"/>
      <c r="F30" s="1101"/>
      <c r="G30" s="1101"/>
      <c r="H30" s="1101"/>
      <c r="I30" s="1101"/>
      <c r="J30" s="1101"/>
      <c r="K30" s="1101"/>
      <c r="L30" s="1101"/>
      <c r="M30" s="1101"/>
      <c r="N30" s="1101"/>
      <c r="O30" s="1101"/>
      <c r="P30" s="1102"/>
      <c r="Q30" s="1112">
        <v>725</v>
      </c>
      <c r="R30" s="1113"/>
      <c r="S30" s="1113"/>
      <c r="T30" s="1113"/>
      <c r="U30" s="1113"/>
      <c r="V30" s="1113">
        <v>724</v>
      </c>
      <c r="W30" s="1113"/>
      <c r="X30" s="1113"/>
      <c r="Y30" s="1113"/>
      <c r="Z30" s="1113"/>
      <c r="AA30" s="1113">
        <v>1</v>
      </c>
      <c r="AB30" s="1113"/>
      <c r="AC30" s="1113"/>
      <c r="AD30" s="1113"/>
      <c r="AE30" s="1114"/>
      <c r="AF30" s="1106">
        <v>1</v>
      </c>
      <c r="AG30" s="1107"/>
      <c r="AH30" s="1107"/>
      <c r="AI30" s="1107"/>
      <c r="AJ30" s="1108"/>
      <c r="AK30" s="1049">
        <v>229</v>
      </c>
      <c r="AL30" s="1040"/>
      <c r="AM30" s="1040"/>
      <c r="AN30" s="1040"/>
      <c r="AO30" s="1040"/>
      <c r="AP30" s="1040" t="s">
        <v>495</v>
      </c>
      <c r="AQ30" s="1040"/>
      <c r="AR30" s="1040"/>
      <c r="AS30" s="1040"/>
      <c r="AT30" s="1040"/>
      <c r="AU30" s="1040" t="s">
        <v>495</v>
      </c>
      <c r="AV30" s="1040"/>
      <c r="AW30" s="1040"/>
      <c r="AX30" s="1040"/>
      <c r="AY30" s="1040"/>
      <c r="AZ30" s="1111" t="s">
        <v>495</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392</v>
      </c>
      <c r="C31" s="1101"/>
      <c r="D31" s="1101"/>
      <c r="E31" s="1101"/>
      <c r="F31" s="1101"/>
      <c r="G31" s="1101"/>
      <c r="H31" s="1101"/>
      <c r="I31" s="1101"/>
      <c r="J31" s="1101"/>
      <c r="K31" s="1101"/>
      <c r="L31" s="1101"/>
      <c r="M31" s="1101"/>
      <c r="N31" s="1101"/>
      <c r="O31" s="1101"/>
      <c r="P31" s="1102"/>
      <c r="Q31" s="1112">
        <v>1727</v>
      </c>
      <c r="R31" s="1113"/>
      <c r="S31" s="1113"/>
      <c r="T31" s="1113"/>
      <c r="U31" s="1113"/>
      <c r="V31" s="1113">
        <v>1592</v>
      </c>
      <c r="W31" s="1113"/>
      <c r="X31" s="1113"/>
      <c r="Y31" s="1113"/>
      <c r="Z31" s="1113"/>
      <c r="AA31" s="1113">
        <v>135</v>
      </c>
      <c r="AB31" s="1113"/>
      <c r="AC31" s="1113"/>
      <c r="AD31" s="1113"/>
      <c r="AE31" s="1114"/>
      <c r="AF31" s="1106">
        <v>799</v>
      </c>
      <c r="AG31" s="1107"/>
      <c r="AH31" s="1107"/>
      <c r="AI31" s="1107"/>
      <c r="AJ31" s="1108"/>
      <c r="AK31" s="1049">
        <v>178</v>
      </c>
      <c r="AL31" s="1040"/>
      <c r="AM31" s="1040"/>
      <c r="AN31" s="1040"/>
      <c r="AO31" s="1040"/>
      <c r="AP31" s="1040">
        <v>5391</v>
      </c>
      <c r="AQ31" s="1040"/>
      <c r="AR31" s="1040"/>
      <c r="AS31" s="1040"/>
      <c r="AT31" s="1040"/>
      <c r="AU31" s="1040">
        <v>1251</v>
      </c>
      <c r="AV31" s="1040"/>
      <c r="AW31" s="1040"/>
      <c r="AX31" s="1040"/>
      <c r="AY31" s="1040"/>
      <c r="AZ31" s="1111" t="s">
        <v>495</v>
      </c>
      <c r="BA31" s="1111"/>
      <c r="BB31" s="1111"/>
      <c r="BC31" s="1111"/>
      <c r="BD31" s="1111"/>
      <c r="BE31" s="1095" t="s">
        <v>393</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394</v>
      </c>
      <c r="C32" s="1101"/>
      <c r="D32" s="1101"/>
      <c r="E32" s="1101"/>
      <c r="F32" s="1101"/>
      <c r="G32" s="1101"/>
      <c r="H32" s="1101"/>
      <c r="I32" s="1101"/>
      <c r="J32" s="1101"/>
      <c r="K32" s="1101"/>
      <c r="L32" s="1101"/>
      <c r="M32" s="1101"/>
      <c r="N32" s="1101"/>
      <c r="O32" s="1101"/>
      <c r="P32" s="1102"/>
      <c r="Q32" s="1112">
        <v>1097</v>
      </c>
      <c r="R32" s="1113"/>
      <c r="S32" s="1113"/>
      <c r="T32" s="1113"/>
      <c r="U32" s="1113"/>
      <c r="V32" s="1113">
        <v>1061</v>
      </c>
      <c r="W32" s="1113"/>
      <c r="X32" s="1113"/>
      <c r="Y32" s="1113"/>
      <c r="Z32" s="1113"/>
      <c r="AA32" s="1113">
        <v>36</v>
      </c>
      <c r="AB32" s="1113"/>
      <c r="AC32" s="1113"/>
      <c r="AD32" s="1113"/>
      <c r="AE32" s="1114"/>
      <c r="AF32" s="1106">
        <v>36</v>
      </c>
      <c r="AG32" s="1107"/>
      <c r="AH32" s="1107"/>
      <c r="AI32" s="1107"/>
      <c r="AJ32" s="1108"/>
      <c r="AK32" s="1049">
        <v>317</v>
      </c>
      <c r="AL32" s="1040"/>
      <c r="AM32" s="1040"/>
      <c r="AN32" s="1040"/>
      <c r="AO32" s="1040"/>
      <c r="AP32" s="1040">
        <v>7438</v>
      </c>
      <c r="AQ32" s="1040"/>
      <c r="AR32" s="1040"/>
      <c r="AS32" s="1040"/>
      <c r="AT32" s="1040"/>
      <c r="AU32" s="1040">
        <v>5132</v>
      </c>
      <c r="AV32" s="1040"/>
      <c r="AW32" s="1040"/>
      <c r="AX32" s="1040"/>
      <c r="AY32" s="1040"/>
      <c r="AZ32" s="1111" t="s">
        <v>495</v>
      </c>
      <c r="BA32" s="1111"/>
      <c r="BB32" s="1111"/>
      <c r="BC32" s="1111"/>
      <c r="BD32" s="1111"/>
      <c r="BE32" s="1095" t="s">
        <v>395</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396</v>
      </c>
      <c r="C33" s="1101"/>
      <c r="D33" s="1101"/>
      <c r="E33" s="1101"/>
      <c r="F33" s="1101"/>
      <c r="G33" s="1101"/>
      <c r="H33" s="1101"/>
      <c r="I33" s="1101"/>
      <c r="J33" s="1101"/>
      <c r="K33" s="1101"/>
      <c r="L33" s="1101"/>
      <c r="M33" s="1101"/>
      <c r="N33" s="1101"/>
      <c r="O33" s="1101"/>
      <c r="P33" s="1102"/>
      <c r="Q33" s="1112">
        <v>21</v>
      </c>
      <c r="R33" s="1113"/>
      <c r="S33" s="1113"/>
      <c r="T33" s="1113"/>
      <c r="U33" s="1113"/>
      <c r="V33" s="1113">
        <v>17</v>
      </c>
      <c r="W33" s="1113"/>
      <c r="X33" s="1113"/>
      <c r="Y33" s="1113"/>
      <c r="Z33" s="1113"/>
      <c r="AA33" s="1113">
        <v>4</v>
      </c>
      <c r="AB33" s="1113"/>
      <c r="AC33" s="1113"/>
      <c r="AD33" s="1113"/>
      <c r="AE33" s="1114"/>
      <c r="AF33" s="1106">
        <v>4</v>
      </c>
      <c r="AG33" s="1107"/>
      <c r="AH33" s="1107"/>
      <c r="AI33" s="1107"/>
      <c r="AJ33" s="1108"/>
      <c r="AK33" s="1049">
        <v>0</v>
      </c>
      <c r="AL33" s="1040"/>
      <c r="AM33" s="1040"/>
      <c r="AN33" s="1040"/>
      <c r="AO33" s="1040"/>
      <c r="AP33" s="1040" t="s">
        <v>554</v>
      </c>
      <c r="AQ33" s="1040"/>
      <c r="AR33" s="1040"/>
      <c r="AS33" s="1040"/>
      <c r="AT33" s="1040"/>
      <c r="AU33" s="1040" t="s">
        <v>554</v>
      </c>
      <c r="AV33" s="1040"/>
      <c r="AW33" s="1040"/>
      <c r="AX33" s="1040"/>
      <c r="AY33" s="1040"/>
      <c r="AZ33" s="1111" t="s">
        <v>495</v>
      </c>
      <c r="BA33" s="1111"/>
      <c r="BB33" s="1111"/>
      <c r="BC33" s="1111"/>
      <c r="BD33" s="1111"/>
      <c r="BE33" s="1095" t="s">
        <v>395</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397</v>
      </c>
      <c r="C34" s="1101"/>
      <c r="D34" s="1101"/>
      <c r="E34" s="1101"/>
      <c r="F34" s="1101"/>
      <c r="G34" s="1101"/>
      <c r="H34" s="1101"/>
      <c r="I34" s="1101"/>
      <c r="J34" s="1101"/>
      <c r="K34" s="1101"/>
      <c r="L34" s="1101"/>
      <c r="M34" s="1101"/>
      <c r="N34" s="1101"/>
      <c r="O34" s="1101"/>
      <c r="P34" s="1102"/>
      <c r="Q34" s="1112">
        <v>62</v>
      </c>
      <c r="R34" s="1113"/>
      <c r="S34" s="1113"/>
      <c r="T34" s="1113"/>
      <c r="U34" s="1113"/>
      <c r="V34" s="1113">
        <v>14</v>
      </c>
      <c r="W34" s="1113"/>
      <c r="X34" s="1113"/>
      <c r="Y34" s="1113"/>
      <c r="Z34" s="1113"/>
      <c r="AA34" s="1113">
        <v>48</v>
      </c>
      <c r="AB34" s="1113"/>
      <c r="AC34" s="1113"/>
      <c r="AD34" s="1113"/>
      <c r="AE34" s="1114"/>
      <c r="AF34" s="1106">
        <v>27</v>
      </c>
      <c r="AG34" s="1107"/>
      <c r="AH34" s="1107"/>
      <c r="AI34" s="1107"/>
      <c r="AJ34" s="1108"/>
      <c r="AK34" s="1049">
        <v>0</v>
      </c>
      <c r="AL34" s="1040"/>
      <c r="AM34" s="1040"/>
      <c r="AN34" s="1040"/>
      <c r="AO34" s="1040"/>
      <c r="AP34" s="1040">
        <v>22</v>
      </c>
      <c r="AQ34" s="1040"/>
      <c r="AR34" s="1040"/>
      <c r="AS34" s="1040"/>
      <c r="AT34" s="1040"/>
      <c r="AU34" s="1040">
        <v>0</v>
      </c>
      <c r="AV34" s="1040"/>
      <c r="AW34" s="1040"/>
      <c r="AX34" s="1040"/>
      <c r="AY34" s="1040"/>
      <c r="AZ34" s="1111" t="s">
        <v>495</v>
      </c>
      <c r="BA34" s="1111"/>
      <c r="BB34" s="1111"/>
      <c r="BC34" s="1111"/>
      <c r="BD34" s="1111"/>
      <c r="BE34" s="1095" t="s">
        <v>395</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t="s">
        <v>398</v>
      </c>
      <c r="C35" s="1101"/>
      <c r="D35" s="1101"/>
      <c r="E35" s="1101"/>
      <c r="F35" s="1101"/>
      <c r="G35" s="1101"/>
      <c r="H35" s="1101"/>
      <c r="I35" s="1101"/>
      <c r="J35" s="1101"/>
      <c r="K35" s="1101"/>
      <c r="L35" s="1101"/>
      <c r="M35" s="1101"/>
      <c r="N35" s="1101"/>
      <c r="O35" s="1101"/>
      <c r="P35" s="1102"/>
      <c r="Q35" s="1112">
        <v>6</v>
      </c>
      <c r="R35" s="1113"/>
      <c r="S35" s="1113"/>
      <c r="T35" s="1113"/>
      <c r="U35" s="1113"/>
      <c r="V35" s="1113">
        <v>0</v>
      </c>
      <c r="W35" s="1113"/>
      <c r="X35" s="1113"/>
      <c r="Y35" s="1113"/>
      <c r="Z35" s="1113"/>
      <c r="AA35" s="1113">
        <v>6</v>
      </c>
      <c r="AB35" s="1113"/>
      <c r="AC35" s="1113"/>
      <c r="AD35" s="1113"/>
      <c r="AE35" s="1114"/>
      <c r="AF35" s="1106">
        <v>18</v>
      </c>
      <c r="AG35" s="1107"/>
      <c r="AH35" s="1107"/>
      <c r="AI35" s="1107"/>
      <c r="AJ35" s="1108"/>
      <c r="AK35" s="1049">
        <v>0</v>
      </c>
      <c r="AL35" s="1040"/>
      <c r="AM35" s="1040"/>
      <c r="AN35" s="1040"/>
      <c r="AO35" s="1040"/>
      <c r="AP35" s="1040" t="s">
        <v>554</v>
      </c>
      <c r="AQ35" s="1040"/>
      <c r="AR35" s="1040"/>
      <c r="AS35" s="1040"/>
      <c r="AT35" s="1040"/>
      <c r="AU35" s="1040" t="s">
        <v>554</v>
      </c>
      <c r="AV35" s="1040"/>
      <c r="AW35" s="1040"/>
      <c r="AX35" s="1040"/>
      <c r="AY35" s="1040"/>
      <c r="AZ35" s="1111" t="s">
        <v>495</v>
      </c>
      <c r="BA35" s="1111"/>
      <c r="BB35" s="1111"/>
      <c r="BC35" s="1111"/>
      <c r="BD35" s="1111"/>
      <c r="BE35" s="1095" t="s">
        <v>395</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399</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1799</v>
      </c>
      <c r="AG63" s="1028"/>
      <c r="AH63" s="1028"/>
      <c r="AI63" s="1028"/>
      <c r="AJ63" s="1093"/>
      <c r="AK63" s="1094"/>
      <c r="AL63" s="1032"/>
      <c r="AM63" s="1032"/>
      <c r="AN63" s="1032"/>
      <c r="AO63" s="1032"/>
      <c r="AP63" s="1028">
        <v>12851</v>
      </c>
      <c r="AQ63" s="1028"/>
      <c r="AR63" s="1028"/>
      <c r="AS63" s="1028"/>
      <c r="AT63" s="1028"/>
      <c r="AU63" s="1028">
        <v>6383</v>
      </c>
      <c r="AV63" s="1028"/>
      <c r="AW63" s="1028"/>
      <c r="AX63" s="1028"/>
      <c r="AY63" s="1028"/>
      <c r="AZ63" s="1088"/>
      <c r="BA63" s="1088"/>
      <c r="BB63" s="1088"/>
      <c r="BC63" s="1088"/>
      <c r="BD63" s="1088"/>
      <c r="BE63" s="1029"/>
      <c r="BF63" s="1029"/>
      <c r="BG63" s="1029"/>
      <c r="BH63" s="1029"/>
      <c r="BI63" s="1030"/>
      <c r="BJ63" s="1089" t="s">
        <v>401</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403</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383</v>
      </c>
      <c r="AB66" s="1071"/>
      <c r="AC66" s="1071"/>
      <c r="AD66" s="1071"/>
      <c r="AE66" s="1072"/>
      <c r="AF66" s="1076" t="s">
        <v>404</v>
      </c>
      <c r="AG66" s="1077"/>
      <c r="AH66" s="1077"/>
      <c r="AI66" s="1077"/>
      <c r="AJ66" s="1078"/>
      <c r="AK66" s="1070" t="s">
        <v>385</v>
      </c>
      <c r="AL66" s="1065"/>
      <c r="AM66" s="1065"/>
      <c r="AN66" s="1065"/>
      <c r="AO66" s="1066"/>
      <c r="AP66" s="1070" t="s">
        <v>386</v>
      </c>
      <c r="AQ66" s="1071"/>
      <c r="AR66" s="1071"/>
      <c r="AS66" s="1071"/>
      <c r="AT66" s="1072"/>
      <c r="AU66" s="1070" t="s">
        <v>405</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555</v>
      </c>
      <c r="C68" s="1055"/>
      <c r="D68" s="1055"/>
      <c r="E68" s="1055"/>
      <c r="F68" s="1055"/>
      <c r="G68" s="1055"/>
      <c r="H68" s="1055"/>
      <c r="I68" s="1055"/>
      <c r="J68" s="1055"/>
      <c r="K68" s="1055"/>
      <c r="L68" s="1055"/>
      <c r="M68" s="1055"/>
      <c r="N68" s="1055"/>
      <c r="O68" s="1055"/>
      <c r="P68" s="1056"/>
      <c r="Q68" s="1057">
        <v>1634</v>
      </c>
      <c r="R68" s="1051"/>
      <c r="S68" s="1051"/>
      <c r="T68" s="1051"/>
      <c r="U68" s="1051"/>
      <c r="V68" s="1051">
        <v>1604</v>
      </c>
      <c r="W68" s="1051"/>
      <c r="X68" s="1051"/>
      <c r="Y68" s="1051"/>
      <c r="Z68" s="1051"/>
      <c r="AA68" s="1051">
        <v>30</v>
      </c>
      <c r="AB68" s="1051"/>
      <c r="AC68" s="1051"/>
      <c r="AD68" s="1051"/>
      <c r="AE68" s="1051"/>
      <c r="AF68" s="1051">
        <v>30</v>
      </c>
      <c r="AG68" s="1051"/>
      <c r="AH68" s="1051"/>
      <c r="AI68" s="1051"/>
      <c r="AJ68" s="1051"/>
      <c r="AK68" s="1051" t="s">
        <v>583</v>
      </c>
      <c r="AL68" s="1051"/>
      <c r="AM68" s="1051"/>
      <c r="AN68" s="1051"/>
      <c r="AO68" s="1051"/>
      <c r="AP68" s="1051">
        <v>1868</v>
      </c>
      <c r="AQ68" s="1051"/>
      <c r="AR68" s="1051"/>
      <c r="AS68" s="1051"/>
      <c r="AT68" s="1051"/>
      <c r="AU68" s="1051" t="s">
        <v>584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556</v>
      </c>
      <c r="C69" s="1044"/>
      <c r="D69" s="1044"/>
      <c r="E69" s="1044"/>
      <c r="F69" s="1044"/>
      <c r="G69" s="1044"/>
      <c r="H69" s="1044"/>
      <c r="I69" s="1044"/>
      <c r="J69" s="1044"/>
      <c r="K69" s="1044"/>
      <c r="L69" s="1044"/>
      <c r="M69" s="1044"/>
      <c r="N69" s="1044"/>
      <c r="O69" s="1044"/>
      <c r="P69" s="1045"/>
      <c r="Q69" s="1046">
        <v>56</v>
      </c>
      <c r="R69" s="1040"/>
      <c r="S69" s="1040"/>
      <c r="T69" s="1040"/>
      <c r="U69" s="1040"/>
      <c r="V69" s="1040">
        <v>55</v>
      </c>
      <c r="W69" s="1040"/>
      <c r="X69" s="1040"/>
      <c r="Y69" s="1040"/>
      <c r="Z69" s="1040"/>
      <c r="AA69" s="1040">
        <v>1</v>
      </c>
      <c r="AB69" s="1040"/>
      <c r="AC69" s="1040"/>
      <c r="AD69" s="1040"/>
      <c r="AE69" s="1040"/>
      <c r="AF69" s="1040">
        <v>1</v>
      </c>
      <c r="AG69" s="1040"/>
      <c r="AH69" s="1040"/>
      <c r="AI69" s="1040"/>
      <c r="AJ69" s="1040"/>
      <c r="AK69" s="1040" t="s">
        <v>584</v>
      </c>
      <c r="AL69" s="1040"/>
      <c r="AM69" s="1040"/>
      <c r="AN69" s="1040"/>
      <c r="AO69" s="1040"/>
      <c r="AP69" s="1040" t="s">
        <v>584</v>
      </c>
      <c r="AQ69" s="1040"/>
      <c r="AR69" s="1040"/>
      <c r="AS69" s="1040"/>
      <c r="AT69" s="1040"/>
      <c r="AU69" s="1040" t="s">
        <v>495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557</v>
      </c>
      <c r="C70" s="1044"/>
      <c r="D70" s="1044"/>
      <c r="E70" s="1044"/>
      <c r="F70" s="1044"/>
      <c r="G70" s="1044"/>
      <c r="H70" s="1044"/>
      <c r="I70" s="1044"/>
      <c r="J70" s="1044"/>
      <c r="K70" s="1044"/>
      <c r="L70" s="1044"/>
      <c r="M70" s="1044"/>
      <c r="N70" s="1044"/>
      <c r="O70" s="1044"/>
      <c r="P70" s="1045"/>
      <c r="Q70" s="1046">
        <v>358</v>
      </c>
      <c r="R70" s="1040"/>
      <c r="S70" s="1040"/>
      <c r="T70" s="1040"/>
      <c r="U70" s="1040"/>
      <c r="V70" s="1040">
        <v>357</v>
      </c>
      <c r="W70" s="1040"/>
      <c r="X70" s="1040"/>
      <c r="Y70" s="1040"/>
      <c r="Z70" s="1040"/>
      <c r="AA70" s="1040">
        <v>1</v>
      </c>
      <c r="AB70" s="1040"/>
      <c r="AC70" s="1040"/>
      <c r="AD70" s="1040"/>
      <c r="AE70" s="1040"/>
      <c r="AF70" s="1040">
        <v>1</v>
      </c>
      <c r="AG70" s="1040"/>
      <c r="AH70" s="1040"/>
      <c r="AI70" s="1040"/>
      <c r="AJ70" s="1040"/>
      <c r="AK70" s="1040">
        <v>42</v>
      </c>
      <c r="AL70" s="1040"/>
      <c r="AM70" s="1040"/>
      <c r="AN70" s="1040"/>
      <c r="AO70" s="1040"/>
      <c r="AP70" s="1040">
        <v>692</v>
      </c>
      <c r="AQ70" s="1040"/>
      <c r="AR70" s="1040"/>
      <c r="AS70" s="1040"/>
      <c r="AT70" s="1040"/>
      <c r="AU70" s="1040" t="s">
        <v>495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558</v>
      </c>
      <c r="C71" s="1044"/>
      <c r="D71" s="1044"/>
      <c r="E71" s="1044"/>
      <c r="F71" s="1044"/>
      <c r="G71" s="1044"/>
      <c r="H71" s="1044"/>
      <c r="I71" s="1044"/>
      <c r="J71" s="1044"/>
      <c r="K71" s="1044"/>
      <c r="L71" s="1044"/>
      <c r="M71" s="1044"/>
      <c r="N71" s="1044"/>
      <c r="O71" s="1044"/>
      <c r="P71" s="1045"/>
      <c r="Q71" s="1046">
        <v>4194</v>
      </c>
      <c r="R71" s="1040"/>
      <c r="S71" s="1040"/>
      <c r="T71" s="1040"/>
      <c r="U71" s="1040"/>
      <c r="V71" s="1040">
        <v>4184</v>
      </c>
      <c r="W71" s="1040"/>
      <c r="X71" s="1040"/>
      <c r="Y71" s="1040"/>
      <c r="Z71" s="1040"/>
      <c r="AA71" s="1040">
        <v>10</v>
      </c>
      <c r="AB71" s="1040"/>
      <c r="AC71" s="1040"/>
      <c r="AD71" s="1040"/>
      <c r="AE71" s="1040"/>
      <c r="AF71" s="1040">
        <v>10</v>
      </c>
      <c r="AG71" s="1040"/>
      <c r="AH71" s="1040"/>
      <c r="AI71" s="1040"/>
      <c r="AJ71" s="1040"/>
      <c r="AK71" s="1040">
        <v>23</v>
      </c>
      <c r="AL71" s="1040"/>
      <c r="AM71" s="1040"/>
      <c r="AN71" s="1040"/>
      <c r="AO71" s="1040"/>
      <c r="AP71" s="1040">
        <v>314</v>
      </c>
      <c r="AQ71" s="1040"/>
      <c r="AR71" s="1040"/>
      <c r="AS71" s="1040"/>
      <c r="AT71" s="1040"/>
      <c r="AU71" s="1040" t="s">
        <v>495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559</v>
      </c>
      <c r="C72" s="1044"/>
      <c r="D72" s="1044"/>
      <c r="E72" s="1044"/>
      <c r="F72" s="1044"/>
      <c r="G72" s="1044"/>
      <c r="H72" s="1044"/>
      <c r="I72" s="1044"/>
      <c r="J72" s="1044"/>
      <c r="K72" s="1044"/>
      <c r="L72" s="1044"/>
      <c r="M72" s="1044"/>
      <c r="N72" s="1044"/>
      <c r="O72" s="1044"/>
      <c r="P72" s="1045"/>
      <c r="Q72" s="1046">
        <v>4398</v>
      </c>
      <c r="R72" s="1040"/>
      <c r="S72" s="1040"/>
      <c r="T72" s="1040"/>
      <c r="U72" s="1040"/>
      <c r="V72" s="1040">
        <v>4487</v>
      </c>
      <c r="W72" s="1040"/>
      <c r="X72" s="1040"/>
      <c r="Y72" s="1040"/>
      <c r="Z72" s="1040"/>
      <c r="AA72" s="1040">
        <v>-89</v>
      </c>
      <c r="AB72" s="1040"/>
      <c r="AC72" s="1040"/>
      <c r="AD72" s="1040"/>
      <c r="AE72" s="1040"/>
      <c r="AF72" s="1040">
        <v>6785</v>
      </c>
      <c r="AG72" s="1040"/>
      <c r="AH72" s="1040"/>
      <c r="AI72" s="1040"/>
      <c r="AJ72" s="1040"/>
      <c r="AK72" s="1040">
        <v>0</v>
      </c>
      <c r="AL72" s="1040"/>
      <c r="AM72" s="1040"/>
      <c r="AN72" s="1040"/>
      <c r="AO72" s="1040"/>
      <c r="AP72" s="1040">
        <v>154</v>
      </c>
      <c r="AQ72" s="1040"/>
      <c r="AR72" s="1040"/>
      <c r="AS72" s="1040"/>
      <c r="AT72" s="1040"/>
      <c r="AU72" s="1040" t="s">
        <v>495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560</v>
      </c>
      <c r="C73" s="1044"/>
      <c r="D73" s="1044"/>
      <c r="E73" s="1044"/>
      <c r="F73" s="1044"/>
      <c r="G73" s="1044"/>
      <c r="H73" s="1044"/>
      <c r="I73" s="1044"/>
      <c r="J73" s="1044"/>
      <c r="K73" s="1044"/>
      <c r="L73" s="1044"/>
      <c r="M73" s="1044"/>
      <c r="N73" s="1044"/>
      <c r="O73" s="1044"/>
      <c r="P73" s="1045"/>
      <c r="Q73" s="1046">
        <v>6065</v>
      </c>
      <c r="R73" s="1040"/>
      <c r="S73" s="1040"/>
      <c r="T73" s="1040"/>
      <c r="U73" s="1040"/>
      <c r="V73" s="1040">
        <v>6060</v>
      </c>
      <c r="W73" s="1040"/>
      <c r="X73" s="1040"/>
      <c r="Y73" s="1040"/>
      <c r="Z73" s="1040"/>
      <c r="AA73" s="1040">
        <v>5</v>
      </c>
      <c r="AB73" s="1040"/>
      <c r="AC73" s="1040"/>
      <c r="AD73" s="1040"/>
      <c r="AE73" s="1040"/>
      <c r="AF73" s="1040" t="s">
        <v>583</v>
      </c>
      <c r="AG73" s="1040"/>
      <c r="AH73" s="1040"/>
      <c r="AI73" s="1040"/>
      <c r="AJ73" s="1040"/>
      <c r="AK73" s="1040" t="s">
        <v>584</v>
      </c>
      <c r="AL73" s="1040"/>
      <c r="AM73" s="1040"/>
      <c r="AN73" s="1040"/>
      <c r="AO73" s="1040"/>
      <c r="AP73" s="1040">
        <v>5190</v>
      </c>
      <c r="AQ73" s="1040"/>
      <c r="AR73" s="1040"/>
      <c r="AS73" s="1040"/>
      <c r="AT73" s="1040"/>
      <c r="AU73" s="1040" t="s">
        <v>495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561</v>
      </c>
      <c r="C74" s="1044"/>
      <c r="D74" s="1044"/>
      <c r="E74" s="1044"/>
      <c r="F74" s="1044"/>
      <c r="G74" s="1044"/>
      <c r="H74" s="1044"/>
      <c r="I74" s="1044"/>
      <c r="J74" s="1044"/>
      <c r="K74" s="1044"/>
      <c r="L74" s="1044"/>
      <c r="M74" s="1044"/>
      <c r="N74" s="1044"/>
      <c r="O74" s="1044"/>
      <c r="P74" s="1045"/>
      <c r="Q74" s="1046">
        <v>10004</v>
      </c>
      <c r="R74" s="1040"/>
      <c r="S74" s="1040"/>
      <c r="T74" s="1040"/>
      <c r="U74" s="1040"/>
      <c r="V74" s="1040">
        <v>9478</v>
      </c>
      <c r="W74" s="1040"/>
      <c r="X74" s="1040"/>
      <c r="Y74" s="1040"/>
      <c r="Z74" s="1040"/>
      <c r="AA74" s="1040">
        <v>526</v>
      </c>
      <c r="AB74" s="1040"/>
      <c r="AC74" s="1040"/>
      <c r="AD74" s="1040"/>
      <c r="AE74" s="1040"/>
      <c r="AF74" s="1040" t="s">
        <v>586</v>
      </c>
      <c r="AG74" s="1040"/>
      <c r="AH74" s="1040"/>
      <c r="AI74" s="1040"/>
      <c r="AJ74" s="1040"/>
      <c r="AK74" s="1040">
        <v>15</v>
      </c>
      <c r="AL74" s="1040"/>
      <c r="AM74" s="1040"/>
      <c r="AN74" s="1040"/>
      <c r="AO74" s="1040"/>
      <c r="AP74" s="1040" t="s">
        <v>586</v>
      </c>
      <c r="AQ74" s="1040"/>
      <c r="AR74" s="1040"/>
      <c r="AS74" s="1040"/>
      <c r="AT74" s="1040"/>
      <c r="AU74" s="1040" t="s">
        <v>495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562</v>
      </c>
      <c r="C75" s="1044"/>
      <c r="D75" s="1044"/>
      <c r="E75" s="1044"/>
      <c r="F75" s="1044"/>
      <c r="G75" s="1044"/>
      <c r="H75" s="1044"/>
      <c r="I75" s="1044"/>
      <c r="J75" s="1044"/>
      <c r="K75" s="1044"/>
      <c r="L75" s="1044"/>
      <c r="M75" s="1044"/>
      <c r="N75" s="1044"/>
      <c r="O75" s="1044"/>
      <c r="P75" s="1045"/>
      <c r="Q75" s="1047">
        <v>1564</v>
      </c>
      <c r="R75" s="1048"/>
      <c r="S75" s="1048"/>
      <c r="T75" s="1048"/>
      <c r="U75" s="1049"/>
      <c r="V75" s="1050">
        <v>1563</v>
      </c>
      <c r="W75" s="1048"/>
      <c r="X75" s="1048"/>
      <c r="Y75" s="1048"/>
      <c r="Z75" s="1049"/>
      <c r="AA75" s="1050">
        <v>1</v>
      </c>
      <c r="AB75" s="1048"/>
      <c r="AC75" s="1048"/>
      <c r="AD75" s="1048"/>
      <c r="AE75" s="1049"/>
      <c r="AF75" s="1050" t="s">
        <v>586</v>
      </c>
      <c r="AG75" s="1048"/>
      <c r="AH75" s="1048"/>
      <c r="AI75" s="1048"/>
      <c r="AJ75" s="1049"/>
      <c r="AK75" s="1050" t="s">
        <v>586</v>
      </c>
      <c r="AL75" s="1048"/>
      <c r="AM75" s="1048"/>
      <c r="AN75" s="1048"/>
      <c r="AO75" s="1049"/>
      <c r="AP75" s="1040" t="s">
        <v>586</v>
      </c>
      <c r="AQ75" s="1040"/>
      <c r="AR75" s="1040"/>
      <c r="AS75" s="1040"/>
      <c r="AT75" s="1040"/>
      <c r="AU75" s="1050" t="s">
        <v>495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563</v>
      </c>
      <c r="C76" s="1044"/>
      <c r="D76" s="1044"/>
      <c r="E76" s="1044"/>
      <c r="F76" s="1044"/>
      <c r="G76" s="1044"/>
      <c r="H76" s="1044"/>
      <c r="I76" s="1044"/>
      <c r="J76" s="1044"/>
      <c r="K76" s="1044"/>
      <c r="L76" s="1044"/>
      <c r="M76" s="1044"/>
      <c r="N76" s="1044"/>
      <c r="O76" s="1044"/>
      <c r="P76" s="1045"/>
      <c r="Q76" s="1047">
        <v>1</v>
      </c>
      <c r="R76" s="1048"/>
      <c r="S76" s="1048"/>
      <c r="T76" s="1048"/>
      <c r="U76" s="1049"/>
      <c r="V76" s="1050">
        <v>0</v>
      </c>
      <c r="W76" s="1048"/>
      <c r="X76" s="1048"/>
      <c r="Y76" s="1048"/>
      <c r="Z76" s="1049"/>
      <c r="AA76" s="1050">
        <v>1</v>
      </c>
      <c r="AB76" s="1048"/>
      <c r="AC76" s="1048"/>
      <c r="AD76" s="1048"/>
      <c r="AE76" s="1049"/>
      <c r="AF76" s="1050" t="s">
        <v>586</v>
      </c>
      <c r="AG76" s="1048"/>
      <c r="AH76" s="1048"/>
      <c r="AI76" s="1048"/>
      <c r="AJ76" s="1049"/>
      <c r="AK76" s="1050" t="s">
        <v>586</v>
      </c>
      <c r="AL76" s="1048"/>
      <c r="AM76" s="1048"/>
      <c r="AN76" s="1048"/>
      <c r="AO76" s="1049"/>
      <c r="AP76" s="1040" t="s">
        <v>586</v>
      </c>
      <c r="AQ76" s="1040"/>
      <c r="AR76" s="1040"/>
      <c r="AS76" s="1040"/>
      <c r="AT76" s="1040"/>
      <c r="AU76" s="1050" t="s">
        <v>495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564</v>
      </c>
      <c r="C77" s="1044"/>
      <c r="D77" s="1044"/>
      <c r="E77" s="1044"/>
      <c r="F77" s="1044"/>
      <c r="G77" s="1044"/>
      <c r="H77" s="1044"/>
      <c r="I77" s="1044"/>
      <c r="J77" s="1044"/>
      <c r="K77" s="1044"/>
      <c r="L77" s="1044"/>
      <c r="M77" s="1044"/>
      <c r="N77" s="1044"/>
      <c r="O77" s="1044"/>
      <c r="P77" s="1045"/>
      <c r="Q77" s="1047">
        <v>41</v>
      </c>
      <c r="R77" s="1048"/>
      <c r="S77" s="1048"/>
      <c r="T77" s="1048"/>
      <c r="U77" s="1049"/>
      <c r="V77" s="1050">
        <v>35</v>
      </c>
      <c r="W77" s="1048"/>
      <c r="X77" s="1048"/>
      <c r="Y77" s="1048"/>
      <c r="Z77" s="1049"/>
      <c r="AA77" s="1050">
        <v>6</v>
      </c>
      <c r="AB77" s="1048"/>
      <c r="AC77" s="1048"/>
      <c r="AD77" s="1048"/>
      <c r="AE77" s="1049"/>
      <c r="AF77" s="1050" t="s">
        <v>586</v>
      </c>
      <c r="AG77" s="1048"/>
      <c r="AH77" s="1048"/>
      <c r="AI77" s="1048"/>
      <c r="AJ77" s="1049"/>
      <c r="AK77" s="1050" t="s">
        <v>587</v>
      </c>
      <c r="AL77" s="1048"/>
      <c r="AM77" s="1048"/>
      <c r="AN77" s="1048"/>
      <c r="AO77" s="1049"/>
      <c r="AP77" s="1040" t="s">
        <v>586</v>
      </c>
      <c r="AQ77" s="1040"/>
      <c r="AR77" s="1040"/>
      <c r="AS77" s="1040"/>
      <c r="AT77" s="1040"/>
      <c r="AU77" s="1050" t="s">
        <v>495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565</v>
      </c>
      <c r="C78" s="1044"/>
      <c r="D78" s="1044"/>
      <c r="E78" s="1044"/>
      <c r="F78" s="1044"/>
      <c r="G78" s="1044"/>
      <c r="H78" s="1044"/>
      <c r="I78" s="1044"/>
      <c r="J78" s="1044"/>
      <c r="K78" s="1044"/>
      <c r="L78" s="1044"/>
      <c r="M78" s="1044"/>
      <c r="N78" s="1044"/>
      <c r="O78" s="1044"/>
      <c r="P78" s="1045"/>
      <c r="Q78" s="1046">
        <v>42</v>
      </c>
      <c r="R78" s="1040"/>
      <c r="S78" s="1040"/>
      <c r="T78" s="1040"/>
      <c r="U78" s="1040"/>
      <c r="V78" s="1040">
        <v>39</v>
      </c>
      <c r="W78" s="1040"/>
      <c r="X78" s="1040"/>
      <c r="Y78" s="1040"/>
      <c r="Z78" s="1040"/>
      <c r="AA78" s="1040">
        <v>3</v>
      </c>
      <c r="AB78" s="1040"/>
      <c r="AC78" s="1040"/>
      <c r="AD78" s="1040"/>
      <c r="AE78" s="1040"/>
      <c r="AF78" s="1040" t="s">
        <v>587</v>
      </c>
      <c r="AG78" s="1040"/>
      <c r="AH78" s="1040"/>
      <c r="AI78" s="1040"/>
      <c r="AJ78" s="1040"/>
      <c r="AK78" s="1040" t="s">
        <v>586</v>
      </c>
      <c r="AL78" s="1040"/>
      <c r="AM78" s="1040"/>
      <c r="AN78" s="1040"/>
      <c r="AO78" s="1040"/>
      <c r="AP78" s="1040" t="s">
        <v>586</v>
      </c>
      <c r="AQ78" s="1040"/>
      <c r="AR78" s="1040"/>
      <c r="AS78" s="1040"/>
      <c r="AT78" s="1040"/>
      <c r="AU78" s="1040" t="s">
        <v>495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566</v>
      </c>
      <c r="C79" s="1044"/>
      <c r="D79" s="1044"/>
      <c r="E79" s="1044"/>
      <c r="F79" s="1044"/>
      <c r="G79" s="1044"/>
      <c r="H79" s="1044"/>
      <c r="I79" s="1044"/>
      <c r="J79" s="1044"/>
      <c r="K79" s="1044"/>
      <c r="L79" s="1044"/>
      <c r="M79" s="1044"/>
      <c r="N79" s="1044"/>
      <c r="O79" s="1044"/>
      <c r="P79" s="1045"/>
      <c r="Q79" s="1046">
        <v>867</v>
      </c>
      <c r="R79" s="1040"/>
      <c r="S79" s="1040"/>
      <c r="T79" s="1040"/>
      <c r="U79" s="1040"/>
      <c r="V79" s="1040">
        <v>814</v>
      </c>
      <c r="W79" s="1040"/>
      <c r="X79" s="1040"/>
      <c r="Y79" s="1040"/>
      <c r="Z79" s="1040"/>
      <c r="AA79" s="1040">
        <v>53</v>
      </c>
      <c r="AB79" s="1040"/>
      <c r="AC79" s="1040"/>
      <c r="AD79" s="1040"/>
      <c r="AE79" s="1040"/>
      <c r="AF79" s="1040">
        <v>53</v>
      </c>
      <c r="AG79" s="1040"/>
      <c r="AH79" s="1040"/>
      <c r="AI79" s="1040"/>
      <c r="AJ79" s="1040"/>
      <c r="AK79" s="1040" t="s">
        <v>583</v>
      </c>
      <c r="AL79" s="1040"/>
      <c r="AM79" s="1040"/>
      <c r="AN79" s="1040"/>
      <c r="AO79" s="1040"/>
      <c r="AP79" s="1040" t="s">
        <v>585</v>
      </c>
      <c r="AQ79" s="1040"/>
      <c r="AR79" s="1040"/>
      <c r="AS79" s="1040"/>
      <c r="AT79" s="1040"/>
      <c r="AU79" s="1040" t="s">
        <v>495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567</v>
      </c>
      <c r="C80" s="1044"/>
      <c r="D80" s="1044"/>
      <c r="E80" s="1044"/>
      <c r="F80" s="1044"/>
      <c r="G80" s="1044"/>
      <c r="H80" s="1044"/>
      <c r="I80" s="1044"/>
      <c r="J80" s="1044"/>
      <c r="K80" s="1044"/>
      <c r="L80" s="1044"/>
      <c r="M80" s="1044"/>
      <c r="N80" s="1044"/>
      <c r="O80" s="1044"/>
      <c r="P80" s="1045"/>
      <c r="Q80" s="1046">
        <v>250285</v>
      </c>
      <c r="R80" s="1040"/>
      <c r="S80" s="1040"/>
      <c r="T80" s="1040"/>
      <c r="U80" s="1040"/>
      <c r="V80" s="1040">
        <v>238827</v>
      </c>
      <c r="W80" s="1040"/>
      <c r="X80" s="1040"/>
      <c r="Y80" s="1040"/>
      <c r="Z80" s="1040"/>
      <c r="AA80" s="1040">
        <v>11458</v>
      </c>
      <c r="AB80" s="1040"/>
      <c r="AC80" s="1040"/>
      <c r="AD80" s="1040"/>
      <c r="AE80" s="1040"/>
      <c r="AF80" s="1040">
        <v>11458</v>
      </c>
      <c r="AG80" s="1040"/>
      <c r="AH80" s="1040"/>
      <c r="AI80" s="1040"/>
      <c r="AJ80" s="1040"/>
      <c r="AK80" s="1040">
        <v>608</v>
      </c>
      <c r="AL80" s="1040"/>
      <c r="AM80" s="1040"/>
      <c r="AN80" s="1040"/>
      <c r="AO80" s="1040"/>
      <c r="AP80" s="1040" t="s">
        <v>585</v>
      </c>
      <c r="AQ80" s="1040"/>
      <c r="AR80" s="1040"/>
      <c r="AS80" s="1040"/>
      <c r="AT80" s="1040"/>
      <c r="AU80" s="1040" t="s">
        <v>495</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568</v>
      </c>
      <c r="C81" s="1044"/>
      <c r="D81" s="1044"/>
      <c r="E81" s="1044"/>
      <c r="F81" s="1044"/>
      <c r="G81" s="1044"/>
      <c r="H81" s="1044"/>
      <c r="I81" s="1044"/>
      <c r="J81" s="1044"/>
      <c r="K81" s="1044"/>
      <c r="L81" s="1044"/>
      <c r="M81" s="1044"/>
      <c r="N81" s="1044"/>
      <c r="O81" s="1044"/>
      <c r="P81" s="1045"/>
      <c r="Q81" s="1046">
        <v>259</v>
      </c>
      <c r="R81" s="1040"/>
      <c r="S81" s="1040"/>
      <c r="T81" s="1040"/>
      <c r="U81" s="1040"/>
      <c r="V81" s="1040">
        <v>252</v>
      </c>
      <c r="W81" s="1040"/>
      <c r="X81" s="1040"/>
      <c r="Y81" s="1040"/>
      <c r="Z81" s="1040"/>
      <c r="AA81" s="1040">
        <v>7</v>
      </c>
      <c r="AB81" s="1040"/>
      <c r="AC81" s="1040"/>
      <c r="AD81" s="1040"/>
      <c r="AE81" s="1040"/>
      <c r="AF81" s="1040">
        <v>7</v>
      </c>
      <c r="AG81" s="1040"/>
      <c r="AH81" s="1040"/>
      <c r="AI81" s="1040"/>
      <c r="AJ81" s="1040"/>
      <c r="AK81" s="1040" t="s">
        <v>584</v>
      </c>
      <c r="AL81" s="1040"/>
      <c r="AM81" s="1040"/>
      <c r="AN81" s="1040"/>
      <c r="AO81" s="1040"/>
      <c r="AP81" s="1040" t="s">
        <v>584</v>
      </c>
      <c r="AQ81" s="1040"/>
      <c r="AR81" s="1040"/>
      <c r="AS81" s="1040"/>
      <c r="AT81" s="1040"/>
      <c r="AU81" s="1040" t="s">
        <v>495</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18345</v>
      </c>
      <c r="AG88" s="1028"/>
      <c r="AH88" s="1028"/>
      <c r="AI88" s="1028"/>
      <c r="AJ88" s="1028"/>
      <c r="AK88" s="1032"/>
      <c r="AL88" s="1032"/>
      <c r="AM88" s="1032"/>
      <c r="AN88" s="1032"/>
      <c r="AO88" s="1032"/>
      <c r="AP88" s="1028">
        <v>8218</v>
      </c>
      <c r="AQ88" s="1028"/>
      <c r="AR88" s="1028"/>
      <c r="AS88" s="1028"/>
      <c r="AT88" s="1028"/>
      <c r="AU88" s="1028" t="s">
        <v>584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150</v>
      </c>
      <c r="CS102" s="1020"/>
      <c r="CT102" s="1020"/>
      <c r="CU102" s="1020"/>
      <c r="CV102" s="1021"/>
      <c r="CW102" s="1019">
        <v>15</v>
      </c>
      <c r="CX102" s="1020"/>
      <c r="CY102" s="1020"/>
      <c r="CZ102" s="1020"/>
      <c r="DA102" s="1021"/>
      <c r="DB102" s="1019">
        <v>0</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295</v>
      </c>
      <c r="AG109" s="963"/>
      <c r="AH109" s="963"/>
      <c r="AI109" s="963"/>
      <c r="AJ109" s="964"/>
      <c r="AK109" s="965" t="s">
        <v>294</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295</v>
      </c>
      <c r="BW109" s="963"/>
      <c r="BX109" s="963"/>
      <c r="BY109" s="963"/>
      <c r="BZ109" s="964"/>
      <c r="CA109" s="965" t="s">
        <v>294</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295</v>
      </c>
      <c r="DM109" s="963"/>
      <c r="DN109" s="963"/>
      <c r="DO109" s="963"/>
      <c r="DP109" s="964"/>
      <c r="DQ109" s="965" t="s">
        <v>294</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3196632</v>
      </c>
      <c r="AB110" s="956"/>
      <c r="AC110" s="956"/>
      <c r="AD110" s="956"/>
      <c r="AE110" s="957"/>
      <c r="AF110" s="958">
        <v>3227709</v>
      </c>
      <c r="AG110" s="956"/>
      <c r="AH110" s="956"/>
      <c r="AI110" s="956"/>
      <c r="AJ110" s="957"/>
      <c r="AK110" s="958">
        <v>3450696</v>
      </c>
      <c r="AL110" s="956"/>
      <c r="AM110" s="956"/>
      <c r="AN110" s="956"/>
      <c r="AO110" s="957"/>
      <c r="AP110" s="959">
        <v>23.6</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36264202</v>
      </c>
      <c r="BR110" s="903"/>
      <c r="BS110" s="903"/>
      <c r="BT110" s="903"/>
      <c r="BU110" s="903"/>
      <c r="BV110" s="903">
        <v>37273816</v>
      </c>
      <c r="BW110" s="903"/>
      <c r="BX110" s="903"/>
      <c r="BY110" s="903"/>
      <c r="BZ110" s="903"/>
      <c r="CA110" s="903">
        <v>37685292</v>
      </c>
      <c r="CB110" s="903"/>
      <c r="CC110" s="903"/>
      <c r="CD110" s="903"/>
      <c r="CE110" s="903"/>
      <c r="CF110" s="927">
        <v>257.7</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130</v>
      </c>
      <c r="DH110" s="903"/>
      <c r="DI110" s="903"/>
      <c r="DJ110" s="903"/>
      <c r="DK110" s="903"/>
      <c r="DL110" s="903" t="s">
        <v>130</v>
      </c>
      <c r="DM110" s="903"/>
      <c r="DN110" s="903"/>
      <c r="DO110" s="903"/>
      <c r="DP110" s="903"/>
      <c r="DQ110" s="903" t="s">
        <v>422</v>
      </c>
      <c r="DR110" s="903"/>
      <c r="DS110" s="903"/>
      <c r="DT110" s="903"/>
      <c r="DU110" s="903"/>
      <c r="DV110" s="904" t="s">
        <v>130</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130</v>
      </c>
      <c r="AB111" s="984"/>
      <c r="AC111" s="984"/>
      <c r="AD111" s="984"/>
      <c r="AE111" s="985"/>
      <c r="AF111" s="986" t="s">
        <v>130</v>
      </c>
      <c r="AG111" s="984"/>
      <c r="AH111" s="984"/>
      <c r="AI111" s="984"/>
      <c r="AJ111" s="985"/>
      <c r="AK111" s="986" t="s">
        <v>130</v>
      </c>
      <c r="AL111" s="984"/>
      <c r="AM111" s="984"/>
      <c r="AN111" s="984"/>
      <c r="AO111" s="985"/>
      <c r="AP111" s="987" t="s">
        <v>401</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v>86527</v>
      </c>
      <c r="BR111" s="875"/>
      <c r="BS111" s="875"/>
      <c r="BT111" s="875"/>
      <c r="BU111" s="875"/>
      <c r="BV111" s="875">
        <v>73575</v>
      </c>
      <c r="BW111" s="875"/>
      <c r="BX111" s="875"/>
      <c r="BY111" s="875"/>
      <c r="BZ111" s="875"/>
      <c r="CA111" s="875">
        <v>60624</v>
      </c>
      <c r="CB111" s="875"/>
      <c r="CC111" s="875"/>
      <c r="CD111" s="875"/>
      <c r="CE111" s="875"/>
      <c r="CF111" s="936">
        <v>0.4</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378</v>
      </c>
      <c r="DH111" s="875"/>
      <c r="DI111" s="875"/>
      <c r="DJ111" s="875"/>
      <c r="DK111" s="875"/>
      <c r="DL111" s="875" t="s">
        <v>130</v>
      </c>
      <c r="DM111" s="875"/>
      <c r="DN111" s="875"/>
      <c r="DO111" s="875"/>
      <c r="DP111" s="875"/>
      <c r="DQ111" s="875" t="s">
        <v>130</v>
      </c>
      <c r="DR111" s="875"/>
      <c r="DS111" s="875"/>
      <c r="DT111" s="875"/>
      <c r="DU111" s="875"/>
      <c r="DV111" s="852" t="s">
        <v>130</v>
      </c>
      <c r="DW111" s="852"/>
      <c r="DX111" s="852"/>
      <c r="DY111" s="852"/>
      <c r="DZ111" s="853"/>
    </row>
    <row r="112" spans="1:131" s="226" customFormat="1" ht="26.25" customHeight="1">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53333</v>
      </c>
      <c r="AB112" s="838"/>
      <c r="AC112" s="838"/>
      <c r="AD112" s="838"/>
      <c r="AE112" s="839"/>
      <c r="AF112" s="840">
        <v>60000</v>
      </c>
      <c r="AG112" s="838"/>
      <c r="AH112" s="838"/>
      <c r="AI112" s="838"/>
      <c r="AJ112" s="839"/>
      <c r="AK112" s="840">
        <v>60000</v>
      </c>
      <c r="AL112" s="838"/>
      <c r="AM112" s="838"/>
      <c r="AN112" s="838"/>
      <c r="AO112" s="839"/>
      <c r="AP112" s="885">
        <v>0.4</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6037126</v>
      </c>
      <c r="BR112" s="875"/>
      <c r="BS112" s="875"/>
      <c r="BT112" s="875"/>
      <c r="BU112" s="875"/>
      <c r="BV112" s="875">
        <v>6823745</v>
      </c>
      <c r="BW112" s="875"/>
      <c r="BX112" s="875"/>
      <c r="BY112" s="875"/>
      <c r="BZ112" s="875"/>
      <c r="CA112" s="875">
        <v>6382992</v>
      </c>
      <c r="CB112" s="875"/>
      <c r="CC112" s="875"/>
      <c r="CD112" s="875"/>
      <c r="CE112" s="875"/>
      <c r="CF112" s="936">
        <v>43.6</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130</v>
      </c>
      <c r="DH112" s="875"/>
      <c r="DI112" s="875"/>
      <c r="DJ112" s="875"/>
      <c r="DK112" s="875"/>
      <c r="DL112" s="875" t="s">
        <v>401</v>
      </c>
      <c r="DM112" s="875"/>
      <c r="DN112" s="875"/>
      <c r="DO112" s="875"/>
      <c r="DP112" s="875"/>
      <c r="DQ112" s="875" t="s">
        <v>130</v>
      </c>
      <c r="DR112" s="875"/>
      <c r="DS112" s="875"/>
      <c r="DT112" s="875"/>
      <c r="DU112" s="875"/>
      <c r="DV112" s="852" t="s">
        <v>130</v>
      </c>
      <c r="DW112" s="852"/>
      <c r="DX112" s="852"/>
      <c r="DY112" s="852"/>
      <c r="DZ112" s="853"/>
    </row>
    <row r="113" spans="1:130" s="226" customFormat="1" ht="26.25" customHeight="1">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441010</v>
      </c>
      <c r="AB113" s="984"/>
      <c r="AC113" s="984"/>
      <c r="AD113" s="984"/>
      <c r="AE113" s="985"/>
      <c r="AF113" s="986">
        <v>420488</v>
      </c>
      <c r="AG113" s="984"/>
      <c r="AH113" s="984"/>
      <c r="AI113" s="984"/>
      <c r="AJ113" s="985"/>
      <c r="AK113" s="986">
        <v>439921</v>
      </c>
      <c r="AL113" s="984"/>
      <c r="AM113" s="984"/>
      <c r="AN113" s="984"/>
      <c r="AO113" s="985"/>
      <c r="AP113" s="987">
        <v>3</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2231913</v>
      </c>
      <c r="BR113" s="875"/>
      <c r="BS113" s="875"/>
      <c r="BT113" s="875"/>
      <c r="BU113" s="875"/>
      <c r="BV113" s="875">
        <v>2137299</v>
      </c>
      <c r="BW113" s="875"/>
      <c r="BX113" s="875"/>
      <c r="BY113" s="875"/>
      <c r="BZ113" s="875"/>
      <c r="CA113" s="875">
        <v>1906833</v>
      </c>
      <c r="CB113" s="875"/>
      <c r="CC113" s="875"/>
      <c r="CD113" s="875"/>
      <c r="CE113" s="875"/>
      <c r="CF113" s="936">
        <v>13</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401</v>
      </c>
      <c r="DH113" s="838"/>
      <c r="DI113" s="838"/>
      <c r="DJ113" s="838"/>
      <c r="DK113" s="839"/>
      <c r="DL113" s="840" t="s">
        <v>130</v>
      </c>
      <c r="DM113" s="838"/>
      <c r="DN113" s="838"/>
      <c r="DO113" s="838"/>
      <c r="DP113" s="839"/>
      <c r="DQ113" s="840" t="s">
        <v>378</v>
      </c>
      <c r="DR113" s="838"/>
      <c r="DS113" s="838"/>
      <c r="DT113" s="838"/>
      <c r="DU113" s="839"/>
      <c r="DV113" s="885" t="s">
        <v>422</v>
      </c>
      <c r="DW113" s="886"/>
      <c r="DX113" s="886"/>
      <c r="DY113" s="886"/>
      <c r="DZ113" s="887"/>
    </row>
    <row r="114" spans="1:130" s="226" customFormat="1" ht="26.25" customHeight="1">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179801</v>
      </c>
      <c r="AB114" s="838"/>
      <c r="AC114" s="838"/>
      <c r="AD114" s="838"/>
      <c r="AE114" s="839"/>
      <c r="AF114" s="840">
        <v>238287</v>
      </c>
      <c r="AG114" s="838"/>
      <c r="AH114" s="838"/>
      <c r="AI114" s="838"/>
      <c r="AJ114" s="839"/>
      <c r="AK114" s="840">
        <v>252195</v>
      </c>
      <c r="AL114" s="838"/>
      <c r="AM114" s="838"/>
      <c r="AN114" s="838"/>
      <c r="AO114" s="839"/>
      <c r="AP114" s="885">
        <v>1.7</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4747498</v>
      </c>
      <c r="BR114" s="875"/>
      <c r="BS114" s="875"/>
      <c r="BT114" s="875"/>
      <c r="BU114" s="875"/>
      <c r="BV114" s="875">
        <v>4415340</v>
      </c>
      <c r="BW114" s="875"/>
      <c r="BX114" s="875"/>
      <c r="BY114" s="875"/>
      <c r="BZ114" s="875"/>
      <c r="CA114" s="875">
        <v>3958456</v>
      </c>
      <c r="CB114" s="875"/>
      <c r="CC114" s="875"/>
      <c r="CD114" s="875"/>
      <c r="CE114" s="875"/>
      <c r="CF114" s="936">
        <v>27.1</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130</v>
      </c>
      <c r="DH114" s="838"/>
      <c r="DI114" s="838"/>
      <c r="DJ114" s="838"/>
      <c r="DK114" s="839"/>
      <c r="DL114" s="840" t="s">
        <v>130</v>
      </c>
      <c r="DM114" s="838"/>
      <c r="DN114" s="838"/>
      <c r="DO114" s="838"/>
      <c r="DP114" s="839"/>
      <c r="DQ114" s="840" t="s">
        <v>130</v>
      </c>
      <c r="DR114" s="838"/>
      <c r="DS114" s="838"/>
      <c r="DT114" s="838"/>
      <c r="DU114" s="839"/>
      <c r="DV114" s="885" t="s">
        <v>130</v>
      </c>
      <c r="DW114" s="886"/>
      <c r="DX114" s="886"/>
      <c r="DY114" s="886"/>
      <c r="DZ114" s="887"/>
    </row>
    <row r="115" spans="1:130" s="226" customFormat="1" ht="26.25" customHeight="1">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13644</v>
      </c>
      <c r="AB115" s="984"/>
      <c r="AC115" s="984"/>
      <c r="AD115" s="984"/>
      <c r="AE115" s="985"/>
      <c r="AF115" s="986">
        <v>13490</v>
      </c>
      <c r="AG115" s="984"/>
      <c r="AH115" s="984"/>
      <c r="AI115" s="984"/>
      <c r="AJ115" s="985"/>
      <c r="AK115" s="986">
        <v>13332</v>
      </c>
      <c r="AL115" s="984"/>
      <c r="AM115" s="984"/>
      <c r="AN115" s="984"/>
      <c r="AO115" s="985"/>
      <c r="AP115" s="987">
        <v>0.1</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401</v>
      </c>
      <c r="BR115" s="875"/>
      <c r="BS115" s="875"/>
      <c r="BT115" s="875"/>
      <c r="BU115" s="875"/>
      <c r="BV115" s="875" t="s">
        <v>401</v>
      </c>
      <c r="BW115" s="875"/>
      <c r="BX115" s="875"/>
      <c r="BY115" s="875"/>
      <c r="BZ115" s="875"/>
      <c r="CA115" s="875" t="s">
        <v>401</v>
      </c>
      <c r="CB115" s="875"/>
      <c r="CC115" s="875"/>
      <c r="CD115" s="875"/>
      <c r="CE115" s="875"/>
      <c r="CF115" s="936" t="s">
        <v>130</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47672</v>
      </c>
      <c r="DH115" s="838"/>
      <c r="DI115" s="838"/>
      <c r="DJ115" s="838"/>
      <c r="DK115" s="839"/>
      <c r="DL115" s="840">
        <v>47672</v>
      </c>
      <c r="DM115" s="838"/>
      <c r="DN115" s="838"/>
      <c r="DO115" s="838"/>
      <c r="DP115" s="839"/>
      <c r="DQ115" s="840">
        <v>47672</v>
      </c>
      <c r="DR115" s="838"/>
      <c r="DS115" s="838"/>
      <c r="DT115" s="838"/>
      <c r="DU115" s="839"/>
      <c r="DV115" s="885">
        <v>0.3</v>
      </c>
      <c r="DW115" s="886"/>
      <c r="DX115" s="886"/>
      <c r="DY115" s="886"/>
      <c r="DZ115" s="887"/>
    </row>
    <row r="116" spans="1:130" s="226" customFormat="1" ht="26.25" customHeight="1">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130</v>
      </c>
      <c r="AB116" s="838"/>
      <c r="AC116" s="838"/>
      <c r="AD116" s="838"/>
      <c r="AE116" s="839"/>
      <c r="AF116" s="840" t="s">
        <v>130</v>
      </c>
      <c r="AG116" s="838"/>
      <c r="AH116" s="838"/>
      <c r="AI116" s="838"/>
      <c r="AJ116" s="839"/>
      <c r="AK116" s="840" t="s">
        <v>378</v>
      </c>
      <c r="AL116" s="838"/>
      <c r="AM116" s="838"/>
      <c r="AN116" s="838"/>
      <c r="AO116" s="839"/>
      <c r="AP116" s="885" t="s">
        <v>130</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130</v>
      </c>
      <c r="BR116" s="875"/>
      <c r="BS116" s="875"/>
      <c r="BT116" s="875"/>
      <c r="BU116" s="875"/>
      <c r="BV116" s="875" t="s">
        <v>401</v>
      </c>
      <c r="BW116" s="875"/>
      <c r="BX116" s="875"/>
      <c r="BY116" s="875"/>
      <c r="BZ116" s="875"/>
      <c r="CA116" s="875" t="s">
        <v>130</v>
      </c>
      <c r="CB116" s="875"/>
      <c r="CC116" s="875"/>
      <c r="CD116" s="875"/>
      <c r="CE116" s="875"/>
      <c r="CF116" s="936" t="s">
        <v>130</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38855</v>
      </c>
      <c r="DH116" s="838"/>
      <c r="DI116" s="838"/>
      <c r="DJ116" s="838"/>
      <c r="DK116" s="839"/>
      <c r="DL116" s="840">
        <v>25903</v>
      </c>
      <c r="DM116" s="838"/>
      <c r="DN116" s="838"/>
      <c r="DO116" s="838"/>
      <c r="DP116" s="839"/>
      <c r="DQ116" s="840">
        <v>12952</v>
      </c>
      <c r="DR116" s="838"/>
      <c r="DS116" s="838"/>
      <c r="DT116" s="838"/>
      <c r="DU116" s="839"/>
      <c r="DV116" s="885">
        <v>0.1</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3884420</v>
      </c>
      <c r="AB117" s="970"/>
      <c r="AC117" s="970"/>
      <c r="AD117" s="970"/>
      <c r="AE117" s="971"/>
      <c r="AF117" s="972">
        <v>3959974</v>
      </c>
      <c r="AG117" s="970"/>
      <c r="AH117" s="970"/>
      <c r="AI117" s="970"/>
      <c r="AJ117" s="971"/>
      <c r="AK117" s="972">
        <v>4216144</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130</v>
      </c>
      <c r="BR117" s="875"/>
      <c r="BS117" s="875"/>
      <c r="BT117" s="875"/>
      <c r="BU117" s="875"/>
      <c r="BV117" s="875" t="s">
        <v>378</v>
      </c>
      <c r="BW117" s="875"/>
      <c r="BX117" s="875"/>
      <c r="BY117" s="875"/>
      <c r="BZ117" s="875"/>
      <c r="CA117" s="875" t="s">
        <v>130</v>
      </c>
      <c r="CB117" s="875"/>
      <c r="CC117" s="875"/>
      <c r="CD117" s="875"/>
      <c r="CE117" s="875"/>
      <c r="CF117" s="936" t="s">
        <v>130</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130</v>
      </c>
      <c r="DH117" s="838"/>
      <c r="DI117" s="838"/>
      <c r="DJ117" s="838"/>
      <c r="DK117" s="839"/>
      <c r="DL117" s="840" t="s">
        <v>130</v>
      </c>
      <c r="DM117" s="838"/>
      <c r="DN117" s="838"/>
      <c r="DO117" s="838"/>
      <c r="DP117" s="839"/>
      <c r="DQ117" s="840" t="s">
        <v>378</v>
      </c>
      <c r="DR117" s="838"/>
      <c r="DS117" s="838"/>
      <c r="DT117" s="838"/>
      <c r="DU117" s="839"/>
      <c r="DV117" s="885" t="s">
        <v>130</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295</v>
      </c>
      <c r="AG118" s="963"/>
      <c r="AH118" s="963"/>
      <c r="AI118" s="963"/>
      <c r="AJ118" s="964"/>
      <c r="AK118" s="965" t="s">
        <v>294</v>
      </c>
      <c r="AL118" s="963"/>
      <c r="AM118" s="963"/>
      <c r="AN118" s="963"/>
      <c r="AO118" s="964"/>
      <c r="AP118" s="966" t="s">
        <v>416</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130</v>
      </c>
      <c r="BW118" s="906"/>
      <c r="BX118" s="906"/>
      <c r="BY118" s="906"/>
      <c r="BZ118" s="906"/>
      <c r="CA118" s="906" t="s">
        <v>130</v>
      </c>
      <c r="CB118" s="906"/>
      <c r="CC118" s="906"/>
      <c r="CD118" s="906"/>
      <c r="CE118" s="906"/>
      <c r="CF118" s="936" t="s">
        <v>378</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130</v>
      </c>
      <c r="DR118" s="838"/>
      <c r="DS118" s="838"/>
      <c r="DT118" s="838"/>
      <c r="DU118" s="839"/>
      <c r="DV118" s="885" t="s">
        <v>378</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130</v>
      </c>
      <c r="AB119" s="956"/>
      <c r="AC119" s="956"/>
      <c r="AD119" s="956"/>
      <c r="AE119" s="957"/>
      <c r="AF119" s="958" t="s">
        <v>130</v>
      </c>
      <c r="AG119" s="956"/>
      <c r="AH119" s="956"/>
      <c r="AI119" s="956"/>
      <c r="AJ119" s="957"/>
      <c r="AK119" s="958" t="s">
        <v>378</v>
      </c>
      <c r="AL119" s="956"/>
      <c r="AM119" s="956"/>
      <c r="AN119" s="956"/>
      <c r="AO119" s="957"/>
      <c r="AP119" s="959" t="s">
        <v>130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447</v>
      </c>
      <c r="BP119" s="939"/>
      <c r="BQ119" s="943">
        <v>49367266</v>
      </c>
      <c r="BR119" s="906"/>
      <c r="BS119" s="906"/>
      <c r="BT119" s="906"/>
      <c r="BU119" s="906"/>
      <c r="BV119" s="906">
        <v>50723775</v>
      </c>
      <c r="BW119" s="906"/>
      <c r="BX119" s="906"/>
      <c r="BY119" s="906"/>
      <c r="BZ119" s="906"/>
      <c r="CA119" s="906">
        <v>49994197</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130</v>
      </c>
      <c r="DH119" s="821"/>
      <c r="DI119" s="821"/>
      <c r="DJ119" s="821"/>
      <c r="DK119" s="822"/>
      <c r="DL119" s="823" t="s">
        <v>130</v>
      </c>
      <c r="DM119" s="821"/>
      <c r="DN119" s="821"/>
      <c r="DO119" s="821"/>
      <c r="DP119" s="822"/>
      <c r="DQ119" s="823" t="s">
        <v>130</v>
      </c>
      <c r="DR119" s="821"/>
      <c r="DS119" s="821"/>
      <c r="DT119" s="821"/>
      <c r="DU119" s="822"/>
      <c r="DV119" s="909" t="s">
        <v>130</v>
      </c>
      <c r="DW119" s="910"/>
      <c r="DX119" s="910"/>
      <c r="DY119" s="910"/>
      <c r="DZ119" s="911"/>
    </row>
    <row r="120" spans="1:130" s="226" customFormat="1" ht="26.25" customHeight="1">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130</v>
      </c>
      <c r="AG120" s="838"/>
      <c r="AH120" s="838"/>
      <c r="AI120" s="838"/>
      <c r="AJ120" s="839"/>
      <c r="AK120" s="840" t="s">
        <v>378</v>
      </c>
      <c r="AL120" s="838"/>
      <c r="AM120" s="838"/>
      <c r="AN120" s="838"/>
      <c r="AO120" s="839"/>
      <c r="AP120" s="885" t="s">
        <v>130</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11855279</v>
      </c>
      <c r="BR120" s="903"/>
      <c r="BS120" s="903"/>
      <c r="BT120" s="903"/>
      <c r="BU120" s="903"/>
      <c r="BV120" s="903">
        <v>12334980</v>
      </c>
      <c r="BW120" s="903"/>
      <c r="BX120" s="903"/>
      <c r="BY120" s="903"/>
      <c r="BZ120" s="903"/>
      <c r="CA120" s="903">
        <v>10857606</v>
      </c>
      <c r="CB120" s="903"/>
      <c r="CC120" s="903"/>
      <c r="CD120" s="903"/>
      <c r="CE120" s="903"/>
      <c r="CF120" s="927">
        <v>74.2</v>
      </c>
      <c r="CG120" s="928"/>
      <c r="CH120" s="928"/>
      <c r="CI120" s="928"/>
      <c r="CJ120" s="928"/>
      <c r="CK120" s="929" t="s">
        <v>451</v>
      </c>
      <c r="CL120" s="913"/>
      <c r="CM120" s="913"/>
      <c r="CN120" s="913"/>
      <c r="CO120" s="914"/>
      <c r="CP120" s="933" t="s">
        <v>452</v>
      </c>
      <c r="CQ120" s="934"/>
      <c r="CR120" s="934"/>
      <c r="CS120" s="934"/>
      <c r="CT120" s="934"/>
      <c r="CU120" s="934"/>
      <c r="CV120" s="934"/>
      <c r="CW120" s="934"/>
      <c r="CX120" s="934"/>
      <c r="CY120" s="934"/>
      <c r="CZ120" s="934"/>
      <c r="DA120" s="934"/>
      <c r="DB120" s="934"/>
      <c r="DC120" s="934"/>
      <c r="DD120" s="934"/>
      <c r="DE120" s="934"/>
      <c r="DF120" s="935"/>
      <c r="DG120" s="922">
        <v>4825438</v>
      </c>
      <c r="DH120" s="903"/>
      <c r="DI120" s="903"/>
      <c r="DJ120" s="903"/>
      <c r="DK120" s="903"/>
      <c r="DL120" s="903">
        <v>5465862</v>
      </c>
      <c r="DM120" s="903"/>
      <c r="DN120" s="903"/>
      <c r="DO120" s="903"/>
      <c r="DP120" s="903"/>
      <c r="DQ120" s="903">
        <v>5132173</v>
      </c>
      <c r="DR120" s="903"/>
      <c r="DS120" s="903"/>
      <c r="DT120" s="903"/>
      <c r="DU120" s="903"/>
      <c r="DV120" s="904">
        <v>35.1</v>
      </c>
      <c r="DW120" s="904"/>
      <c r="DX120" s="904"/>
      <c r="DY120" s="904"/>
      <c r="DZ120" s="905"/>
    </row>
    <row r="121" spans="1:130" s="226" customFormat="1" ht="26.25" customHeight="1">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130</v>
      </c>
      <c r="AB121" s="838"/>
      <c r="AC121" s="838"/>
      <c r="AD121" s="838"/>
      <c r="AE121" s="839"/>
      <c r="AF121" s="840" t="s">
        <v>130</v>
      </c>
      <c r="AG121" s="838"/>
      <c r="AH121" s="838"/>
      <c r="AI121" s="838"/>
      <c r="AJ121" s="839"/>
      <c r="AK121" s="840" t="s">
        <v>378</v>
      </c>
      <c r="AL121" s="838"/>
      <c r="AM121" s="838"/>
      <c r="AN121" s="838"/>
      <c r="AO121" s="839"/>
      <c r="AP121" s="885" t="s">
        <v>130</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282036</v>
      </c>
      <c r="BR121" s="875"/>
      <c r="BS121" s="875"/>
      <c r="BT121" s="875"/>
      <c r="BU121" s="875"/>
      <c r="BV121" s="875">
        <v>249788</v>
      </c>
      <c r="BW121" s="875"/>
      <c r="BX121" s="875"/>
      <c r="BY121" s="875"/>
      <c r="BZ121" s="875"/>
      <c r="CA121" s="875">
        <v>190539</v>
      </c>
      <c r="CB121" s="875"/>
      <c r="CC121" s="875"/>
      <c r="CD121" s="875"/>
      <c r="CE121" s="875"/>
      <c r="CF121" s="936">
        <v>1.3</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v>1211688</v>
      </c>
      <c r="DH121" s="875"/>
      <c r="DI121" s="875"/>
      <c r="DJ121" s="875"/>
      <c r="DK121" s="875"/>
      <c r="DL121" s="875">
        <v>1357883</v>
      </c>
      <c r="DM121" s="875"/>
      <c r="DN121" s="875"/>
      <c r="DO121" s="875"/>
      <c r="DP121" s="875"/>
      <c r="DQ121" s="875">
        <v>1250819</v>
      </c>
      <c r="DR121" s="875"/>
      <c r="DS121" s="875"/>
      <c r="DT121" s="875"/>
      <c r="DU121" s="875"/>
      <c r="DV121" s="852">
        <v>8.6</v>
      </c>
      <c r="DW121" s="852"/>
      <c r="DX121" s="852"/>
      <c r="DY121" s="852"/>
      <c r="DZ121" s="853"/>
    </row>
    <row r="122" spans="1:130" s="226" customFormat="1" ht="26.25" customHeight="1">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130</v>
      </c>
      <c r="AB122" s="838"/>
      <c r="AC122" s="838"/>
      <c r="AD122" s="838"/>
      <c r="AE122" s="839"/>
      <c r="AF122" s="840" t="s">
        <v>130</v>
      </c>
      <c r="AG122" s="838"/>
      <c r="AH122" s="838"/>
      <c r="AI122" s="838"/>
      <c r="AJ122" s="839"/>
      <c r="AK122" s="840" t="s">
        <v>378</v>
      </c>
      <c r="AL122" s="838"/>
      <c r="AM122" s="838"/>
      <c r="AN122" s="838"/>
      <c r="AO122" s="839"/>
      <c r="AP122" s="885" t="s">
        <v>130</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32349230</v>
      </c>
      <c r="BR122" s="906"/>
      <c r="BS122" s="906"/>
      <c r="BT122" s="906"/>
      <c r="BU122" s="906"/>
      <c r="BV122" s="906">
        <v>33239252</v>
      </c>
      <c r="BW122" s="906"/>
      <c r="BX122" s="906"/>
      <c r="BY122" s="906"/>
      <c r="BZ122" s="906"/>
      <c r="CA122" s="906">
        <v>33276722</v>
      </c>
      <c r="CB122" s="906"/>
      <c r="CC122" s="906"/>
      <c r="CD122" s="906"/>
      <c r="CE122" s="906"/>
      <c r="CF122" s="907">
        <v>227.5</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130</v>
      </c>
      <c r="DH122" s="875"/>
      <c r="DI122" s="875"/>
      <c r="DJ122" s="875"/>
      <c r="DK122" s="875"/>
      <c r="DL122" s="875" t="s">
        <v>130</v>
      </c>
      <c r="DM122" s="875"/>
      <c r="DN122" s="875"/>
      <c r="DO122" s="875"/>
      <c r="DP122" s="875"/>
      <c r="DQ122" s="875" t="s">
        <v>422</v>
      </c>
      <c r="DR122" s="875"/>
      <c r="DS122" s="875"/>
      <c r="DT122" s="875"/>
      <c r="DU122" s="875"/>
      <c r="DV122" s="852" t="s">
        <v>130</v>
      </c>
      <c r="DW122" s="852"/>
      <c r="DX122" s="852"/>
      <c r="DY122" s="852"/>
      <c r="DZ122" s="853"/>
    </row>
    <row r="123" spans="1:130" s="226" customFormat="1" ht="26.25" customHeight="1">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13433</v>
      </c>
      <c r="AB123" s="838"/>
      <c r="AC123" s="838"/>
      <c r="AD123" s="838"/>
      <c r="AE123" s="839"/>
      <c r="AF123" s="840">
        <v>13300</v>
      </c>
      <c r="AG123" s="838"/>
      <c r="AH123" s="838"/>
      <c r="AI123" s="838"/>
      <c r="AJ123" s="839"/>
      <c r="AK123" s="840">
        <v>13169</v>
      </c>
      <c r="AL123" s="838"/>
      <c r="AM123" s="838"/>
      <c r="AN123" s="838"/>
      <c r="AO123" s="839"/>
      <c r="AP123" s="885">
        <v>0.1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457</v>
      </c>
      <c r="BP123" s="939"/>
      <c r="BQ123" s="893">
        <v>44486545</v>
      </c>
      <c r="BR123" s="894"/>
      <c r="BS123" s="894"/>
      <c r="BT123" s="894"/>
      <c r="BU123" s="894"/>
      <c r="BV123" s="894">
        <v>45824020</v>
      </c>
      <c r="BW123" s="894"/>
      <c r="BX123" s="894"/>
      <c r="BY123" s="894"/>
      <c r="BZ123" s="894"/>
      <c r="CA123" s="894">
        <v>44324867</v>
      </c>
      <c r="CB123" s="894"/>
      <c r="CC123" s="894"/>
      <c r="CD123" s="894"/>
      <c r="CE123" s="894"/>
      <c r="CF123" s="804"/>
      <c r="CG123" s="805"/>
      <c r="CH123" s="805"/>
      <c r="CI123" s="805"/>
      <c r="CJ123" s="895"/>
      <c r="CK123" s="930"/>
      <c r="CL123" s="916"/>
      <c r="CM123" s="916"/>
      <c r="CN123" s="916"/>
      <c r="CO123" s="917"/>
      <c r="CP123" s="896" t="s">
        <v>390</v>
      </c>
      <c r="CQ123" s="897"/>
      <c r="CR123" s="897"/>
      <c r="CS123" s="897"/>
      <c r="CT123" s="897"/>
      <c r="CU123" s="897"/>
      <c r="CV123" s="897"/>
      <c r="CW123" s="897"/>
      <c r="CX123" s="897"/>
      <c r="CY123" s="897"/>
      <c r="CZ123" s="897"/>
      <c r="DA123" s="897"/>
      <c r="DB123" s="897"/>
      <c r="DC123" s="897"/>
      <c r="DD123" s="897"/>
      <c r="DE123" s="897"/>
      <c r="DF123" s="898"/>
      <c r="DG123" s="837" t="s">
        <v>130</v>
      </c>
      <c r="DH123" s="838"/>
      <c r="DI123" s="838"/>
      <c r="DJ123" s="838"/>
      <c r="DK123" s="839"/>
      <c r="DL123" s="840" t="s">
        <v>378</v>
      </c>
      <c r="DM123" s="838"/>
      <c r="DN123" s="838"/>
      <c r="DO123" s="838"/>
      <c r="DP123" s="839"/>
      <c r="DQ123" s="840" t="s">
        <v>130</v>
      </c>
      <c r="DR123" s="838"/>
      <c r="DS123" s="838"/>
      <c r="DT123" s="838"/>
      <c r="DU123" s="839"/>
      <c r="DV123" s="885" t="s">
        <v>378</v>
      </c>
      <c r="DW123" s="886"/>
      <c r="DX123" s="886"/>
      <c r="DY123" s="886"/>
      <c r="DZ123" s="887"/>
    </row>
    <row r="124" spans="1:130" s="226" customFormat="1" ht="26.25" customHeight="1" thickBot="1">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422</v>
      </c>
      <c r="AB124" s="838"/>
      <c r="AC124" s="838"/>
      <c r="AD124" s="838"/>
      <c r="AE124" s="839"/>
      <c r="AF124" s="840" t="s">
        <v>130</v>
      </c>
      <c r="AG124" s="838"/>
      <c r="AH124" s="838"/>
      <c r="AI124" s="838"/>
      <c r="AJ124" s="839"/>
      <c r="AK124" s="840" t="s">
        <v>130</v>
      </c>
      <c r="AL124" s="838"/>
      <c r="AM124" s="838"/>
      <c r="AN124" s="838"/>
      <c r="AO124" s="839"/>
      <c r="AP124" s="885" t="s">
        <v>130</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31.8</v>
      </c>
      <c r="BR124" s="892"/>
      <c r="BS124" s="892"/>
      <c r="BT124" s="892"/>
      <c r="BU124" s="892"/>
      <c r="BV124" s="892">
        <v>32.9</v>
      </c>
      <c r="BW124" s="892"/>
      <c r="BX124" s="892"/>
      <c r="BY124" s="892"/>
      <c r="BZ124" s="892"/>
      <c r="CA124" s="892">
        <v>38.700000000000003</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130</v>
      </c>
      <c r="DH124" s="821"/>
      <c r="DI124" s="821"/>
      <c r="DJ124" s="821"/>
      <c r="DK124" s="822"/>
      <c r="DL124" s="823" t="s">
        <v>130</v>
      </c>
      <c r="DM124" s="821"/>
      <c r="DN124" s="821"/>
      <c r="DO124" s="821"/>
      <c r="DP124" s="822"/>
      <c r="DQ124" s="823" t="s">
        <v>130</v>
      </c>
      <c r="DR124" s="821"/>
      <c r="DS124" s="821"/>
      <c r="DT124" s="821"/>
      <c r="DU124" s="822"/>
      <c r="DV124" s="909" t="s">
        <v>130</v>
      </c>
      <c r="DW124" s="910"/>
      <c r="DX124" s="910"/>
      <c r="DY124" s="910"/>
      <c r="DZ124" s="911"/>
    </row>
    <row r="125" spans="1:130" s="226" customFormat="1" ht="26.25" customHeight="1">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130</v>
      </c>
      <c r="AB125" s="838"/>
      <c r="AC125" s="838"/>
      <c r="AD125" s="838"/>
      <c r="AE125" s="839"/>
      <c r="AF125" s="840" t="s">
        <v>130</v>
      </c>
      <c r="AG125" s="838"/>
      <c r="AH125" s="838"/>
      <c r="AI125" s="838"/>
      <c r="AJ125" s="839"/>
      <c r="AK125" s="840" t="s">
        <v>130</v>
      </c>
      <c r="AL125" s="838"/>
      <c r="AM125" s="838"/>
      <c r="AN125" s="838"/>
      <c r="AO125" s="839"/>
      <c r="AP125" s="885" t="s">
        <v>401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130</v>
      </c>
      <c r="DH125" s="903"/>
      <c r="DI125" s="903"/>
      <c r="DJ125" s="903"/>
      <c r="DK125" s="903"/>
      <c r="DL125" s="903" t="s">
        <v>130</v>
      </c>
      <c r="DM125" s="903"/>
      <c r="DN125" s="903"/>
      <c r="DO125" s="903"/>
      <c r="DP125" s="903"/>
      <c r="DQ125" s="903" t="s">
        <v>130</v>
      </c>
      <c r="DR125" s="903"/>
      <c r="DS125" s="903"/>
      <c r="DT125" s="903"/>
      <c r="DU125" s="903"/>
      <c r="DV125" s="904" t="s">
        <v>130</v>
      </c>
      <c r="DW125" s="904"/>
      <c r="DX125" s="904"/>
      <c r="DY125" s="904"/>
      <c r="DZ125" s="905"/>
    </row>
    <row r="126" spans="1:130" s="226" customFormat="1" ht="26.25" customHeight="1" thickBot="1">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130</v>
      </c>
      <c r="AB126" s="838"/>
      <c r="AC126" s="838"/>
      <c r="AD126" s="838"/>
      <c r="AE126" s="839"/>
      <c r="AF126" s="840" t="s">
        <v>130</v>
      </c>
      <c r="AG126" s="838"/>
      <c r="AH126" s="838"/>
      <c r="AI126" s="838"/>
      <c r="AJ126" s="839"/>
      <c r="AK126" s="840" t="s">
        <v>130</v>
      </c>
      <c r="AL126" s="838"/>
      <c r="AM126" s="838"/>
      <c r="AN126" s="838"/>
      <c r="AO126" s="839"/>
      <c r="AP126" s="885" t="s">
        <v>130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130</v>
      </c>
      <c r="DH126" s="875"/>
      <c r="DI126" s="875"/>
      <c r="DJ126" s="875"/>
      <c r="DK126" s="875"/>
      <c r="DL126" s="875" t="s">
        <v>130</v>
      </c>
      <c r="DM126" s="875"/>
      <c r="DN126" s="875"/>
      <c r="DO126" s="875"/>
      <c r="DP126" s="875"/>
      <c r="DQ126" s="875" t="s">
        <v>378</v>
      </c>
      <c r="DR126" s="875"/>
      <c r="DS126" s="875"/>
      <c r="DT126" s="875"/>
      <c r="DU126" s="875"/>
      <c r="DV126" s="852" t="s">
        <v>130</v>
      </c>
      <c r="DW126" s="852"/>
      <c r="DX126" s="852"/>
      <c r="DY126" s="852"/>
      <c r="DZ126" s="853"/>
    </row>
    <row r="127" spans="1:130" s="226" customFormat="1" ht="26.25" customHeight="1">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211</v>
      </c>
      <c r="AB127" s="838"/>
      <c r="AC127" s="838"/>
      <c r="AD127" s="838"/>
      <c r="AE127" s="839"/>
      <c r="AF127" s="840">
        <v>190</v>
      </c>
      <c r="AG127" s="838"/>
      <c r="AH127" s="838"/>
      <c r="AI127" s="838"/>
      <c r="AJ127" s="839"/>
      <c r="AK127" s="840">
        <v>163</v>
      </c>
      <c r="AL127" s="838"/>
      <c r="AM127" s="838"/>
      <c r="AN127" s="838"/>
      <c r="AO127" s="839"/>
      <c r="AP127" s="885">
        <v>0</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130</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73608</v>
      </c>
      <c r="AB128" s="859"/>
      <c r="AC128" s="859"/>
      <c r="AD128" s="859"/>
      <c r="AE128" s="860"/>
      <c r="AF128" s="861">
        <v>73831</v>
      </c>
      <c r="AG128" s="859"/>
      <c r="AH128" s="859"/>
      <c r="AI128" s="859"/>
      <c r="AJ128" s="860"/>
      <c r="AK128" s="861">
        <v>73359</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130</v>
      </c>
      <c r="BG128" s="845"/>
      <c r="BH128" s="845"/>
      <c r="BI128" s="845"/>
      <c r="BJ128" s="845"/>
      <c r="BK128" s="845"/>
      <c r="BL128" s="868"/>
      <c r="BM128" s="844">
        <v>12.62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130</v>
      </c>
      <c r="DH128" s="849"/>
      <c r="DI128" s="849"/>
      <c r="DJ128" s="849"/>
      <c r="DK128" s="849"/>
      <c r="DL128" s="849" t="s">
        <v>401</v>
      </c>
      <c r="DM128" s="849"/>
      <c r="DN128" s="849"/>
      <c r="DO128" s="849"/>
      <c r="DP128" s="849"/>
      <c r="DQ128" s="849" t="s">
        <v>378</v>
      </c>
      <c r="DR128" s="849"/>
      <c r="DS128" s="849"/>
      <c r="DT128" s="849"/>
      <c r="DU128" s="849"/>
      <c r="DV128" s="850" t="s">
        <v>130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18108839</v>
      </c>
      <c r="AB129" s="838"/>
      <c r="AC129" s="838"/>
      <c r="AD129" s="838"/>
      <c r="AE129" s="839"/>
      <c r="AF129" s="840">
        <v>17801380</v>
      </c>
      <c r="AG129" s="838"/>
      <c r="AH129" s="838"/>
      <c r="AI129" s="838"/>
      <c r="AJ129" s="839"/>
      <c r="AK129" s="840">
        <v>17410523</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130</v>
      </c>
      <c r="BG129" s="828"/>
      <c r="BH129" s="828"/>
      <c r="BI129" s="828"/>
      <c r="BJ129" s="828"/>
      <c r="BK129" s="828"/>
      <c r="BL129" s="829"/>
      <c r="BM129" s="827">
        <v>17.62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2785935</v>
      </c>
      <c r="AB130" s="838"/>
      <c r="AC130" s="838"/>
      <c r="AD130" s="838"/>
      <c r="AE130" s="839"/>
      <c r="AF130" s="840">
        <v>2923665</v>
      </c>
      <c r="AG130" s="838"/>
      <c r="AH130" s="838"/>
      <c r="AI130" s="838"/>
      <c r="AJ130" s="839"/>
      <c r="AK130" s="840">
        <v>2785647</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7.4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15322904</v>
      </c>
      <c r="AB131" s="821"/>
      <c r="AC131" s="821"/>
      <c r="AD131" s="821"/>
      <c r="AE131" s="822"/>
      <c r="AF131" s="823">
        <v>14877715</v>
      </c>
      <c r="AG131" s="821"/>
      <c r="AH131" s="821"/>
      <c r="AI131" s="821"/>
      <c r="AJ131" s="822"/>
      <c r="AK131" s="823">
        <v>14624876</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38.700000000000003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6.6885297980000002</v>
      </c>
      <c r="AB132" s="801"/>
      <c r="AC132" s="801"/>
      <c r="AD132" s="801"/>
      <c r="AE132" s="802"/>
      <c r="AF132" s="803">
        <v>6.4692595600000002</v>
      </c>
      <c r="AG132" s="801"/>
      <c r="AH132" s="801"/>
      <c r="AI132" s="801"/>
      <c r="AJ132" s="802"/>
      <c r="AK132" s="803">
        <v>9.2796547470000004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6.8</v>
      </c>
      <c r="AB133" s="780"/>
      <c r="AC133" s="780"/>
      <c r="AD133" s="780"/>
      <c r="AE133" s="781"/>
      <c r="AF133" s="779">
        <v>6.5</v>
      </c>
      <c r="AG133" s="780"/>
      <c r="AH133" s="780"/>
      <c r="AI133" s="780"/>
      <c r="AJ133" s="781"/>
      <c r="AK133" s="779">
        <v>7.4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IetMU8//eJgfi6GvlPjNpbCybKKjVybJVkzD+1jjPUIk0bFIu1WDCcLfrITx9FC5E8XU8VZIo6wirGt60lEZw==" saltValue="PJHjmbAEGbq9ZojQlXo2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27iIYVbbwsjacEfBMccJERyq0XYXHja7k6VoAsfxKhUxZs9pKVnfk8ygf2Nxz+IVsB6H3kzyHm5kZvadi4XQA==" saltValue="eWTrt5HYmw/zdz9SF0Oc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DWfj7yRCgMzW1KzRTBsEh2Ey8Su0qPSqGKjesfkfPBjMnca4YG5G2l3v9SAeMMgq+ZskZO/1s/Po3beUXCwOg==" saltValue="TBz+yBCaNnsX2MZku4aF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491</v>
      </c>
      <c r="AL9" s="1206"/>
      <c r="AM9" s="1206"/>
      <c r="AN9" s="1207"/>
      <c r="AO9" s="292">
        <v>4149129</v>
      </c>
      <c r="AP9" s="292">
        <v>67482</v>
      </c>
      <c r="AQ9" s="293">
        <v>65823</v>
      </c>
      <c r="AR9" s="294">
        <v>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492</v>
      </c>
      <c r="AL10" s="1206"/>
      <c r="AM10" s="1206"/>
      <c r="AN10" s="1207"/>
      <c r="AO10" s="295">
        <v>646477</v>
      </c>
      <c r="AP10" s="295">
        <v>10514</v>
      </c>
      <c r="AQ10" s="296">
        <v>6012</v>
      </c>
      <c r="AR10" s="297">
        <v>74.900000000000006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493</v>
      </c>
      <c r="AL11" s="1206"/>
      <c r="AM11" s="1206"/>
      <c r="AN11" s="1207"/>
      <c r="AO11" s="295">
        <v>751981</v>
      </c>
      <c r="AP11" s="295">
        <v>12230</v>
      </c>
      <c r="AQ11" s="296">
        <v>9684</v>
      </c>
      <c r="AR11" s="297">
        <v>26.3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494</v>
      </c>
      <c r="AL12" s="1206"/>
      <c r="AM12" s="1206"/>
      <c r="AN12" s="1207"/>
      <c r="AO12" s="295" t="s">
        <v>495</v>
      </c>
      <c r="AP12" s="295" t="s">
        <v>495</v>
      </c>
      <c r="AQ12" s="296">
        <v>286</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496</v>
      </c>
      <c r="AL13" s="1206"/>
      <c r="AM13" s="1206"/>
      <c r="AN13" s="1207"/>
      <c r="AO13" s="295" t="s">
        <v>495</v>
      </c>
      <c r="AP13" s="295" t="s">
        <v>495</v>
      </c>
      <c r="AQ13" s="296" t="s">
        <v>495</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497</v>
      </c>
      <c r="AL14" s="1206"/>
      <c r="AM14" s="1206"/>
      <c r="AN14" s="1207"/>
      <c r="AO14" s="295">
        <v>136119</v>
      </c>
      <c r="AP14" s="295">
        <v>2214</v>
      </c>
      <c r="AQ14" s="296">
        <v>3024</v>
      </c>
      <c r="AR14" s="297">
        <v>-26.8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498</v>
      </c>
      <c r="AL15" s="1206"/>
      <c r="AM15" s="1206"/>
      <c r="AN15" s="1207"/>
      <c r="AO15" s="295">
        <v>142563</v>
      </c>
      <c r="AP15" s="295">
        <v>2319</v>
      </c>
      <c r="AQ15" s="296">
        <v>1552</v>
      </c>
      <c r="AR15" s="297">
        <v>49.4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499</v>
      </c>
      <c r="AL16" s="1209"/>
      <c r="AM16" s="1209"/>
      <c r="AN16" s="1210"/>
      <c r="AO16" s="295">
        <v>-567773</v>
      </c>
      <c r="AP16" s="295">
        <v>-9234</v>
      </c>
      <c r="AQ16" s="296">
        <v>-6311</v>
      </c>
      <c r="AR16" s="297">
        <v>46.3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179</v>
      </c>
      <c r="AL17" s="1209"/>
      <c r="AM17" s="1209"/>
      <c r="AN17" s="1210"/>
      <c r="AO17" s="295">
        <v>5258496</v>
      </c>
      <c r="AP17" s="295">
        <v>85525</v>
      </c>
      <c r="AQ17" s="296">
        <v>80070</v>
      </c>
      <c r="AR17" s="297">
        <v>6.8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504</v>
      </c>
      <c r="AL21" s="1203"/>
      <c r="AM21" s="1203"/>
      <c r="AN21" s="1204"/>
      <c r="AO21" s="307">
        <v>7.82</v>
      </c>
      <c r="AP21" s="308">
        <v>7.57</v>
      </c>
      <c r="AQ21" s="309">
        <v>0.25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505</v>
      </c>
      <c r="AL22" s="1203"/>
      <c r="AM22" s="1203"/>
      <c r="AN22" s="1204"/>
      <c r="AO22" s="312">
        <v>97.9</v>
      </c>
      <c r="AP22" s="313">
        <v>98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510</v>
      </c>
      <c r="AL32" s="1194"/>
      <c r="AM32" s="1194"/>
      <c r="AN32" s="1195"/>
      <c r="AO32" s="322">
        <v>3450696</v>
      </c>
      <c r="AP32" s="322">
        <v>56123</v>
      </c>
      <c r="AQ32" s="323">
        <v>42321</v>
      </c>
      <c r="AR32" s="324">
        <v>32.6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511</v>
      </c>
      <c r="AL33" s="1194"/>
      <c r="AM33" s="1194"/>
      <c r="AN33" s="1195"/>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512</v>
      </c>
      <c r="AL34" s="1194"/>
      <c r="AM34" s="1194"/>
      <c r="AN34" s="1195"/>
      <c r="AO34" s="322">
        <v>60000</v>
      </c>
      <c r="AP34" s="322">
        <v>976</v>
      </c>
      <c r="AQ34" s="323">
        <v>271</v>
      </c>
      <c r="AR34" s="324">
        <v>260.10000000000002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513</v>
      </c>
      <c r="AL35" s="1194"/>
      <c r="AM35" s="1194"/>
      <c r="AN35" s="1195"/>
      <c r="AO35" s="322">
        <v>439921</v>
      </c>
      <c r="AP35" s="322">
        <v>7155</v>
      </c>
      <c r="AQ35" s="323">
        <v>11048</v>
      </c>
      <c r="AR35" s="324">
        <v>-35.200000000000003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514</v>
      </c>
      <c r="AL36" s="1194"/>
      <c r="AM36" s="1194"/>
      <c r="AN36" s="1195"/>
      <c r="AO36" s="322">
        <v>252195</v>
      </c>
      <c r="AP36" s="322">
        <v>4102</v>
      </c>
      <c r="AQ36" s="323">
        <v>2719</v>
      </c>
      <c r="AR36" s="324">
        <v>50.9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515</v>
      </c>
      <c r="AL37" s="1194"/>
      <c r="AM37" s="1194"/>
      <c r="AN37" s="1195"/>
      <c r="AO37" s="322">
        <v>13332</v>
      </c>
      <c r="AP37" s="322">
        <v>217</v>
      </c>
      <c r="AQ37" s="323">
        <v>1376</v>
      </c>
      <c r="AR37" s="324">
        <v>-84.2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516</v>
      </c>
      <c r="AL38" s="1197"/>
      <c r="AM38" s="1197"/>
      <c r="AN38" s="1198"/>
      <c r="AO38" s="325" t="s">
        <v>495</v>
      </c>
      <c r="AP38" s="325" t="s">
        <v>495</v>
      </c>
      <c r="AQ38" s="326">
        <v>3</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517</v>
      </c>
      <c r="AL39" s="1197"/>
      <c r="AM39" s="1197"/>
      <c r="AN39" s="1198"/>
      <c r="AO39" s="322">
        <v>-73359</v>
      </c>
      <c r="AP39" s="322">
        <v>-1193</v>
      </c>
      <c r="AQ39" s="323">
        <v>-3364</v>
      </c>
      <c r="AR39" s="324">
        <v>-64.5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518</v>
      </c>
      <c r="AL40" s="1194"/>
      <c r="AM40" s="1194"/>
      <c r="AN40" s="1195"/>
      <c r="AO40" s="322">
        <v>-2785647</v>
      </c>
      <c r="AP40" s="322">
        <v>-45306</v>
      </c>
      <c r="AQ40" s="323">
        <v>-38507</v>
      </c>
      <c r="AR40" s="324">
        <v>17.7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289</v>
      </c>
      <c r="AL41" s="1200"/>
      <c r="AM41" s="1200"/>
      <c r="AN41" s="1201"/>
      <c r="AO41" s="322">
        <v>1357138</v>
      </c>
      <c r="AP41" s="322">
        <v>22073</v>
      </c>
      <c r="AQ41" s="323">
        <v>15867</v>
      </c>
      <c r="AR41" s="324">
        <v>39.1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486</v>
      </c>
      <c r="AN49" s="1188" t="s">
        <v>522</v>
      </c>
      <c r="AO49" s="1189"/>
      <c r="AP49" s="1189"/>
      <c r="AQ49" s="1189"/>
      <c r="AR49" s="1190"/>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4566428</v>
      </c>
      <c r="AN51" s="344">
        <v>70976</v>
      </c>
      <c r="AO51" s="345">
        <v>54.4</v>
      </c>
      <c r="AP51" s="346">
        <v>69560</v>
      </c>
      <c r="AQ51" s="347">
        <v>32</v>
      </c>
      <c r="AR51" s="348">
        <v>22.4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2152490</v>
      </c>
      <c r="AN52" s="352">
        <v>33456</v>
      </c>
      <c r="AO52" s="353">
        <v>32</v>
      </c>
      <c r="AP52" s="354">
        <v>35305</v>
      </c>
      <c r="AQ52" s="355">
        <v>17</v>
      </c>
      <c r="AR52" s="356">
        <v>15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6838806</v>
      </c>
      <c r="AN53" s="344">
        <v>107267</v>
      </c>
      <c r="AO53" s="345">
        <v>51.1</v>
      </c>
      <c r="AP53" s="346">
        <v>65988</v>
      </c>
      <c r="AQ53" s="347">
        <v>-5.0999999999999996</v>
      </c>
      <c r="AR53" s="348">
        <v>56.2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1787766</v>
      </c>
      <c r="AN54" s="352">
        <v>28041</v>
      </c>
      <c r="AO54" s="353">
        <v>-16.2</v>
      </c>
      <c r="AP54" s="354">
        <v>36473</v>
      </c>
      <c r="AQ54" s="355">
        <v>3.3</v>
      </c>
      <c r="AR54" s="356">
        <v>-19.5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3815728</v>
      </c>
      <c r="AN55" s="344">
        <v>60553</v>
      </c>
      <c r="AO55" s="345">
        <v>-43.5</v>
      </c>
      <c r="AP55" s="346">
        <v>77507</v>
      </c>
      <c r="AQ55" s="347">
        <v>17.5</v>
      </c>
      <c r="AR55" s="348">
        <v>-61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1665459</v>
      </c>
      <c r="AN56" s="352">
        <v>26430</v>
      </c>
      <c r="AO56" s="353">
        <v>-5.7</v>
      </c>
      <c r="AP56" s="354">
        <v>42788</v>
      </c>
      <c r="AQ56" s="355">
        <v>17.3</v>
      </c>
      <c r="AR56" s="356">
        <v>-23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5913512</v>
      </c>
      <c r="AN57" s="344">
        <v>94921</v>
      </c>
      <c r="AO57" s="345">
        <v>56.8</v>
      </c>
      <c r="AP57" s="346">
        <v>86564</v>
      </c>
      <c r="AQ57" s="347">
        <v>11.7</v>
      </c>
      <c r="AR57" s="348">
        <v>45.1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2178201</v>
      </c>
      <c r="AN58" s="352">
        <v>34964</v>
      </c>
      <c r="AO58" s="353">
        <v>32.299999999999997</v>
      </c>
      <c r="AP58" s="354">
        <v>44869</v>
      </c>
      <c r="AQ58" s="355">
        <v>4.9000000000000004</v>
      </c>
      <c r="AR58" s="356">
        <v>27.4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5575992</v>
      </c>
      <c r="AN59" s="344">
        <v>90689</v>
      </c>
      <c r="AO59" s="345">
        <v>-4.5</v>
      </c>
      <c r="AP59" s="346">
        <v>62698</v>
      </c>
      <c r="AQ59" s="347">
        <v>-27.6</v>
      </c>
      <c r="AR59" s="348">
        <v>23.1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3090663</v>
      </c>
      <c r="AN60" s="352">
        <v>50267</v>
      </c>
      <c r="AO60" s="353">
        <v>43.8</v>
      </c>
      <c r="AP60" s="354">
        <v>31973</v>
      </c>
      <c r="AQ60" s="355">
        <v>-28.7</v>
      </c>
      <c r="AR60" s="356">
        <v>72.5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5342093</v>
      </c>
      <c r="AN61" s="359">
        <v>84881</v>
      </c>
      <c r="AO61" s="360">
        <v>22.9</v>
      </c>
      <c r="AP61" s="361">
        <v>72463</v>
      </c>
      <c r="AQ61" s="362">
        <v>5.7</v>
      </c>
      <c r="AR61" s="348">
        <v>17.2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2174916</v>
      </c>
      <c r="AN62" s="352">
        <v>34632</v>
      </c>
      <c r="AO62" s="353">
        <v>17.2</v>
      </c>
      <c r="AP62" s="354">
        <v>38282</v>
      </c>
      <c r="AQ62" s="355">
        <v>2.8</v>
      </c>
      <c r="AR62" s="356">
        <v>14.4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Bvqosebn7rdS6rIH9HVLM1ZJlWC5hTsdVyp6f/csgp4MhqKxvuphSZP0IDO93nCtDuvB1NMn/aUZi8UpOLe4A==" saltValue="JE0nRkN2I/eCPhmlvV4m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YNQ2/jhObrF+4KSYZr1BsSawmpYgE5AWnuBxWn1CaU6B2gDrIpjVL09fY1vIHT8DXY5Pkhryk9LXYG/+Fy+Xw==" saltValue="r9mwRa8qMLxrJjWViD/H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A4DpVqVnvOlFXgu2N8T59XrZen3UfX1bOtVNvv4na21I2Vm17l5pa64Ytg1RQwQLtXG6GnV4YzzhEie9PdRXg==" saltValue="Zhctg38R0U9lDCJrCYe4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1" t="s">
        <v>3</v>
      </c>
      <c r="D47" s="1211"/>
      <c r="E47" s="1212"/>
      <c r="F47" s="11">
        <v>23.49</v>
      </c>
      <c r="G47" s="12">
        <v>23.92</v>
      </c>
      <c r="H47" s="12">
        <v>24.1</v>
      </c>
      <c r="I47" s="12">
        <v>24.63</v>
      </c>
      <c r="J47" s="13">
        <v>23.85</v>
      </c>
    </row>
    <row r="48" spans="2:10" ht="57.75" customHeight="1">
      <c r="B48" s="14"/>
      <c r="C48" s="1213" t="s">
        <v>4</v>
      </c>
      <c r="D48" s="1213"/>
      <c r="E48" s="1214"/>
      <c r="F48" s="15">
        <v>13.02</v>
      </c>
      <c r="G48" s="16">
        <v>9.91</v>
      </c>
      <c r="H48" s="16">
        <v>9.49</v>
      </c>
      <c r="I48" s="16">
        <v>9.5</v>
      </c>
      <c r="J48" s="17">
        <v>11.05</v>
      </c>
    </row>
    <row r="49" spans="2:10" ht="57.75" customHeight="1" thickBot="1">
      <c r="B49" s="18"/>
      <c r="C49" s="1215" t="s">
        <v>5</v>
      </c>
      <c r="D49" s="1215"/>
      <c r="E49" s="1216"/>
      <c r="F49" s="19">
        <v>4.07</v>
      </c>
      <c r="G49" s="20" t="s">
        <v>543</v>
      </c>
      <c r="H49" s="20">
        <v>0.48</v>
      </c>
      <c r="I49" s="20">
        <v>0.99</v>
      </c>
      <c r="J49" s="21">
        <v>2.1800000000000002</v>
      </c>
    </row>
    <row r="50" spans="2:10" ht="13.5" customHeight="1"/>
    <row r="51" spans="2:10" ht="13.5" hidden="1" customHeight="1"/>
    <row r="52" spans="2:10" ht="13.5" hidden="1" customHeight="1"/>
    <row r="53" spans="2:10" ht="13.5" hidden="1" customHeight="1"/>
  </sheetData>
  <sheetProtection algorithmName="SHA-512" hashValue="GhIlEer7zldLBqqiSv6jJBqVoc63UJwBDcqQ6lhv285BsYu9+UEFfG8qde4GpLiaTxtMAme6FRGCU/gnlS2Kag==" saltValue="MjjfZfimDJI+blYoUwpv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福島県伊達市</cp:lastModifiedBy>
  <cp:lastPrinted>2019-03-13T01:22:56Z</cp:lastPrinted>
  <dcterms:created xsi:type="dcterms:W3CDTF">2019-02-14T01:39:29Z</dcterms:created>
  <dcterms:modified xsi:type="dcterms:W3CDTF">2019-10-31T08:39:55Z</dcterms:modified>
</cp:coreProperties>
</file>