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係\08＿【予算】　予算関係照会\06_財政状況資料（県・２月）\Ｈ29財政状況資料（H31年3月公開）\07_最終回答（Ｒ元.10月）\"/>
    </mc:Choice>
  </mc:AlternateContent>
  <bookViews>
    <workbookView xWindow="0" yWindow="0" windowWidth="28800" windowHeight="1221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<sst xmlns="http://schemas.openxmlformats.org/spreadsheetml/2006/main" count="1111" uniqueCount="613">
  <si>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</si>
  <si>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</si>
  <si>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</si>
  <si>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</si>
  <si>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</si>
  <si>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</si>
  <si>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</si>
  <si>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</si>
  <si>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</si>
  <si>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</si>
  <si>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</si>
  <si>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</si>
  <si>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</si>
  <si>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</si>
  <si>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</si>
  <si>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</si>
  <si>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</si>
  <si>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</si>
  <si>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</si>
  <si>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</si>
  <si>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</si>
  <si>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</si>
  <si>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</si>
  <si>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</si>
  <si>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</si>
  <si>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</si>
  <si>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</si>
  <si>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</si>
  <si>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</si>
  <si>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</si>
  <si>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</si>
  <si>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</si>
  <si>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</si>
  <si>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</si>
  <si>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</si>
  <si>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</si>
  <si>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</si>
  <si>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</si>
  <si>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</si>
  <si>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</si>
  <si>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</si>
  <si>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</si>
  <si>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</si>
  <si>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</si>
  <si>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</si>
  <si>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</si>
  <si>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</si>
  <si>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</si>
  <si>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</si>
  <si>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</si>
  <si>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</si>
  <si>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</si>
  <si>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</si>
  <si>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</si>
  <si>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</si>
  <si>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</si>
  <si>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</si>
  <si>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</si>
  <si>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</si>
  <si>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</si>
  <si>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</si>
  <si>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</si>
  <si>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</si>
  <si>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</si>
  <si>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</si>
  <si>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</si>
  <si>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</si>
  <si>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</si>
  <si>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</si>
  <si>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</si>
  <si>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</si>
  <si>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</si>
  <si>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</si>
  <si>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</si>
  <si>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</si>
  <si>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</si>
  <si>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</si>
  <si>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</si>
  <si>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</si>
  <si>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</si>
  <si>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</si>
  <si>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</si>
  <si>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</si>
  <si>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</si>
  <si>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</si>
  <si>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</si>
  <si>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</si>
  <si>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</si>
  <si>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</si>
  <si>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</si>
  <si>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</si>
  <si>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</si>
  <si>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</si>
  <si>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</si>
  <si>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</si>
  <si>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</si>
  <si>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</si>
  <si>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</si>
  <si>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</si>
  <si>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</si>
  <si>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</si>
  <si>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</si>
  <si>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</si>
  <si>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</si>
  <si>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</si>
  <si>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</si>
  <si>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</si>
  <si>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</si>
  <si>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</si>
  <si>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</si>
  <si>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</si>
  <si>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</si>
  <si>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</si>
  <si>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</si>
  <si>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</si>
  <si>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</si>
  <si>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</si>
  <si>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</si>
  <si>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</si>
  <si>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</si>
  <si>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</si>
  <si>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</si>
  <si>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</si>
  <si>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</si>
  <si>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</si>
  <si>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</si>
  <si>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</si>
  <si>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</si>
  <si>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</si>
  <si>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</si>
  <si>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</si>
  <si>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</si>
  <si>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</si>
  <si>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</si>
  <si>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</si>
  <si>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</si>
  <si>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</si>
  <si>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</si>
  <si>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</si>
  <si>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</si>
  <si>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</si>
  <si>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</si>
  <si>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</si>
  <si>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</si>
  <si>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</si>
  <si>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</si>
  <si>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</si>
  <si>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</si>
  <si>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</si>
  <si>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</si>
  <si>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</si>
  <si>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</si>
  <si>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</si>
  <si>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</si>
  <si>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</si>
  <si>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</si>
  <si>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</si>
  <si>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</si>
  <si>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</si>
  <si>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</si>
  <si>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</si>
  <si>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</si>
  <si>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</si>
  <si>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</si>
  <si>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</si>
  <si>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</si>
  <si>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</si>
  <si>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</si>
  <si>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</si>
  <si>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</si>
  <si>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</si>
  <si>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</si>
  <si>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</si>
  <si>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</si>
  <si>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</si>
  <si>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</si>
  <si>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</si>
  <si>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</si>
  <si>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</si>
  <si>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</si>
  <si>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</si>
  <si>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</si>
  <si>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</si>
  <si>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</si>
  <si>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</si>
  <si>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</si>
  <si>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</si>
  <si>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</si>
  <si>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</si>
  <si>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</si>
  <si>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</si>
  <si>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</si>
  <si>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</si>
  <si>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</si>
  <si>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</si>
  <si>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</si>
  <si>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</si>
  <si>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</si>
  <si>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</si>
  <si>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</si>
  <si>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</si>
  <si>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</si>
  <si>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</si>
  <si>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</si>
  <si>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</si>
  <si>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</si>
  <si>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</si>
  <si>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</si>
  <si>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福島県相馬市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</si>
  <si>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</si>
  <si>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</si>
  <si>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</si>
  <si>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</si>
  <si>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</si>
  <si>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</si>
  <si>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</si>
  <si>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</si>
  <si>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</si>
  <si>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</si>
  <si>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</si>
  <si>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</si>
  <si>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</si>
  <si>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</si>
  <si>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</si>
  <si>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</si>
  <si>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</si>
  <si>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</si>
  <si>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</si>
  <si>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</si>
  <si>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</si>
  <si>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</si>
  <si>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</si>
  <si>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</si>
  <si>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</si>
  <si>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</si>
  <si>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</si>
  <si>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</si>
  <si>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</si>
  <si>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</si>
  <si>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</si>
  <si>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</si>
  <si>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</si>
  <si>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</si>
  <si>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</si>
  <si>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</si>
  <si>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</si>
  <si>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</si>
  <si>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</si>
  <si>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</si>
  <si>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</si>
  <si>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</si>
  <si>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</si>
  <si>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</si>
  <si>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</si>
  <si>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</si>
  <si>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</si>
  <si>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</si>
  <si>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</si>
  <si>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</si>
  <si>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</si>
  <si>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</si>
  <si>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</si>
  <si>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</si>
  <si>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</si>
  <si>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</si>
  <si>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</si>
  <si>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</si>
  <si>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</si>
  <si>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</si>
  <si>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</si>
  <si>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</si>
  <si>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</si>
  <si>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</si>
  <si>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</si>
  <si>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</si>
  <si>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</si>
  <si>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</si>
  <si>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</si>
  <si>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</si>
  <si>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</si>
  <si>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</si>
  <si>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</si>
  <si>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</si>
  <si>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</si>
  <si>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</si>
  <si>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</si>
  <si>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</si>
  <si>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</si>
  <si>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</si>
  <si>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</si>
  <si>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</si>
  <si>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</si>
  <si>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</si>
  <si>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</si>
  <si>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</si>
  <si>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</si>
  <si>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</si>
  <si>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</si>
  <si>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</si>
  <si>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</si>
  <si>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</si>
  <si>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</si>
  <si>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</si>
  <si>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</si>
  <si>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</si>
  <si>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</si>
  <si>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</si>
  <si>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</si>
  <si>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</si>
  <si>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</si>
  <si>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</si>
  <si>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</si>
  <si>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</si>
  <si>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</si>
  <si>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</si>
  <si>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</si>
  <si>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</si>
  <si>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</si>
  <si>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</si>
  <si>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</si>
  <si>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</si>
  <si>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</si>
  <si>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</si>
  <si>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</si>
  <si>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</si>
  <si>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</si>
  <si>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</si>
  <si>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</si>
  <si>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</si>
  <si>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</si>
  <si>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</si>
  <si>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</si>
  <si>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</si>
  <si>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</si>
  <si>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</si>
  <si>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</si>
  <si>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</si>
  <si>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</si>
  <si>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</si>
  <si>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</si>
  <si>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</si>
  <si>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</si>
  <si>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</si>
  <si>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</si>
  <si>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</si>
  <si>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</si>
  <si>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</si>
  <si>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</si>
  <si>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</si>
  <si>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</si>
  <si>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</si>
  <si>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</si>
  <si>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</si>
  <si>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</si>
  <si>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</si>
  <si>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</si>
  <si>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</si>
  <si>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</si>
  <si>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</si>
  <si>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福島県相馬市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</si>
  <si>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</si>
  <si>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</si>
  <si>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</si>
  <si>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</si>
  <si>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</si>
  <si>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</si>
  <si>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</si>
  <si>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</si>
  <si>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</si>
  <si>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</si>
  <si>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</si>
  <si>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</si>
  <si>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</si>
  <si>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</si>
  <si>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</si>
  <si>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</si>
  <si>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</si>
  <si>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</si>
  <si>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</si>
  <si>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</si>
  <si>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</si>
  <si>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</si>
  <si>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</si>
  <si>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</si>
  <si>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</si>
  <si>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</si>
  <si>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</si>
  <si>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</si>
  <si>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</si>
  <si>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</si>
  <si>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</si>
  <si>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</si>
  <si>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</si>
  <si>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</si>
  <si>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</si>
  <si>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</si>
  <si>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</si>
  <si>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</si>
  <si>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</si>
  <si>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</si>
  <si>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</si>
  <si>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</si>
  <si>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</si>
  <si>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</si>
  <si>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</si>
  <si>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</si>
  <si>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</si>
  <si>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</si>
  <si>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</si>
  <si>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</si>
  <si>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</si>
  <si>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</si>
  <si>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</si>
  <si>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</si>
  <si>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</si>
  <si>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</si>
  <si>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</si>
  <si>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</si>
  <si>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</si>
  <si>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</si>
  <si>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</si>
  <si>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</si>
  <si>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</si>
  <si>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</si>
  <si>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</si>
  <si>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</si>
  <si>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</si>
  <si>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</si>
  <si>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</si>
  <si>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</si>
  <si>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</si>
  <si>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</si>
  <si>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</si>
  <si>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</si>
  <si>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</si>
  <si>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</si>
  <si>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</si>
  <si>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</si>
  <si>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</si>
  <si>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</si>
  <si>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</si>
  <si>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</si>
  <si>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</si>
  <si>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</si>
  <si>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</si>
  <si>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</si>
  <si>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</si>
  <si>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</si>
  <si>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</si>
  <si>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</si>
  <si>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</si>
  <si>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</si>
  <si>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</si>
  <si>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</si>
  <si>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</si>
  <si>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</si>
  <si>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</si>
  <si>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</si>
  <si>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</si>
  <si>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</si>
  <si>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</si>
  <si>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</si>
  <si>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</si>
  <si>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</si>
  <si>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</si>
  <si>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</si>
  <si>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</si>
  <si>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</si>
  <si>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</si>
  <si>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</si>
  <si>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</si>
  <si>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</si>
  <si>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</si>
  <si>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</si>
  <si>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</si>
  <si>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</si>
  <si>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</si>
  <si>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</si>
  <si>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</si>
  <si>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</si>
  <si>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</si>
  <si>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</si>
  <si>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</si>
  <si>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</si>
  <si>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</si>
  <si>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</si>
  <si>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</si>
  <si>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</si>
  <si>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</si>
  <si>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</si>
  <si>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</si>
  <si>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</si>
  <si>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</si>
  <si>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</si>
  <si>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</si>
  <si>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</si>
  <si>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</si>
  <si>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</si>
  <si>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</si>
  <si>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</si>
  <si>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</si>
  <si>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</si>
  <si>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</si>
  <si>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</si>
  <si>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</si>
  <si>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</si>
  <si>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</si>
  <si>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</si>
  <si>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</si>
  <si>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</si>
  <si>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</si>
  <si>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</si>
  <si>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</si>
  <si>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</si>
  <si>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</si>
  <si>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</si>
  <si>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</si>
  <si>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</si>
  <si>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</si>
  <si>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</si>
  <si>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</si>
  <si>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</si>
  <si>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</si>
  <si>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</si>
  <si>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</si>
  <si>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</si>
  <si>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</si>
  <si>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</si>
  <si>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</si>
  <si>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</si>
  <si>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</si>
  <si>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</si>
  <si>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</si>
  <si>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</si>
  <si>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</si>
  <si>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</si>
  <si>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</si>
  <si>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</si>
  <si>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</si>
  <si>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</si>
  <si>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</si>
  <si>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</si>
  <si>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</si>
  <si>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</si>
  <si>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</si>
  <si>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</si>
  <si>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</si>
  <si>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</si>
  <si>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</si>
  <si>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</si>
  <si>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</si>
  <si>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</si>
  <si>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3.67</t>
  </si>
  <si>
    <t>▲ 17.36</t>
  </si>
  <si>
    <t>▲ 3.42</t>
  </si>
  <si>
    <t>▲ 18.72</t>
  </si>
  <si>
    <t>▲ 10.66</t>
  </si>
  <si>
    <t>一般会計</t>
  </si>
  <si>
    <t>介護保険特別会計</t>
  </si>
  <si>
    <t>国民健康保険特別会計</t>
  </si>
  <si>
    <t>公共下水道事業特別会計</t>
  </si>
  <si>
    <t>光陽地区造成事業特別会計</t>
  </si>
  <si>
    <t>後期高齢者医療特別会計</t>
  </si>
  <si>
    <t>農業集落排水事業特別会計</t>
  </si>
  <si>
    <t>その他会計（赤字）</t>
  </si>
  <si>
    <t>その他会計（黒字）</t>
  </si>
  <si>
    <t>-</t>
    <phoneticPr fontId="2"/>
  </si>
  <si>
    <t>-</t>
    <phoneticPr fontId="2"/>
  </si>
  <si>
    <t>-</t>
    <phoneticPr fontId="2"/>
  </si>
  <si>
    <t>-</t>
    <phoneticPr fontId="2"/>
  </si>
  <si>
    <t>-</t>
    <phoneticPr fontId="2"/>
  </si>
  <si>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</si>
  <si>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</si>
  <si>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</si>
  <si>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</si>
  <si>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</si>
  <si>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</si>
  <si>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</si>
  <si>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</si>
  <si>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</si>
  <si>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</si>
  <si>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</si>
  <si>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</si>
  <si>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</si>
  <si>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</si>
  <si>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t>
    <phoneticPr fontId="2"/>
  </si>
  <si>
    <t>-</t>
    <phoneticPr fontId="2"/>
  </si>
  <si>
    <t>-</t>
    <phoneticPr fontId="2"/>
  </si>
  <si>
    <t>-</t>
    <phoneticPr fontId="2"/>
  </si>
  <si>
    <t>-</t>
    <phoneticPr fontId="2"/>
  </si>
  <si>
    <t>-</t>
    <phoneticPr fontId="2"/>
  </si>
  <si>
    <t>相馬市振興公社</t>
    <rPh sb="0" eb="2">
      <t>ソウマ</t>
    </rPh>
    <rPh sb="2" eb="3">
      <t>シ</t>
    </rPh>
    <rPh sb="3" eb="5">
      <t>シンコウ</t>
    </rPh>
    <rPh sb="5" eb="7">
      <t>コウシャ</t>
    </rPh>
    <phoneticPr fontId="2"/>
  </si>
  <si>
    <t>相馬リサイクルセンター</t>
    <rPh sb="0" eb="2">
      <t>ソウマ</t>
    </rPh>
    <phoneticPr fontId="2"/>
  </si>
  <si>
    <t>-</t>
    <phoneticPr fontId="2"/>
  </si>
  <si>
    <t>東日本大震災復興交付金基金</t>
    <phoneticPr fontId="11"/>
  </si>
  <si>
    <t>福島県市町村復興支援交付金基金</t>
    <phoneticPr fontId="11"/>
  </si>
  <si>
    <t>ふるさと振興基金</t>
    <phoneticPr fontId="11"/>
  </si>
  <si>
    <t>復興住宅被災者取得支援基金</t>
    <phoneticPr fontId="11"/>
  </si>
  <si>
    <t>職員退職手当基金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</si>
  <si>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</si>
  <si>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</si>
  <si>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</si>
  <si>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</si>
  <si>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</si>
  <si>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</si>
  <si>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</si>
  <si>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</si>
  <si>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</si>
  <si>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実質公債費比率、将来負担比率ともに若干上昇し、類似団体平均を大きく上回っている。
市庁舎建設に関する起債、基金取り崩し等による上昇で、当面は高い率で推移するものと見込まれるため、新たな起債発行を最小限にとどめるよう、抑制を図っていく。</t>
    <rPh sb="17" eb="19">
      <t>ジャッカン</t>
    </rPh>
    <rPh sb="30" eb="31">
      <t>オオ</t>
    </rPh>
    <phoneticPr fontId="2"/>
  </si>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</sst>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F276-4BB8-9309-D3CE1B6F23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355147</c:v>
                </c:pt>
                <c:pt idx="1">
                  <c:v>299660</c:v>
                </c:pt>
                <c:pt idx="2">
                  <c:v>245828</c:v>
                </c:pt>
                <c:pt idx="3">
                  <c:v>351038</c:v>
                </c:pt>
                <c:pt idx="4">
                  <c:v>141047</c:v>
                </c:pt>
              </c:numCache>
            </c:numRef>
          </c:val>
          <c:smooth val="0"/>
          <c:extLst>
            <c:ext xmlns:c16="http://schemas.microsoft.com/office/drawing/2014/chart" uri="{C3380CC4-5D6E-409C-BE32-E72D297353CC}">
              <c16:uniqueId val="{00000001-F276-4BB8-9309-D3CE1B6F23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16.5</c:v>
                </c:pt>
                <c:pt idx="1">
                  <c:v>25.26</c:v>
                </c:pt>
                <c:pt idx="2">
                  <c:v>10.82</c:v>
                </c:pt>
                <c:pt idx="3">
                  <c:v>4</c:v>
                </c:pt>
                <c:pt idx="4">
                  <c:v>6.19</c:v>
                </c:pt>
              </c:numCache>
            </c:numRef>
          </c:val>
          <c:extLst>
            <c:ext xmlns:c16="http://schemas.microsoft.com/office/drawing/2014/chart" uri="{C3380CC4-5D6E-409C-BE32-E72D297353CC}">
              <c16:uniqueId val="{00000000-AA04-47BF-9EA2-1529A1673F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59.32</c:v>
                </c:pt>
                <c:pt idx="1">
                  <c:v>40.46</c:v>
                </c:pt>
                <c:pt idx="2">
                  <c:v>62.96</c:v>
                </c:pt>
                <c:pt idx="3">
                  <c:v>56.15</c:v>
                </c:pt>
                <c:pt idx="4">
                  <c:v>45.49</c:v>
                </c:pt>
              </c:numCache>
            </c:numRef>
          </c:val>
          <c:extLst>
            <c:ext xmlns:c16="http://schemas.microsoft.com/office/drawing/2014/chart" uri="{C3380CC4-5D6E-409C-BE32-E72D297353CC}">
              <c16:uniqueId val="{00000001-AA04-47BF-9EA2-1529A1673F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-3.67</c:v>
                </c:pt>
                <c:pt idx="1">
                  <c:v>-17.36</c:v>
                </c:pt>
                <c:pt idx="2">
                  <c:v>-3.42</c:v>
                </c:pt>
                <c:pt idx="3">
                  <c:v>-18.72</c:v>
                </c:pt>
                <c:pt idx="4">
                  <c:v>-10.66</c:v>
                </c:pt>
              </c:numCache>
            </c:numRef>
          </c:val>
          <c:smooth val="0"/>
          <c:extLst>
            <c:ext xmlns:c16="http://schemas.microsoft.com/office/drawing/2014/chart" uri="{C3380CC4-5D6E-409C-BE32-E72D297353CC}">
              <c16:uniqueId val="{00000002-AA04-47BF-9EA2-1529A1673F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79-4F20-BD8F-FC00C53B46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79-4F20-BD8F-FC00C53B46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79-4F20-BD8F-FC00C53B46F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0.01</c:v>
                </c:pt>
                <c:pt idx="8">
                  <c:v>#N/A</c:v>
                </c:pt>
                <c:pt idx="9">
                  <c:v>0</c:v>
                </c:pt>
              </c:numCache>
            </c:numRef>
          </c:val>
          <c:extLst>
            <c:ext xmlns:c16="http://schemas.microsoft.com/office/drawing/2014/chart" uri="{C3380CC4-5D6E-409C-BE32-E72D297353CC}">
              <c16:uniqueId val="{00000003-6F79-4F20-BD8F-FC00C53B46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c:v>
                </c:pt>
                <c:pt idx="4">
                  <c:v>#N/A</c:v>
                </c:pt>
                <c:pt idx="5">
                  <c:v>0.02</c:v>
                </c:pt>
                <c:pt idx="6">
                  <c:v>#N/A</c:v>
                </c:pt>
                <c:pt idx="7">
                  <c:v>0</c:v>
                </c:pt>
                <c:pt idx="8">
                  <c:v>#N/A</c:v>
                </c:pt>
                <c:pt idx="9">
                  <c:v>0.02</c:v>
                </c:pt>
              </c:numCache>
            </c:numRef>
          </c:val>
          <c:extLst>
            <c:ext xmlns:c16="http://schemas.microsoft.com/office/drawing/2014/chart" uri="{C3380CC4-5D6E-409C-BE32-E72D297353CC}">
              <c16:uniqueId val="{00000004-6F79-4F20-BD8F-FC00C53B46F0}"/>
            </c:ext>
          </c:extLst>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0.8</c:v>
                </c:pt>
                <c:pt idx="4">
                  <c:v>#N/A</c:v>
                </c:pt>
                <c:pt idx="5">
                  <c:v>0.45</c:v>
                </c:pt>
                <c:pt idx="6">
                  <c:v>#N/A</c:v>
                </c:pt>
                <c:pt idx="7">
                  <c:v>0.12</c:v>
                </c:pt>
                <c:pt idx="8">
                  <c:v>#N/A</c:v>
                </c:pt>
                <c:pt idx="9">
                  <c:v>0.09</c:v>
                </c:pt>
              </c:numCache>
            </c:numRef>
          </c:val>
          <c:extLst>
            <c:ext xmlns:c16="http://schemas.microsoft.com/office/drawing/2014/chart" uri="{C3380CC4-5D6E-409C-BE32-E72D297353CC}">
              <c16:uniqueId val="{00000005-6F79-4F20-BD8F-FC00C53B46F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0</c:v>
                </c:pt>
                <c:pt idx="4">
                  <c:v>#N/A</c:v>
                </c:pt>
                <c:pt idx="5">
                  <c:v>0.48</c:v>
                </c:pt>
                <c:pt idx="6">
                  <c:v>#N/A</c:v>
                </c:pt>
                <c:pt idx="7">
                  <c:v>0.09</c:v>
                </c:pt>
                <c:pt idx="8">
                  <c:v>#N/A</c:v>
                </c:pt>
                <c:pt idx="9">
                  <c:v>0.11</c:v>
                </c:pt>
              </c:numCache>
            </c:numRef>
          </c:val>
          <c:extLst>
            <c:ext xmlns:c16="http://schemas.microsoft.com/office/drawing/2014/chart" uri="{C3380CC4-5D6E-409C-BE32-E72D297353CC}">
              <c16:uniqueId val="{00000006-6F79-4F20-BD8F-FC00C53B46F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3.33</c:v>
                </c:pt>
                <c:pt idx="2">
                  <c:v>#N/A</c:v>
                </c:pt>
                <c:pt idx="3">
                  <c:v>3.89</c:v>
                </c:pt>
                <c:pt idx="4">
                  <c:v>#N/A</c:v>
                </c:pt>
                <c:pt idx="5">
                  <c:v>1.64</c:v>
                </c:pt>
                <c:pt idx="6">
                  <c:v>#N/A</c:v>
                </c:pt>
                <c:pt idx="7">
                  <c:v>1.55</c:v>
                </c:pt>
                <c:pt idx="8">
                  <c:v>#N/A</c:v>
                </c:pt>
                <c:pt idx="9">
                  <c:v>0.66</c:v>
                </c:pt>
              </c:numCache>
            </c:numRef>
          </c:val>
          <c:extLst>
            <c:ext xmlns:c16="http://schemas.microsoft.com/office/drawing/2014/chart" uri="{C3380CC4-5D6E-409C-BE32-E72D297353CC}">
              <c16:uniqueId val="{00000007-6F79-4F20-BD8F-FC00C53B46F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0.71</c:v>
                </c:pt>
                <c:pt idx="2">
                  <c:v>#N/A</c:v>
                </c:pt>
                <c:pt idx="3">
                  <c:v>0.87</c:v>
                </c:pt>
                <c:pt idx="4">
                  <c:v>#N/A</c:v>
                </c:pt>
                <c:pt idx="5">
                  <c:v>1.35</c:v>
                </c:pt>
                <c:pt idx="6">
                  <c:v>#N/A</c:v>
                </c:pt>
                <c:pt idx="7">
                  <c:v>1.99</c:v>
                </c:pt>
                <c:pt idx="8">
                  <c:v>#N/A</c:v>
                </c:pt>
                <c:pt idx="9">
                  <c:v>1.58</c:v>
                </c:pt>
              </c:numCache>
            </c:numRef>
          </c:val>
          <c:extLst>
            <c:ext xmlns:c16="http://schemas.microsoft.com/office/drawing/2014/chart" uri="{C3380CC4-5D6E-409C-BE32-E72D297353CC}">
              <c16:uniqueId val="{00000008-6F79-4F20-BD8F-FC00C53B46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16.11</c:v>
                </c:pt>
                <c:pt idx="2">
                  <c:v>#N/A</c:v>
                </c:pt>
                <c:pt idx="3">
                  <c:v>24.91</c:v>
                </c:pt>
                <c:pt idx="4">
                  <c:v>#N/A</c:v>
                </c:pt>
                <c:pt idx="5">
                  <c:v>10.36</c:v>
                </c:pt>
                <c:pt idx="6">
                  <c:v>#N/A</c:v>
                </c:pt>
                <c:pt idx="7">
                  <c:v>3.87</c:v>
                </c:pt>
                <c:pt idx="8">
                  <c:v>#N/A</c:v>
                </c:pt>
                <c:pt idx="9">
                  <c:v>6.08</c:v>
                </c:pt>
              </c:numCache>
            </c:numRef>
          </c:val>
          <c:extLst>
            <c:ext xmlns:c16="http://schemas.microsoft.com/office/drawing/2014/chart" uri="{C3380CC4-5D6E-409C-BE32-E72D297353CC}">
              <c16:uniqueId val="{00000009-6F79-4F20-BD8F-FC00C53B46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1395</c:v>
                </c:pt>
                <c:pt idx="5">
                  <c:v>1473</c:v>
                </c:pt>
                <c:pt idx="8">
                  <c:v>1414</c:v>
                </c:pt>
                <c:pt idx="11">
                  <c:v>1434</c:v>
                </c:pt>
                <c:pt idx="14">
                  <c:v>1464</c:v>
                </c:pt>
              </c:numCache>
            </c:numRef>
          </c:val>
          <c:extLst>
            <c:ext xmlns:c16="http://schemas.microsoft.com/office/drawing/2014/chart" uri="{C3380CC4-5D6E-409C-BE32-E72D297353CC}">
              <c16:uniqueId val="{00000000-C505-4755-815E-632D21F934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05-4755-815E-632D21F934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248</c:v>
                </c:pt>
                <c:pt idx="3">
                  <c:v>254</c:v>
                </c:pt>
                <c:pt idx="6">
                  <c:v>246</c:v>
                </c:pt>
                <c:pt idx="9">
                  <c:v>246</c:v>
                </c:pt>
                <c:pt idx="12">
                  <c:v>245</c:v>
                </c:pt>
              </c:numCache>
            </c:numRef>
          </c:val>
          <c:extLst>
            <c:ext xmlns:c16="http://schemas.microsoft.com/office/drawing/2014/chart" uri="{C3380CC4-5D6E-409C-BE32-E72D297353CC}">
              <c16:uniqueId val="{00000002-C505-4755-815E-632D21F934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289</c:v>
                </c:pt>
                <c:pt idx="3">
                  <c:v>235</c:v>
                </c:pt>
                <c:pt idx="6">
                  <c:v>257</c:v>
                </c:pt>
                <c:pt idx="9">
                  <c:v>284</c:v>
                </c:pt>
                <c:pt idx="12">
                  <c:v>293</c:v>
                </c:pt>
              </c:numCache>
            </c:numRef>
          </c:val>
          <c:extLst>
            <c:ext xmlns:c16="http://schemas.microsoft.com/office/drawing/2014/chart" uri="{C3380CC4-5D6E-409C-BE32-E72D297353CC}">
              <c16:uniqueId val="{00000003-C505-4755-815E-632D21F934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484</c:v>
                </c:pt>
                <c:pt idx="3">
                  <c:v>523</c:v>
                </c:pt>
                <c:pt idx="6">
                  <c:v>519</c:v>
                </c:pt>
                <c:pt idx="9">
                  <c:v>482</c:v>
                </c:pt>
                <c:pt idx="12">
                  <c:v>546</c:v>
                </c:pt>
              </c:numCache>
            </c:numRef>
          </c:val>
          <c:extLst>
            <c:ext xmlns:c16="http://schemas.microsoft.com/office/drawing/2014/chart" uri="{C3380CC4-5D6E-409C-BE32-E72D297353CC}">
              <c16:uniqueId val="{00000004-C505-4755-815E-632D21F934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05-4755-815E-632D21F934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05-4755-815E-632D21F934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1379</c:v>
                </c:pt>
                <c:pt idx="3">
                  <c:v>1350</c:v>
                </c:pt>
                <c:pt idx="6">
                  <c:v>1306</c:v>
                </c:pt>
                <c:pt idx="9">
                  <c:v>1305</c:v>
                </c:pt>
                <c:pt idx="12">
                  <c:v>1321</c:v>
                </c:pt>
              </c:numCache>
            </c:numRef>
          </c:val>
          <c:extLst>
            <c:ext xmlns:c16="http://schemas.microsoft.com/office/drawing/2014/chart" uri="{C3380CC4-5D6E-409C-BE32-E72D297353CC}">
              <c16:uniqueId val="{00000007-C505-4755-815E-632D21F934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1005</c:v>
                </c:pt>
                <c:pt idx="2">
                  <c:v>#N/A</c:v>
                </c:pt>
                <c:pt idx="3">
                  <c:v>#N/A</c:v>
                </c:pt>
                <c:pt idx="4">
                  <c:v>889</c:v>
                </c:pt>
                <c:pt idx="5">
                  <c:v>#N/A</c:v>
                </c:pt>
                <c:pt idx="6">
                  <c:v>#N/A</c:v>
                </c:pt>
                <c:pt idx="7">
                  <c:v>914</c:v>
                </c:pt>
                <c:pt idx="8">
                  <c:v>#N/A</c:v>
                </c:pt>
                <c:pt idx="9">
                  <c:v>#N/A</c:v>
                </c:pt>
                <c:pt idx="10">
                  <c:v>883</c:v>
                </c:pt>
                <c:pt idx="11">
                  <c:v>#N/A</c:v>
                </c:pt>
                <c:pt idx="12">
                  <c:v>#N/A</c:v>
                </c:pt>
                <c:pt idx="13">
                  <c:v>941</c:v>
                </c:pt>
                <c:pt idx="14">
                  <c:v>#N/A</c:v>
                </c:pt>
              </c:numCache>
            </c:numRef>
          </c:val>
          <c:smooth val="0"/>
          <c:extLst>
            <c:ext xmlns:c16="http://schemas.microsoft.com/office/drawing/2014/chart" uri="{C3380CC4-5D6E-409C-BE32-E72D297353CC}">
              <c16:uniqueId val="{00000008-C505-4755-815E-632D21F934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16853</c:v>
                </c:pt>
                <c:pt idx="5">
                  <c:v>16416</c:v>
                </c:pt>
                <c:pt idx="8">
                  <c:v>15956</c:v>
                </c:pt>
                <c:pt idx="11">
                  <c:v>15707</c:v>
                </c:pt>
                <c:pt idx="14">
                  <c:v>15454</c:v>
                </c:pt>
              </c:numCache>
            </c:numRef>
          </c:val>
          <c:extLst>
            <c:ext xmlns:c16="http://schemas.microsoft.com/office/drawing/2014/chart" uri="{C3380CC4-5D6E-409C-BE32-E72D297353CC}">
              <c16:uniqueId val="{00000000-553A-453A-A3FD-BA4505CFD4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644</c:v>
                </c:pt>
                <c:pt idx="5">
                  <c:v>1123</c:v>
                </c:pt>
                <c:pt idx="8">
                  <c:v>1094</c:v>
                </c:pt>
                <c:pt idx="11">
                  <c:v>1043</c:v>
                </c:pt>
                <c:pt idx="14">
                  <c:v>986</c:v>
                </c:pt>
              </c:numCache>
            </c:numRef>
          </c:val>
          <c:extLst>
            <c:ext xmlns:c16="http://schemas.microsoft.com/office/drawing/2014/chart" uri="{C3380CC4-5D6E-409C-BE32-E72D297353CC}">
              <c16:uniqueId val="{00000001-553A-453A-A3FD-BA4505CFD4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11108</c:v>
                </c:pt>
                <c:pt idx="5">
                  <c:v>9214</c:v>
                </c:pt>
                <c:pt idx="8">
                  <c:v>11170</c:v>
                </c:pt>
                <c:pt idx="11">
                  <c:v>9166</c:v>
                </c:pt>
                <c:pt idx="14">
                  <c:v>8398</c:v>
                </c:pt>
              </c:numCache>
            </c:numRef>
          </c:val>
          <c:extLst>
            <c:ext xmlns:c16="http://schemas.microsoft.com/office/drawing/2014/chart" uri="{C3380CC4-5D6E-409C-BE32-E72D297353CC}">
              <c16:uniqueId val="{00000002-553A-453A-A3FD-BA4505CFD4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101</c:v>
                </c:pt>
                <c:pt idx="3">
                  <c:v>0</c:v>
                </c:pt>
                <c:pt idx="6">
                  <c:v>0</c:v>
                </c:pt>
                <c:pt idx="9">
                  <c:v>43</c:v>
                </c:pt>
                <c:pt idx="12">
                  <c:v>336</c:v>
                </c:pt>
              </c:numCache>
            </c:numRef>
          </c:val>
          <c:extLst>
            <c:ext xmlns:c16="http://schemas.microsoft.com/office/drawing/2014/chart" uri="{C3380CC4-5D6E-409C-BE32-E72D297353CC}">
              <c16:uniqueId val="{00000003-553A-453A-A3FD-BA4505CFD4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3A-453A-A3FD-BA4505CFD4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3A-453A-A3FD-BA4505CFD4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2418</c:v>
                </c:pt>
                <c:pt idx="3">
                  <c:v>2203</c:v>
                </c:pt>
                <c:pt idx="6">
                  <c:v>1995</c:v>
                </c:pt>
                <c:pt idx="9">
                  <c:v>2010</c:v>
                </c:pt>
                <c:pt idx="12">
                  <c:v>1980</c:v>
                </c:pt>
              </c:numCache>
            </c:numRef>
          </c:val>
          <c:extLst>
            <c:ext xmlns:c16="http://schemas.microsoft.com/office/drawing/2014/chart" uri="{C3380CC4-5D6E-409C-BE32-E72D297353CC}">
              <c16:uniqueId val="{00000006-553A-453A-A3FD-BA4505CFD4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2181</c:v>
                </c:pt>
                <c:pt idx="3">
                  <c:v>2783</c:v>
                </c:pt>
                <c:pt idx="6">
                  <c:v>2549</c:v>
                </c:pt>
                <c:pt idx="9">
                  <c:v>2390</c:v>
                </c:pt>
                <c:pt idx="12">
                  <c:v>2156</c:v>
                </c:pt>
              </c:numCache>
            </c:numRef>
          </c:val>
          <c:extLst>
            <c:ext xmlns:c16="http://schemas.microsoft.com/office/drawing/2014/chart" uri="{C3380CC4-5D6E-409C-BE32-E72D297353CC}">
              <c16:uniqueId val="{00000007-553A-453A-A3FD-BA4505CFD4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7015</c:v>
                </c:pt>
                <c:pt idx="3">
                  <c:v>7066</c:v>
                </c:pt>
                <c:pt idx="6">
                  <c:v>7042</c:v>
                </c:pt>
                <c:pt idx="9">
                  <c:v>6966</c:v>
                </c:pt>
                <c:pt idx="12">
                  <c:v>6637</c:v>
                </c:pt>
              </c:numCache>
            </c:numRef>
          </c:val>
          <c:extLst>
            <c:ext xmlns:c16="http://schemas.microsoft.com/office/drawing/2014/chart" uri="{C3380CC4-5D6E-409C-BE32-E72D297353CC}">
              <c16:uniqueId val="{00000008-553A-453A-A3FD-BA4505CFD4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6042</c:v>
                </c:pt>
                <c:pt idx="3">
                  <c:v>5706</c:v>
                </c:pt>
                <c:pt idx="6">
                  <c:v>5154</c:v>
                </c:pt>
                <c:pt idx="9">
                  <c:v>4609</c:v>
                </c:pt>
                <c:pt idx="12">
                  <c:v>4280</c:v>
                </c:pt>
              </c:numCache>
            </c:numRef>
          </c:val>
          <c:extLst>
            <c:ext xmlns:c16="http://schemas.microsoft.com/office/drawing/2014/chart" uri="{C3380CC4-5D6E-409C-BE32-E72D297353CC}">
              <c16:uniqueId val="{00000009-553A-453A-A3FD-BA4505CFD4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14173</c:v>
                </c:pt>
                <c:pt idx="3">
                  <c:v>14147</c:v>
                </c:pt>
                <c:pt idx="6">
                  <c:v>13808</c:v>
                </c:pt>
                <c:pt idx="9">
                  <c:v>15415</c:v>
                </c:pt>
                <c:pt idx="12">
                  <c:v>15170</c:v>
                </c:pt>
              </c:numCache>
            </c:numRef>
          </c:val>
          <c:extLst>
            <c:ext xmlns:c16="http://schemas.microsoft.com/office/drawing/2014/chart" uri="{C3380CC4-5D6E-409C-BE32-E72D297353CC}">
              <c16:uniqueId val="{0000000A-553A-453A-A3FD-BA4505CFD4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3325</c:v>
                </c:pt>
                <c:pt idx="2">
                  <c:v>#N/A</c:v>
                </c:pt>
                <c:pt idx="3">
                  <c:v>#N/A</c:v>
                </c:pt>
                <c:pt idx="4">
                  <c:v>5151</c:v>
                </c:pt>
                <c:pt idx="5">
                  <c:v>#N/A</c:v>
                </c:pt>
                <c:pt idx="6">
                  <c:v>#N/A</c:v>
                </c:pt>
                <c:pt idx="7">
                  <c:v>2328</c:v>
                </c:pt>
                <c:pt idx="8">
                  <c:v>#N/A</c:v>
                </c:pt>
                <c:pt idx="9">
                  <c:v>#N/A</c:v>
                </c:pt>
                <c:pt idx="10">
                  <c:v>5517</c:v>
                </c:pt>
                <c:pt idx="11">
                  <c:v>#N/A</c:v>
                </c:pt>
                <c:pt idx="12">
                  <c:v>#N/A</c:v>
                </c:pt>
                <c:pt idx="13">
                  <c:v>5721</c:v>
                </c:pt>
                <c:pt idx="14">
                  <c:v>#N/A</c:v>
                </c:pt>
              </c:numCache>
            </c:numRef>
          </c:val>
          <c:smooth val="0"/>
          <c:extLst>
            <c:ext xmlns:c16="http://schemas.microsoft.com/office/drawing/2014/chart" uri="{C3380CC4-5D6E-409C-BE32-E72D297353CC}">
              <c16:uniqueId val="{0000000B-553A-453A-A3FD-BA4505CFD4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5925</c:v>
                </c:pt>
                <c:pt idx="1">
                  <c:v>5292</c:v>
                </c:pt>
                <c:pt idx="2">
                  <c:v>4275</c:v>
                </c:pt>
              </c:numCache>
            </c:numRef>
          </c:val>
          <c:extLst>
            <c:ext xmlns:c16="http://schemas.microsoft.com/office/drawing/2014/chart" uri="{C3380CC4-5D6E-409C-BE32-E72D297353CC}">
              <c16:uniqueId val="{00000000-3421-4303-A93C-8E2D5BDF3B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564</c:v>
                </c:pt>
                <c:pt idx="1">
                  <c:v>564</c:v>
                </c:pt>
                <c:pt idx="2">
                  <c:v>565</c:v>
                </c:pt>
              </c:numCache>
            </c:numRef>
          </c:val>
          <c:extLst>
            <c:ext xmlns:c16="http://schemas.microsoft.com/office/drawing/2014/chart" uri="{C3380CC4-5D6E-409C-BE32-E72D297353CC}">
              <c16:uniqueId val="{00000001-3421-4303-A93C-8E2D5BDF3B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21367</c:v>
                </c:pt>
                <c:pt idx="1">
                  <c:v>15825</c:v>
                </c:pt>
                <c:pt idx="2">
                  <c:v>14845</c:v>
                </c:pt>
              </c:numCache>
            </c:numRef>
          </c:val>
          <c:extLst>
            <c:ext xmlns:c16="http://schemas.microsoft.com/office/drawing/2014/chart" uri="{C3380CC4-5D6E-409C-BE32-E72D297353CC}">
              <c16:uniqueId val="{00000002-3421-4303-A93C-8E2D5BDF3B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{072605C7-1D6B-4748-8180-517C474FF94B}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90-4E77-89C4-75A5249ADE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{1BBC6C3E-1002-4F38-B277-BBABF57A274D}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90-4E77-89C4-75A5249ADE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{A88CD7B3-46DF-4694-A20A-B1DDDA9D50B9}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90-4E77-89C4-75A5249ADE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{21829D34-56FD-404D-A9CC-B3BD6C2CC085}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90-4E77-89C4-75A5249ADE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{7EC9783D-2511-4424-BDE0-C43807853700}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90-4E77-89C4-75A5249ADE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{A043FBC1-8C62-4F85-8874-46714FEA3FFA}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90-4E77-89C4-75A5249ADE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{48228204-5926-413C-9D9F-408BE9CB06B8}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90-4E77-89C4-75A5249ADE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{936A1829-999A-47AF-A666-1DE81C09FDC3}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90-4E77-89C4-75A5249ADE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{C682BF43-8E8F-4F0E-8724-CF6C75855406}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90-4E77-89C4-75A5249AD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190-4E77-89C4-75A5249ADE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{210A4730-CD7C-4886-98CD-1C0ACB2BEA56}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90-4E77-89C4-75A5249ADE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{4487765A-99F9-4000-868A-49CB02194159}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90-4E77-89C4-75A5249ADE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{8CD47213-B5AB-4F74-AA7A-1FBD11714C58}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90-4E77-89C4-75A5249ADE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{B0F09C48-D24D-4034-95AF-9E989787A5C3}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90-4E77-89C4-75A5249ADE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{D82022D0-1621-45FC-91E4-374F07A1E788}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90-4E77-89C4-75A5249ADE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{46BF7F53-A6FC-4DC4-AB17-961F5451914F}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90-4E77-89C4-75A5249ADE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{385994F9-9B89-4D25-A93E-1210C9718F79}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90-4E77-89C4-75A5249ADE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{4F7C163B-8979-4775-A41B-91DE11E7CF59}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90-4E77-89C4-75A5249ADE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{2B764166-9BE1-4B40-893E-83F0ED8AA2EA}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90-4E77-89C4-75A5249AD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190-4E77-89C4-75A5249ADEFE}"/>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{47FDD0E2-F061-43E2-89A1-ECDD21612E84}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0C0-4116-8729-617C10B0E4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{022FC9EB-BBE2-48FD-A924-E81724B41FE3}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C0-4116-8729-617C10B0E4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{FBD79060-28F2-41B7-BDD4-02F7962F9E07}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C0-4116-8729-617C10B0E4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{D1E8440E-9902-459B-B7CF-0D8BF9D4B8E9}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C0-4116-8729-617C10B0E4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{E8A1E8BA-1226-4D81-BE62-D777363051EE}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C0-4116-8729-617C10B0E4F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{2A9784AE-7FD0-4DDB-9E8E-94D06846D8D7}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0C0-4116-8729-617C10B0E4F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{200492C2-2352-4843-9B8A-90B762A09231}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0C0-4116-8729-617C10B0E4F7}"/>
                </c:ext>
              </c:extLst>
            </c:dLbl>
            <c:dLbl>
              <c:idx val="24"/>
              <c:layout>
                <c:manualLayout>
                  <c:x val="-3.935534580358215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{532B56C3-FFBC-4562-A8B8-6B149A2F0412}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0C0-4116-8729-617C10B0E4F7}"/>
                </c:ext>
              </c:extLst>
            </c:dLbl>
            <c:dLbl>
              <c:idx val="32"/>
              <c:layout>
                <c:manualLayout>
                  <c:x val="-2.404063743463917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{5495F108-5FC6-40FF-BEE8-1C5F7BA81EBE}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0C0-4116-8729-617C10B0E4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13.1</c:v>
                </c:pt>
                <c:pt idx="16">
                  <c:v>11.8</c:v>
                </c:pt>
                <c:pt idx="24">
                  <c:v>11.2</c:v>
                </c:pt>
                <c:pt idx="32">
                  <c:v>11.3</c:v>
                </c:pt>
              </c:numCache>
            </c:numRef>
          </c:xVal>
          <c:yVal>
            <c:numRef>
              <c:f>公会計指標分析・財政指標組合せ分析表!$BP$73:$DC$73</c:f>
              <c:numCache>
                <c:formatCode>#,##0.0;"▲ "#,##0.0</c:formatCode>
                <c:ptCount val="40"/>
                <c:pt idx="0">
                  <c:v>42.4</c:v>
                </c:pt>
                <c:pt idx="8">
                  <c:v>65.5</c:v>
                </c:pt>
                <c:pt idx="16">
                  <c:v>28.9</c:v>
                </c:pt>
                <c:pt idx="24">
                  <c:v>68.5</c:v>
                </c:pt>
                <c:pt idx="32">
                  <c:v>71.400000000000006</c:v>
                </c:pt>
              </c:numCache>
            </c:numRef>
          </c:yVal>
          <c:smooth val="0"/>
          <c:extLst>
            <c:ext xmlns:c16="http://schemas.microsoft.com/office/drawing/2014/chart" uri="{C3380CC4-5D6E-409C-BE32-E72D297353CC}">
              <c16:uniqueId val="{00000009-C0C0-4116-8729-617C10B0E4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{5F9C0F93-32D9-416D-A6AB-8915C207B335}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0C0-4116-8729-617C10B0E4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{27067D8E-456C-426E-B8C0-407A4AFFADF9}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C0-4116-8729-617C10B0E4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{6E0F9A75-3A33-4A9A-8894-15E053263DB8}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C0-4116-8729-617C10B0E4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{0F64B559-22F4-4519-8CEE-96A241E4CC30}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C0-4116-8729-617C10B0E4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{4BC84305-8331-4E55-8BE3-3A9B57EB6475}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C0-4116-8729-617C10B0E4F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{9ED0E1CB-ECCD-4359-A694-BB91A34FB28E}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0C0-4116-8729-617C10B0E4F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{46B827C2-FE31-48B2-8173-93C353AE92DF}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0C0-4116-8729-617C10B0E4F7}"/>
                </c:ext>
              </c:extLst>
            </c:dLbl>
            <c:dLbl>
              <c:idx val="24"/>
              <c:layout>
                <c:manualLayout>
                  <c:x val="-2.40406374346391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{BA813C49-EFF2-4E93-96C1-F71C82EE5FE7}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0C0-4116-8729-617C10B0E4F7}"/>
                </c:ext>
              </c:extLst>
            </c:dLbl>
            <c:dLbl>
              <c:idx val="32"/>
              <c:layout>
                <c:manualLayout>
                  <c:x val="-3.935534580358209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{54489BD8-58A2-46A1-A061-4271813713B7}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0C0-4116-8729-617C10B0E4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C0C0-4116-8729-617C10B0E4F7}"/>
            </c:ext>
          </c:extLst>
        </c:ser>
        <c:dLbls>
          <c:showLegendKey val="0"/>
          <c:showVal val="1"/>
          <c:showCatName val="0"/>
          <c:showSerName val="0"/>
          <c:showPercent val="0"/>
          <c:showBubbleSize val="0"/>
        </c:dLbls>
        <c:axId val="84219776"/>
        <c:axId val="84234240"/>
      </c:scatterChart>
      <c:valAx>
        <c:axId val="8421977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県営事業松ヶ房ダム整備事業等の債務負担額に係る支出等によって、類似団体に比べ依然として高い状況である。</a:t>
          </a:r>
        </a:p>
        <a:p>
          <a:r>
            <a:rPr kumimoji="1" lang="ja-JP" altLang="en-US" sz="1400">
              <a:latin typeface="ＭＳ ゴシック" pitchFamily="49" charset="-128"/>
              <a:ea typeface="ＭＳ ゴシック" pitchFamily="49" charset="-128"/>
            </a:rPr>
            <a:t>　今後は庁舎・学校施設の建設に係る償還が開始されるため、上昇傾向になると推測される。</a:t>
          </a:r>
        </a:p>
        <a:p>
          <a:r>
            <a:rPr kumimoji="1" lang="ja-JP" altLang="en-US" sz="1400">
              <a:latin typeface="ＭＳ ゴシック" pitchFamily="49" charset="-128"/>
              <a:ea typeface="ＭＳ ゴシック" pitchFamily="49" charset="-128"/>
            </a:rPr>
            <a:t>　財政状況を見ながら利率の高い市債の繰上償還の実施や公営企業の健全化を図り、基準外繰出金の抑制に努める。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市庁舎建設に伴い、地方債の発行及び庁舎建設基金の取り崩しがあり、将来負担額の増加と充当可能財源の減少により、将来負担比率は上昇した。</a:t>
          </a:r>
        </a:p>
        <a:p>
          <a:r>
            <a:rPr kumimoji="1" lang="ja-JP" altLang="en-US" sz="1400">
              <a:latin typeface="ＭＳ ゴシック" pitchFamily="49" charset="-128"/>
              <a:ea typeface="ＭＳ ゴシック" pitchFamily="49" charset="-128"/>
            </a:rPr>
            <a:t>　当面は単独事業の増加による財政調整基金へ取崩し、旧庁舎解体、学校校舎建設による地方債の発行が見込まれるため、将来負担比率は上昇し、高止まりの状況が続く。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建設事業のピークを越えたことによる法人市民税等の税収の減少や、地方創生に伴う単独事業の増加等により、財政調整基金の取り崩し額の増加、また、復興関連事業の進捗に伴う東日本大震災復興交付金基金などの復興関連基金の取り崩しなどにより、基金全体残高が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今後、復興関連事業の減少などによる法人市民税の減収などに伴う市税の減収が見込まれ、更なる財政の硬直化が懸念される。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限られた財源のなかで効率的な予算配分を行いながら、健全な財政運営に努めることとしている。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東日本大震災復興交付金基金：東日本大震災復興交付金事業計画に基づく復興に向けた取り組みの推進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ふるさと振興基金：伝統文化の振興及び人材育成並びに地域活性化に向けた施策の推進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復興住宅被災者取得支援基金：東日本大震災により住居を失った被災者等に対する相馬市営住宅の払下げに関する支援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福島県市町村復興支援交付金基金：事業進捗に伴う減額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職員退職手当基金：退職計画と併せて適正な積立を実施したことによる増額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ふるさと振興基金：寄附者の意向に沿った基金運営を行うこととしている。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職員退職手当基金：職員退職計画にあわせて引き続き積み立てを行うこととしている。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復興建設事業のピークを越えたことによる法人市民税等の税収の減少や、地方創生に伴う単独事業の増加等により、財政調整基金の取り崩し額が増加となった。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庁舎建設債など償還費の増加や震災関連施設の整備に伴う維持管理費の増加が見込まれることから、中長期的には減少していく見込みである。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利子額を積み立てたことによる増額。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償還計画を踏まえ、効果的な基金運営を行っていくこととしている。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類似団体より、やや高い値になっており、数年はこの状態が続くと見込まれるが、今後は必要事業を精査し、起債の抑制を図っていきたい。</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79" name="直線コネクタ 78"/>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82"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83" name="直線コネクタ 82"/>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84"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85" name="フローチャート: 判断 84"/>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91" name="楕円 90"/>
        <xdr:cNvSpPr/>
      </xdr:nvSpPr>
      <xdr:spPr>
        <a:xfrm>
          <a:off x="14744700" y="6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31192</xdr:rowOff>
    </xdr:from>
    <xdr:ext cx="340478" cy="259045"/>
    <xdr:sp macro="" textlink="">
      <xdr:nvSpPr>
        <xdr:cNvPr id="92" name="債務償還可能年数該当値テキスト"/>
        <xdr:cNvSpPr txBox="1"/>
      </xdr:nvSpPr>
      <xdr:spPr>
        <a:xfrm>
          <a:off x="14846300" y="5946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上回る結果となった。しかしながら、税収においては、復興関連事業の減少により、建設業を中心に法人市民税が減収しており、今後、さらに減収がすすむことが見込まれる。固定資産税においては、企業が事業を停止したことなどにより償却資産が減収となっている。</a:t>
          </a:r>
        </a:p>
        <a:p>
          <a:r>
            <a:rPr kumimoji="1" lang="ja-JP" altLang="en-US" sz="1300">
              <a:latin typeface="ＭＳ Ｐゴシック" panose="020B0600070205080204" pitchFamily="50" charset="-128"/>
              <a:ea typeface="ＭＳ Ｐゴシック" panose="020B0600070205080204" pitchFamily="50" charset="-128"/>
            </a:rPr>
            <a:t>　需要額においては復興事業が減少しているが、今後は復興整備施設の維持管理経費の上昇が予測されるため、既存事業の見直しにより財政力の維持を図りたい。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9" name="直線コネクタ 68"/>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127000</xdr:rowOff>
    </xdr:to>
    <xdr:cxnSp macro="">
      <xdr:nvCxnSpPr>
        <xdr:cNvPr id="72" name="直線コネクタ 71"/>
        <xdr:cNvCxnSpPr/>
      </xdr:nvCxnSpPr>
      <xdr:spPr>
        <a:xfrm flipV="1">
          <a:off x="3225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167217</xdr:rowOff>
    </xdr:to>
    <xdr:cxnSp macro="">
      <xdr:nvCxnSpPr>
        <xdr:cNvPr id="75" name="直線コネクタ 74"/>
        <xdr:cNvCxnSpPr/>
      </xdr:nvCxnSpPr>
      <xdr:spPr>
        <a:xfrm flipV="1">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維持補修費や繰出金等での増加があったものの、臨時財政対策債が増額となったため、前年度からは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今後も、介護保険、後期高齢者医療、生活保護などの福祉関係経費等を中心とした扶助費の増加、庁舎建設債の償還費の増加が見込まれ、更なる財政の硬直化が懸念されることから、新市総合計画に基づいた健全な財政運営の推進を目指し、限られた財源での効率的で効果的な活用を図るとともに、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149013</xdr:rowOff>
    </xdr:to>
    <xdr:cxnSp macro="">
      <xdr:nvCxnSpPr>
        <xdr:cNvPr id="132" name="直線コネクタ 131"/>
        <xdr:cNvCxnSpPr/>
      </xdr:nvCxnSpPr>
      <xdr:spPr>
        <a:xfrm flipV="1">
          <a:off x="4114800" y="1073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149013</xdr:rowOff>
    </xdr:to>
    <xdr:cxnSp macro="">
      <xdr:nvCxnSpPr>
        <xdr:cNvPr id="135" name="直線コネクタ 134"/>
        <xdr:cNvCxnSpPr/>
      </xdr:nvCxnSpPr>
      <xdr:spPr>
        <a:xfrm>
          <a:off x="3225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33867</xdr:rowOff>
    </xdr:to>
    <xdr:cxnSp macro="">
      <xdr:nvCxnSpPr>
        <xdr:cNvPr id="138" name="直線コネクタ 137"/>
        <xdr:cNvCxnSpPr/>
      </xdr:nvCxnSpPr>
      <xdr:spPr>
        <a:xfrm flipV="1">
          <a:off x="2336800" y="1075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63</xdr:row>
      <xdr:rowOff>33867</xdr:rowOff>
    </xdr:to>
    <xdr:cxnSp macro="">
      <xdr:nvCxnSpPr>
        <xdr:cNvPr id="141" name="直線コネクタ 140"/>
        <xdr:cNvCxnSpPr/>
      </xdr:nvCxnSpPr>
      <xdr:spPr>
        <a:xfrm>
          <a:off x="1447800" y="105697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5" name="楕円 154"/>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6" name="テキスト ボックス 155"/>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8" name="テキスト ボックス 157"/>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年度以後は災害廃棄物処理、除染事業の本格化等により類似団体を大きく上回っていたが、事業の終了や除染範囲の縮小により決算額が減少したものである。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一方、人件費については一般職退職者数の増などにより、前年度より増額となっている。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今年度においては、類似団体平均を下回る結果となったものの、今後は、震災関連で整備した施設の維持管理費の増加が見込まれることから、コスト削減に努めていく。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33782</xdr:rowOff>
    </xdr:from>
    <xdr:to>
      <xdr:col>23</xdr:col>
      <xdr:colOff>133350</xdr:colOff>
      <xdr:row>85</xdr:row>
      <xdr:rowOff>83090</xdr:rowOff>
    </xdr:to>
    <xdr:cxnSp macro="">
      <xdr:nvCxnSpPr>
        <xdr:cNvPr id="188" name="直線コネクタ 187"/>
        <xdr:cNvCxnSpPr/>
      </xdr:nvCxnSpPr>
      <xdr:spPr>
        <a:xfrm flipV="1">
          <a:off x="4953000" y="13921232"/>
          <a:ext cx="0" cy="73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55167</xdr:rowOff>
    </xdr:from>
    <xdr:ext cx="762000" cy="259045"/>
    <xdr:sp macro="" textlink="">
      <xdr:nvSpPr>
        <xdr:cNvPr id="189" name="人件費・物件費等の状況最小値テキスト"/>
        <xdr:cNvSpPr txBox="1"/>
      </xdr:nvSpPr>
      <xdr:spPr>
        <a:xfrm>
          <a:off x="5041900" y="1462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83090</xdr:rowOff>
    </xdr:from>
    <xdr:to>
      <xdr:col>24</xdr:col>
      <xdr:colOff>12700</xdr:colOff>
      <xdr:row>85</xdr:row>
      <xdr:rowOff>83090</xdr:rowOff>
    </xdr:to>
    <xdr:cxnSp macro="">
      <xdr:nvCxnSpPr>
        <xdr:cNvPr id="190" name="直線コネクタ 189"/>
        <xdr:cNvCxnSpPr/>
      </xdr:nvCxnSpPr>
      <xdr:spPr>
        <a:xfrm>
          <a:off x="4864100" y="1465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120159</xdr:rowOff>
    </xdr:from>
    <xdr:ext cx="762000" cy="259045"/>
    <xdr:sp macro="" textlink="">
      <xdr:nvSpPr>
        <xdr:cNvPr id="191" name="人件費・物件費等の状況最大値テキスト"/>
        <xdr:cNvSpPr txBox="1"/>
      </xdr:nvSpPr>
      <xdr:spPr>
        <a:xfrm>
          <a:off x="5041900" y="1366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33782</xdr:rowOff>
    </xdr:from>
    <xdr:to>
      <xdr:col>24</xdr:col>
      <xdr:colOff>12700</xdr:colOff>
      <xdr:row>81</xdr:row>
      <xdr:rowOff>33782</xdr:rowOff>
    </xdr:to>
    <xdr:cxnSp macro="">
      <xdr:nvCxnSpPr>
        <xdr:cNvPr id="192" name="直線コネクタ 191"/>
        <xdr:cNvCxnSpPr/>
      </xdr:nvCxnSpPr>
      <xdr:spPr>
        <a:xfrm>
          <a:off x="4864100" y="13921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33443</xdr:rowOff>
    </xdr:from>
    <xdr:to>
      <xdr:col>23</xdr:col>
      <xdr:colOff>133350</xdr:colOff>
      <xdr:row>83</xdr:row>
      <xdr:rowOff>19842</xdr:rowOff>
    </xdr:to>
    <xdr:cxnSp macro="">
      <xdr:nvCxnSpPr>
        <xdr:cNvPr id="193" name="直線コネクタ 192"/>
        <xdr:cNvCxnSpPr/>
      </xdr:nvCxnSpPr>
      <xdr:spPr>
        <a:xfrm flipV="1">
          <a:off x="4114800" y="14092343"/>
          <a:ext cx="838200" cy="1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23863</xdr:rowOff>
    </xdr:from>
    <xdr:ext cx="762000" cy="259045"/>
    <xdr:sp macro="" textlink="">
      <xdr:nvSpPr>
        <xdr:cNvPr id="194" name="人件費・物件費等の状況平均値テキスト"/>
        <xdr:cNvSpPr txBox="1"/>
      </xdr:nvSpPr>
      <xdr:spPr>
        <a:xfrm>
          <a:off x="5041900" y="140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51786</xdr:rowOff>
    </xdr:from>
    <xdr:to>
      <xdr:col>23</xdr:col>
      <xdr:colOff>184150</xdr:colOff>
      <xdr:row>82</xdr:row>
      <xdr:rowOff>153386</xdr:rowOff>
    </xdr:to>
    <xdr:sp macro="" textlink="">
      <xdr:nvSpPr>
        <xdr:cNvPr id="195" name="フローチャート: 判断 194"/>
        <xdr:cNvSpPr/>
      </xdr:nvSpPr>
      <xdr:spPr>
        <a:xfrm>
          <a:off x="4902200" y="141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19842</xdr:rowOff>
    </xdr:from>
    <xdr:to>
      <xdr:col>19</xdr:col>
      <xdr:colOff>133350</xdr:colOff>
      <xdr:row>83</xdr:row>
      <xdr:rowOff>24726</xdr:rowOff>
    </xdr:to>
    <xdr:cxnSp macro="">
      <xdr:nvCxnSpPr>
        <xdr:cNvPr id="196" name="直線コネクタ 195"/>
        <xdr:cNvCxnSpPr/>
      </xdr:nvCxnSpPr>
      <xdr:spPr>
        <a:xfrm flipV="1">
          <a:off x="3225800" y="14250192"/>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48938</xdr:rowOff>
    </xdr:from>
    <xdr:to>
      <xdr:col>19</xdr:col>
      <xdr:colOff>184150</xdr:colOff>
      <xdr:row>82</xdr:row>
      <xdr:rowOff>150538</xdr:rowOff>
    </xdr:to>
    <xdr:sp macro="" textlink="">
      <xdr:nvSpPr>
        <xdr:cNvPr id="197" name="フローチャート: 判断 196"/>
        <xdr:cNvSpPr/>
      </xdr:nvSpPr>
      <xdr:spPr>
        <a:xfrm>
          <a:off x="4064000" y="1410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160715</xdr:rowOff>
    </xdr:from>
    <xdr:ext cx="736600" cy="259045"/>
    <xdr:sp macro="" textlink="">
      <xdr:nvSpPr>
        <xdr:cNvPr id="198" name="テキスト ボックス 197"/>
        <xdr:cNvSpPr txBox="1"/>
      </xdr:nvSpPr>
      <xdr:spPr>
        <a:xfrm>
          <a:off x="3733800" y="1387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24726</xdr:rowOff>
    </xdr:from>
    <xdr:to>
      <xdr:col>15</xdr:col>
      <xdr:colOff>82550</xdr:colOff>
      <xdr:row>85</xdr:row>
      <xdr:rowOff>162886</xdr:rowOff>
    </xdr:to>
    <xdr:cxnSp macro="">
      <xdr:nvCxnSpPr>
        <xdr:cNvPr id="199" name="直線コネクタ 198"/>
        <xdr:cNvCxnSpPr/>
      </xdr:nvCxnSpPr>
      <xdr:spPr>
        <a:xfrm flipV="1">
          <a:off x="2336800" y="14255076"/>
          <a:ext cx="889000" cy="48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31970</xdr:rowOff>
    </xdr:from>
    <xdr:to>
      <xdr:col>15</xdr:col>
      <xdr:colOff>133350</xdr:colOff>
      <xdr:row>82</xdr:row>
      <xdr:rowOff>133570</xdr:rowOff>
    </xdr:to>
    <xdr:sp macro="" textlink="">
      <xdr:nvSpPr>
        <xdr:cNvPr id="200" name="フローチャート: 判断 199"/>
        <xdr:cNvSpPr/>
      </xdr:nvSpPr>
      <xdr:spPr>
        <a:xfrm>
          <a:off x="3175000" y="140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143747</xdr:rowOff>
    </xdr:from>
    <xdr:ext cx="762000" cy="259045"/>
    <xdr:sp macro="" textlink="">
      <xdr:nvSpPr>
        <xdr:cNvPr id="201" name="テキスト ボックス 200"/>
        <xdr:cNvSpPr txBox="1"/>
      </xdr:nvSpPr>
      <xdr:spPr>
        <a:xfrm>
          <a:off x="2844800" y="1385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162886</xdr:rowOff>
    </xdr:from>
    <xdr:to>
      <xdr:col>11</xdr:col>
      <xdr:colOff>31750</xdr:colOff>
      <xdr:row>89</xdr:row>
      <xdr:rowOff>7928</xdr:rowOff>
    </xdr:to>
    <xdr:cxnSp macro="">
      <xdr:nvCxnSpPr>
        <xdr:cNvPr id="202" name="直線コネクタ 201"/>
        <xdr:cNvCxnSpPr/>
      </xdr:nvCxnSpPr>
      <xdr:spPr>
        <a:xfrm flipV="1">
          <a:off x="1447800" y="14736136"/>
          <a:ext cx="889000" cy="5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20600</xdr:rowOff>
    </xdr:from>
    <xdr:to>
      <xdr:col>11</xdr:col>
      <xdr:colOff>82550</xdr:colOff>
      <xdr:row>82</xdr:row>
      <xdr:rowOff>122200</xdr:rowOff>
    </xdr:to>
    <xdr:sp macro="" textlink="">
      <xdr:nvSpPr>
        <xdr:cNvPr id="203" name="フローチャート: 判断 202"/>
        <xdr:cNvSpPr/>
      </xdr:nvSpPr>
      <xdr:spPr>
        <a:xfrm>
          <a:off x="2286000" y="140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132377</xdr:rowOff>
    </xdr:from>
    <xdr:ext cx="762000" cy="259045"/>
    <xdr:sp macro="" textlink="">
      <xdr:nvSpPr>
        <xdr:cNvPr id="204" name="テキスト ボックス 203"/>
        <xdr:cNvSpPr txBox="1"/>
      </xdr:nvSpPr>
      <xdr:spPr>
        <a:xfrm>
          <a:off x="1955800" y="138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3998</xdr:rowOff>
    </xdr:from>
    <xdr:to>
      <xdr:col>7</xdr:col>
      <xdr:colOff>31750</xdr:colOff>
      <xdr:row>82</xdr:row>
      <xdr:rowOff>105598</xdr:rowOff>
    </xdr:to>
    <xdr:sp macro="" textlink="">
      <xdr:nvSpPr>
        <xdr:cNvPr id="205" name="フローチャート: 判断 204"/>
        <xdr:cNvSpPr/>
      </xdr:nvSpPr>
      <xdr:spPr>
        <a:xfrm>
          <a:off x="1397000" y="140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115775</xdr:rowOff>
    </xdr:from>
    <xdr:ext cx="762000" cy="259045"/>
    <xdr:sp macro="" textlink="">
      <xdr:nvSpPr>
        <xdr:cNvPr id="206" name="テキスト ボックス 205"/>
        <xdr:cNvSpPr txBox="1"/>
      </xdr:nvSpPr>
      <xdr:spPr>
        <a:xfrm>
          <a:off x="1066800" y="1383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154093</xdr:rowOff>
    </xdr:from>
    <xdr:to>
      <xdr:col>23</xdr:col>
      <xdr:colOff>184150</xdr:colOff>
      <xdr:row>82</xdr:row>
      <xdr:rowOff>84243</xdr:rowOff>
    </xdr:to>
    <xdr:sp macro="" textlink="">
      <xdr:nvSpPr>
        <xdr:cNvPr id="212" name="楕円 211"/>
        <xdr:cNvSpPr/>
      </xdr:nvSpPr>
      <xdr:spPr>
        <a:xfrm>
          <a:off x="4902200" y="14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170620</xdr:rowOff>
    </xdr:from>
    <xdr:ext cx="762000" cy="259045"/>
    <xdr:sp macro="" textlink="">
      <xdr:nvSpPr>
        <xdr:cNvPr id="213" name="人件費・物件費等の状況該当値テキスト"/>
        <xdr:cNvSpPr txBox="1"/>
      </xdr:nvSpPr>
      <xdr:spPr>
        <a:xfrm>
          <a:off x="5041900" y="138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140492</xdr:rowOff>
    </xdr:from>
    <xdr:to>
      <xdr:col>19</xdr:col>
      <xdr:colOff>184150</xdr:colOff>
      <xdr:row>83</xdr:row>
      <xdr:rowOff>70642</xdr:rowOff>
    </xdr:to>
    <xdr:sp macro="" textlink="">
      <xdr:nvSpPr>
        <xdr:cNvPr id="214" name="楕円 213"/>
        <xdr:cNvSpPr/>
      </xdr:nvSpPr>
      <xdr:spPr>
        <a:xfrm>
          <a:off x="4064000" y="141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55419</xdr:rowOff>
    </xdr:from>
    <xdr:ext cx="736600" cy="259045"/>
    <xdr:sp macro="" textlink="">
      <xdr:nvSpPr>
        <xdr:cNvPr id="215" name="テキスト ボックス 214"/>
        <xdr:cNvSpPr txBox="1"/>
      </xdr:nvSpPr>
      <xdr:spPr>
        <a:xfrm>
          <a:off x="3733800" y="1428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145376</xdr:rowOff>
    </xdr:from>
    <xdr:to>
      <xdr:col>15</xdr:col>
      <xdr:colOff>133350</xdr:colOff>
      <xdr:row>83</xdr:row>
      <xdr:rowOff>75526</xdr:rowOff>
    </xdr:to>
    <xdr:sp macro="" textlink="">
      <xdr:nvSpPr>
        <xdr:cNvPr id="216" name="楕円 215"/>
        <xdr:cNvSpPr/>
      </xdr:nvSpPr>
      <xdr:spPr>
        <a:xfrm>
          <a:off x="3175000" y="14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60303</xdr:rowOff>
    </xdr:from>
    <xdr:ext cx="762000" cy="259045"/>
    <xdr:sp macro="" textlink="">
      <xdr:nvSpPr>
        <xdr:cNvPr id="217" name="テキスト ボックス 216"/>
        <xdr:cNvSpPr txBox="1"/>
      </xdr:nvSpPr>
      <xdr:spPr>
        <a:xfrm>
          <a:off x="2844800" y="142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112086</xdr:rowOff>
    </xdr:from>
    <xdr:to>
      <xdr:col>11</xdr:col>
      <xdr:colOff>82550</xdr:colOff>
      <xdr:row>86</xdr:row>
      <xdr:rowOff>42236</xdr:rowOff>
    </xdr:to>
    <xdr:sp macro="" textlink="">
      <xdr:nvSpPr>
        <xdr:cNvPr id="218" name="楕円 217"/>
        <xdr:cNvSpPr/>
      </xdr:nvSpPr>
      <xdr:spPr>
        <a:xfrm>
          <a:off x="2286000" y="146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27013</xdr:rowOff>
    </xdr:from>
    <xdr:ext cx="762000" cy="259045"/>
    <xdr:sp macro="" textlink="">
      <xdr:nvSpPr>
        <xdr:cNvPr id="219" name="テキスト ボックス 218"/>
        <xdr:cNvSpPr txBox="1"/>
      </xdr:nvSpPr>
      <xdr:spPr>
        <a:xfrm>
          <a:off x="1955800" y="1477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128578</xdr:rowOff>
    </xdr:from>
    <xdr:to>
      <xdr:col>7</xdr:col>
      <xdr:colOff>31750</xdr:colOff>
      <xdr:row>89</xdr:row>
      <xdr:rowOff>58728</xdr:rowOff>
    </xdr:to>
    <xdr:sp macro="" textlink="">
      <xdr:nvSpPr>
        <xdr:cNvPr id="220" name="楕円 219"/>
        <xdr:cNvSpPr/>
      </xdr:nvSpPr>
      <xdr:spPr>
        <a:xfrm>
          <a:off x="1397000" y="152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43505</xdr:rowOff>
    </xdr:from>
    <xdr:ext cx="762000" cy="259045"/>
    <xdr:sp macro="" textlink="">
      <xdr:nvSpPr>
        <xdr:cNvPr id="221" name="テキスト ボックス 220"/>
        <xdr:cNvSpPr txBox="1"/>
      </xdr:nvSpPr>
      <xdr:spPr>
        <a:xfrm>
          <a:off x="1066800" y="1530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福島県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a:t>
          </a:r>
        </a:p>
        <a:p>
          <a:r>
            <a:rPr kumimoji="1" lang="ja-JP" altLang="en-US" sz="1300">
              <a:latin typeface="ＭＳ Ｐゴシック" panose="020B0600070205080204" pitchFamily="50" charset="-128"/>
              <a:ea typeface="ＭＳ Ｐゴシック" panose="020B0600070205080204" pitchFamily="50" charset="-128"/>
            </a:rPr>
            <a:t>　なお、給与水準については、今後も福島県人事委員会勧告を尊重しながら、適切な給与水準となるよう努める。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104321</xdr:rowOff>
    </xdr:to>
    <xdr:cxnSp macro="">
      <xdr:nvCxnSpPr>
        <xdr:cNvPr id="257" name="直線コネクタ 256"/>
        <xdr:cNvCxnSpPr/>
      </xdr:nvCxnSpPr>
      <xdr:spPr>
        <a:xfrm>
          <a:off x="16179800" y="15363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19050</xdr:rowOff>
    </xdr:to>
    <xdr:cxnSp macro="">
      <xdr:nvCxnSpPr>
        <xdr:cNvPr id="260" name="直線コネクタ 259"/>
        <xdr:cNvCxnSpPr/>
      </xdr:nvCxnSpPr>
      <xdr:spPr>
        <a:xfrm flipV="1">
          <a:off x="15290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19050</xdr:rowOff>
    </xdr:to>
    <xdr:cxnSp macro="">
      <xdr:nvCxnSpPr>
        <xdr:cNvPr id="263" name="直線コネクタ 262"/>
        <xdr:cNvCxnSpPr/>
      </xdr:nvCxnSpPr>
      <xdr:spPr>
        <a:xfrm>
          <a:off x="14401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89</xdr:row>
      <xdr:rowOff>104321</xdr:rowOff>
    </xdr:to>
    <xdr:cxnSp macro="">
      <xdr:nvCxnSpPr>
        <xdr:cNvPr id="266" name="直線コネクタ 265"/>
        <xdr:cNvCxnSpPr/>
      </xdr:nvCxnSpPr>
      <xdr:spPr>
        <a:xfrm>
          <a:off x="13512800" y="153461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53521</xdr:rowOff>
    </xdr:from>
    <xdr:to>
      <xdr:col>81</xdr:col>
      <xdr:colOff>95250</xdr:colOff>
      <xdr:row>89</xdr:row>
      <xdr:rowOff>155121</xdr:rowOff>
    </xdr:to>
    <xdr:sp macro="" textlink="">
      <xdr:nvSpPr>
        <xdr:cNvPr id="276" name="楕円 275"/>
        <xdr:cNvSpPr/>
      </xdr:nvSpPr>
      <xdr:spPr>
        <a:xfrm>
          <a:off x="169672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120848</xdr:rowOff>
    </xdr:from>
    <xdr:ext cx="762000" cy="259045"/>
    <xdr:sp macro="" textlink="">
      <xdr:nvSpPr>
        <xdr:cNvPr id="277" name="給与水準   （国との比較）該当値テキスト"/>
        <xdr:cNvSpPr txBox="1"/>
      </xdr:nvSpPr>
      <xdr:spPr>
        <a:xfrm>
          <a:off x="17106900" y="152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8" name="楕円 277"/>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9" name="テキスト ボックス 278"/>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0" name="楕円 279"/>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1" name="テキスト ボックス 280"/>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2" name="楕円 281"/>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3" name="テキスト ボックス 282"/>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4" name="楕円 283"/>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5" name="テキスト ボックス 284"/>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相馬市行財政改革における事務事業の効率化、一部組織の見直しを実施したことで職員数の適正化を図り、平成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人の人員を削減した。</a:t>
          </a:r>
        </a:p>
        <a:p>
          <a:r>
            <a:rPr kumimoji="1" lang="ja-JP" altLang="en-US" sz="1300">
              <a:latin typeface="ＭＳ Ｐゴシック" panose="020B0600070205080204" pitchFamily="50" charset="-128"/>
              <a:ea typeface="ＭＳ Ｐゴシック" panose="020B0600070205080204" pitchFamily="50" charset="-128"/>
            </a:rPr>
            <a:t>　本年度は、前年度から増加なく、類似団体平均を下回っている。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今後も適正な人員配置を行い、類似団体平均を下回る数値を維持できるよう努めていく。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131354</xdr:rowOff>
    </xdr:to>
    <xdr:cxnSp macro="">
      <xdr:nvCxnSpPr>
        <xdr:cNvPr id="322" name="直線コネクタ 321"/>
        <xdr:cNvCxnSpPr/>
      </xdr:nvCxnSpPr>
      <xdr:spPr>
        <a:xfrm>
          <a:off x="16179800" y="102365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102053</xdr:rowOff>
    </xdr:from>
    <xdr:to>
      <xdr:col>77</xdr:col>
      <xdr:colOff>44450</xdr:colOff>
      <xdr:row>59</xdr:row>
      <xdr:rowOff>121013</xdr:rowOff>
    </xdr:to>
    <xdr:cxnSp macro="">
      <xdr:nvCxnSpPr>
        <xdr:cNvPr id="325" name="直線コネクタ 324"/>
        <xdr:cNvCxnSpPr/>
      </xdr:nvCxnSpPr>
      <xdr:spPr>
        <a:xfrm>
          <a:off x="15290800" y="1021760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110672</xdr:rowOff>
    </xdr:to>
    <xdr:cxnSp macro="">
      <xdr:nvCxnSpPr>
        <xdr:cNvPr id="328" name="直線コネクタ 327"/>
        <xdr:cNvCxnSpPr/>
      </xdr:nvCxnSpPr>
      <xdr:spPr>
        <a:xfrm flipV="1">
          <a:off x="14401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110672</xdr:rowOff>
    </xdr:from>
    <xdr:to>
      <xdr:col>68</xdr:col>
      <xdr:colOff>152400</xdr:colOff>
      <xdr:row>59</xdr:row>
      <xdr:rowOff>117566</xdr:rowOff>
    </xdr:to>
    <xdr:cxnSp macro="">
      <xdr:nvCxnSpPr>
        <xdr:cNvPr id="331" name="直線コネクタ 330"/>
        <xdr:cNvCxnSpPr/>
      </xdr:nvCxnSpPr>
      <xdr:spPr>
        <a:xfrm flipV="1">
          <a:off x="13512800" y="102262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80554</xdr:rowOff>
    </xdr:from>
    <xdr:to>
      <xdr:col>81</xdr:col>
      <xdr:colOff>95250</xdr:colOff>
      <xdr:row>60</xdr:row>
      <xdr:rowOff>10704</xdr:rowOff>
    </xdr:to>
    <xdr:sp macro="" textlink="">
      <xdr:nvSpPr>
        <xdr:cNvPr id="341" name="楕円 340"/>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97081</xdr:rowOff>
    </xdr:from>
    <xdr:ext cx="762000" cy="259045"/>
    <xdr:sp macro="" textlink="">
      <xdr:nvSpPr>
        <xdr:cNvPr id="342"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5" name="楕円 344"/>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6" name="テキスト ボックス 345"/>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59872</xdr:rowOff>
    </xdr:from>
    <xdr:to>
      <xdr:col>68</xdr:col>
      <xdr:colOff>203200</xdr:colOff>
      <xdr:row>59</xdr:row>
      <xdr:rowOff>161472</xdr:rowOff>
    </xdr:to>
    <xdr:sp macro="" textlink="">
      <xdr:nvSpPr>
        <xdr:cNvPr id="347" name="楕円 346"/>
        <xdr:cNvSpPr/>
      </xdr:nvSpPr>
      <xdr:spPr>
        <a:xfrm>
          <a:off x="14351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48" name="テキスト ボックス 347"/>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49" name="楕円 348"/>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0" name="テキスト ボックス 349"/>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比較的数値の高かった平成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年度以降、毎年度比率の減少が続いているが、依然として類似団体を上回っている。</a:t>
          </a:r>
        </a:p>
        <a:p>
          <a:r>
            <a:rPr kumimoji="1" lang="ja-JP" altLang="en-US" sz="1300">
              <a:latin typeface="ＭＳ Ｐゴシック" panose="020B0600070205080204" pitchFamily="50" charset="-128"/>
              <a:ea typeface="ＭＳ Ｐゴシック" panose="020B0600070205080204" pitchFamily="50" charset="-128"/>
            </a:rPr>
            <a:t>　県営事業松ヶ房ダム整備事業の債務負担に係る支出の継続と、庁舎や学校施設整備の償還が始まることから、今後は、比率が上昇に転じることが見込まれる。</a:t>
          </a:r>
        </a:p>
        <a:p>
          <a:r>
            <a:rPr kumimoji="1" lang="ja-JP" altLang="en-US" sz="1300">
              <a:latin typeface="ＭＳ Ｐゴシック" panose="020B0600070205080204" pitchFamily="50" charset="-128"/>
              <a:ea typeface="ＭＳ Ｐゴシック" panose="020B0600070205080204" pitchFamily="50" charset="-128"/>
            </a:rPr>
            <a:t>　今後は、公共施設の維持適正化、事業の見直しを実施しながら、新たな地方債の発行を抑制していく。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150876</xdr:rowOff>
    </xdr:to>
    <xdr:cxnSp macro="">
      <xdr:nvCxnSpPr>
        <xdr:cNvPr id="382" name="直線コネクタ 381"/>
        <xdr:cNvCxnSpPr/>
      </xdr:nvCxnSpPr>
      <xdr:spPr>
        <a:xfrm>
          <a:off x="16179800" y="73421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27686</xdr:rowOff>
    </xdr:to>
    <xdr:cxnSp macro="">
      <xdr:nvCxnSpPr>
        <xdr:cNvPr id="385" name="直線コネクタ 384"/>
        <xdr:cNvCxnSpPr/>
      </xdr:nvCxnSpPr>
      <xdr:spPr>
        <a:xfrm flipV="1">
          <a:off x="15290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153162</xdr:rowOff>
    </xdr:to>
    <xdr:cxnSp macro="">
      <xdr:nvCxnSpPr>
        <xdr:cNvPr id="388" name="直線コネクタ 387"/>
        <xdr:cNvCxnSpPr/>
      </xdr:nvCxnSpPr>
      <xdr:spPr>
        <a:xfrm flipV="1">
          <a:off x="14401800" y="74000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145796</xdr:rowOff>
    </xdr:to>
    <xdr:cxnSp macro="">
      <xdr:nvCxnSpPr>
        <xdr:cNvPr id="391" name="直線コネクタ 390"/>
        <xdr:cNvCxnSpPr/>
      </xdr:nvCxnSpPr>
      <xdr:spPr>
        <a:xfrm flipV="1">
          <a:off x="13512800" y="75255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1" name="楕円 400"/>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2"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3" name="楕円 402"/>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4" name="テキスト ボックス 403"/>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5" name="楕円 404"/>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6" name="テキスト ボックス 405"/>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7" name="楕円 406"/>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8" name="テキスト ボックス 407"/>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409" name="楕円 408"/>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10" name="テキスト ボックス 409"/>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年度の新庁舎完成に伴う地方債借入と庁舎建設基金残高の減少などにより、類似団体平均より高いポイントとなっている。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今年度においても、学校関連施設の新規起債の発行などにより、前年度より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学校校舎の改築等に伴う地方債の発行が見込まれることから、事業内容を更に厳選し、新たな地方債の発行については交付税措置の有利なものに限り活用することなど、後年度負担の軽減を図るための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6985</xdr:rowOff>
    </xdr:from>
    <xdr:to>
      <xdr:col>81</xdr:col>
      <xdr:colOff>44450</xdr:colOff>
      <xdr:row>17</xdr:row>
      <xdr:rowOff>30311</xdr:rowOff>
    </xdr:to>
    <xdr:cxnSp macro="">
      <xdr:nvCxnSpPr>
        <xdr:cNvPr id="444" name="直線コネクタ 443"/>
        <xdr:cNvCxnSpPr/>
      </xdr:nvCxnSpPr>
      <xdr:spPr>
        <a:xfrm>
          <a:off x="16179800" y="2921635"/>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31369</xdr:rowOff>
    </xdr:from>
    <xdr:to>
      <xdr:col>77</xdr:col>
      <xdr:colOff>44450</xdr:colOff>
      <xdr:row>17</xdr:row>
      <xdr:rowOff>6985</xdr:rowOff>
    </xdr:to>
    <xdr:cxnSp macro="">
      <xdr:nvCxnSpPr>
        <xdr:cNvPr id="447" name="直線コネクタ 446"/>
        <xdr:cNvCxnSpPr/>
      </xdr:nvCxnSpPr>
      <xdr:spPr>
        <a:xfrm>
          <a:off x="15290800" y="2603119"/>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31369</xdr:rowOff>
    </xdr:from>
    <xdr:to>
      <xdr:col>72</xdr:col>
      <xdr:colOff>203200</xdr:colOff>
      <xdr:row>16</xdr:row>
      <xdr:rowOff>154305</xdr:rowOff>
    </xdr:to>
    <xdr:cxnSp macro="">
      <xdr:nvCxnSpPr>
        <xdr:cNvPr id="450" name="直線コネクタ 449"/>
        <xdr:cNvCxnSpPr/>
      </xdr:nvCxnSpPr>
      <xdr:spPr>
        <a:xfrm flipV="1">
          <a:off x="14401800" y="2603119"/>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2" name="テキスト ボックス 451"/>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139954</xdr:rowOff>
    </xdr:from>
    <xdr:to>
      <xdr:col>68</xdr:col>
      <xdr:colOff>152400</xdr:colOff>
      <xdr:row>16</xdr:row>
      <xdr:rowOff>154305</xdr:rowOff>
    </xdr:to>
    <xdr:cxnSp macro="">
      <xdr:nvCxnSpPr>
        <xdr:cNvPr id="453" name="直線コネクタ 452"/>
        <xdr:cNvCxnSpPr/>
      </xdr:nvCxnSpPr>
      <xdr:spPr>
        <a:xfrm>
          <a:off x="13512800" y="2711704"/>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57" name="テキスト ボックス 456"/>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150961</xdr:rowOff>
    </xdr:from>
    <xdr:to>
      <xdr:col>81</xdr:col>
      <xdr:colOff>95250</xdr:colOff>
      <xdr:row>17</xdr:row>
      <xdr:rowOff>81111</xdr:rowOff>
    </xdr:to>
    <xdr:sp macro="" textlink="">
      <xdr:nvSpPr>
        <xdr:cNvPr id="463" name="楕円 462"/>
        <xdr:cNvSpPr/>
      </xdr:nvSpPr>
      <xdr:spPr>
        <a:xfrm>
          <a:off x="169672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123038</xdr:rowOff>
    </xdr:from>
    <xdr:ext cx="762000" cy="259045"/>
    <xdr:sp macro="" textlink="">
      <xdr:nvSpPr>
        <xdr:cNvPr id="464" name="将来負担の状況該当値テキスト"/>
        <xdr:cNvSpPr txBox="1"/>
      </xdr:nvSpPr>
      <xdr:spPr>
        <a:xfrm>
          <a:off x="17106900" y="286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127635</xdr:rowOff>
    </xdr:from>
    <xdr:to>
      <xdr:col>77</xdr:col>
      <xdr:colOff>95250</xdr:colOff>
      <xdr:row>17</xdr:row>
      <xdr:rowOff>57785</xdr:rowOff>
    </xdr:to>
    <xdr:sp macro="" textlink="">
      <xdr:nvSpPr>
        <xdr:cNvPr id="465" name="楕円 464"/>
        <xdr:cNvSpPr/>
      </xdr:nvSpPr>
      <xdr:spPr>
        <a:xfrm>
          <a:off x="16129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42562</xdr:rowOff>
    </xdr:from>
    <xdr:ext cx="736600" cy="259045"/>
    <xdr:sp macro="" textlink="">
      <xdr:nvSpPr>
        <xdr:cNvPr id="466" name="テキスト ボックス 465"/>
        <xdr:cNvSpPr txBox="1"/>
      </xdr:nvSpPr>
      <xdr:spPr>
        <a:xfrm>
          <a:off x="15798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152019</xdr:rowOff>
    </xdr:from>
    <xdr:to>
      <xdr:col>73</xdr:col>
      <xdr:colOff>44450</xdr:colOff>
      <xdr:row>15</xdr:row>
      <xdr:rowOff>82169</xdr:rowOff>
    </xdr:to>
    <xdr:sp macro="" textlink="">
      <xdr:nvSpPr>
        <xdr:cNvPr id="467" name="楕円 466"/>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92346</xdr:rowOff>
    </xdr:from>
    <xdr:ext cx="762000" cy="259045"/>
    <xdr:sp macro="" textlink="">
      <xdr:nvSpPr>
        <xdr:cNvPr id="468" name="テキスト ボックス 467"/>
        <xdr:cNvSpPr txBox="1"/>
      </xdr:nvSpPr>
      <xdr:spPr>
        <a:xfrm>
          <a:off x="14909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103505</xdr:rowOff>
    </xdr:from>
    <xdr:to>
      <xdr:col>68</xdr:col>
      <xdr:colOff>203200</xdr:colOff>
      <xdr:row>17</xdr:row>
      <xdr:rowOff>33655</xdr:rowOff>
    </xdr:to>
    <xdr:sp macro="" textlink="">
      <xdr:nvSpPr>
        <xdr:cNvPr id="469" name="楕円 468"/>
        <xdr:cNvSpPr/>
      </xdr:nvSpPr>
      <xdr:spPr>
        <a:xfrm>
          <a:off x="14351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18432</xdr:rowOff>
    </xdr:from>
    <xdr:ext cx="762000" cy="259045"/>
    <xdr:sp macro="" textlink="">
      <xdr:nvSpPr>
        <xdr:cNvPr id="470" name="テキスト ボックス 469"/>
        <xdr:cNvSpPr txBox="1"/>
      </xdr:nvSpPr>
      <xdr:spPr>
        <a:xfrm>
          <a:off x="14020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71" name="楕円 470"/>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72" name="テキスト ボックス 471"/>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職員数の増と、年間退職者数の増加に伴う退職金の増額により、総額が増額となったため、類似団体と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東日本大震災に関する復興業務に伴う、時間外勤務手当はピーク時よりは減少したものの、引き続き多い状況にある。今後は、東日本大震災に関する復興業務の収束化に合わせ、人員配置の見直しや定員管理・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35</xdr:row>
      <xdr:rowOff>162378</xdr:rowOff>
    </xdr:to>
    <xdr:cxnSp macro="">
      <xdr:nvCxnSpPr>
        <xdr:cNvPr id="68" name="直線コネクタ 67"/>
        <xdr:cNvCxnSpPr/>
      </xdr:nvCxnSpPr>
      <xdr:spPr>
        <a:xfrm flipV="1">
          <a:off x="3987800" y="615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162378</xdr:rowOff>
    </xdr:from>
    <xdr:to>
      <xdr:col>19</xdr:col>
      <xdr:colOff>187325</xdr:colOff>
      <xdr:row>36</xdr:row>
      <xdr:rowOff>56243</xdr:rowOff>
    </xdr:to>
    <xdr:cxnSp macro="">
      <xdr:nvCxnSpPr>
        <xdr:cNvPr id="71" name="直線コネクタ 70"/>
        <xdr:cNvCxnSpPr/>
      </xdr:nvCxnSpPr>
      <xdr:spPr>
        <a:xfrm flipV="1">
          <a:off x="3098800" y="616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56243</xdr:rowOff>
    </xdr:from>
    <xdr:to>
      <xdr:col>15</xdr:col>
      <xdr:colOff>98425</xdr:colOff>
      <xdr:row>36</xdr:row>
      <xdr:rowOff>99786</xdr:rowOff>
    </xdr:to>
    <xdr:cxnSp macro="">
      <xdr:nvCxnSpPr>
        <xdr:cNvPr id="74" name="直線コネクタ 73"/>
        <xdr:cNvCxnSpPr/>
      </xdr:nvCxnSpPr>
      <xdr:spPr>
        <a:xfrm flipV="1">
          <a:off x="2209800" y="622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67128</xdr:rowOff>
    </xdr:from>
    <xdr:to>
      <xdr:col>11</xdr:col>
      <xdr:colOff>9525</xdr:colOff>
      <xdr:row>36</xdr:row>
      <xdr:rowOff>99786</xdr:rowOff>
    </xdr:to>
    <xdr:cxnSp macro="">
      <xdr:nvCxnSpPr>
        <xdr:cNvPr id="77" name="直線コネクタ 76"/>
        <xdr:cNvCxnSpPr/>
      </xdr:nvCxnSpPr>
      <xdr:spPr>
        <a:xfrm>
          <a:off x="1320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72770</xdr:rowOff>
    </xdr:from>
    <xdr:ext cx="762000" cy="259045"/>
    <xdr:sp macro="" textlink="">
      <xdr:nvSpPr>
        <xdr:cNvPr id="88" name="人件費該当値テキスト"/>
        <xdr:cNvSpPr txBox="1"/>
      </xdr:nvSpPr>
      <xdr:spPr>
        <a:xfrm>
          <a:off x="4914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111578</xdr:rowOff>
    </xdr:from>
    <xdr:to>
      <xdr:col>20</xdr:col>
      <xdr:colOff>38100</xdr:colOff>
      <xdr:row>36</xdr:row>
      <xdr:rowOff>41728</xdr:rowOff>
    </xdr:to>
    <xdr:sp macro="" textlink="">
      <xdr:nvSpPr>
        <xdr:cNvPr id="89" name="楕円 88"/>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90" name="テキスト ボックス 89"/>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5443</xdr:rowOff>
    </xdr:from>
    <xdr:to>
      <xdr:col>15</xdr:col>
      <xdr:colOff>149225</xdr:colOff>
      <xdr:row>36</xdr:row>
      <xdr:rowOff>107043</xdr:rowOff>
    </xdr:to>
    <xdr:sp macro="" textlink="">
      <xdr:nvSpPr>
        <xdr:cNvPr id="91" name="楕円 90"/>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91820</xdr:rowOff>
    </xdr:from>
    <xdr:ext cx="762000" cy="259045"/>
    <xdr:sp macro="" textlink="">
      <xdr:nvSpPr>
        <xdr:cNvPr id="92" name="テキスト ボックス 91"/>
        <xdr:cNvSpPr txBox="1"/>
      </xdr:nvSpPr>
      <xdr:spPr>
        <a:xfrm>
          <a:off x="2717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135363</xdr:rowOff>
    </xdr:from>
    <xdr:ext cx="762000" cy="259045"/>
    <xdr:sp macro="" textlink="">
      <xdr:nvSpPr>
        <xdr:cNvPr id="94" name="テキスト ボックス 93"/>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102705</xdr:rowOff>
    </xdr:from>
    <xdr:ext cx="762000" cy="259045"/>
    <xdr:sp macro="" textlink="">
      <xdr:nvSpPr>
        <xdr:cNvPr id="96" name="テキスト ボックス 95"/>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物件費は上昇傾向が続いていたが、前年度から０．９ポイント減少となった。しかし、依然として、類似団体平均よりも高いポイントとなっている。</a:t>
          </a:r>
        </a:p>
        <a:p>
          <a:r>
            <a:rPr kumimoji="1" lang="ja-JP" altLang="en-US" sz="1300">
              <a:latin typeface="ＭＳ Ｐゴシック" panose="020B0600070205080204" pitchFamily="50" charset="-128"/>
              <a:ea typeface="ＭＳ Ｐゴシック" panose="020B0600070205080204" pitchFamily="50" charset="-128"/>
            </a:rPr>
            <a:t>　復興事業で整備した施設の維持管理経費の増加が要因として挙げられる。</a:t>
          </a:r>
        </a:p>
        <a:p>
          <a:r>
            <a:rPr kumimoji="1" lang="ja-JP" altLang="en-US" sz="1300">
              <a:latin typeface="ＭＳ Ｐゴシック" panose="020B0600070205080204" pitchFamily="50" charset="-128"/>
              <a:ea typeface="ＭＳ Ｐゴシック" panose="020B0600070205080204" pitchFamily="50" charset="-128"/>
            </a:rPr>
            <a:t>　外部評価委員会の評価及び、</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サイクルによる検証により、既存施設も含め、維持管理経費のコスト削減に努めていく。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114300</xdr:rowOff>
    </xdr:to>
    <xdr:cxnSp macro="">
      <xdr:nvCxnSpPr>
        <xdr:cNvPr id="129" name="直線コネクタ 128"/>
        <xdr:cNvCxnSpPr/>
      </xdr:nvCxnSpPr>
      <xdr:spPr>
        <a:xfrm flipV="1">
          <a:off x="15671800" y="3429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82550</xdr:rowOff>
    </xdr:from>
    <xdr:to>
      <xdr:col>78</xdr:col>
      <xdr:colOff>69850</xdr:colOff>
      <xdr:row>20</xdr:row>
      <xdr:rowOff>114300</xdr:rowOff>
    </xdr:to>
    <xdr:cxnSp macro="">
      <xdr:nvCxnSpPr>
        <xdr:cNvPr id="132" name="直線コネクタ 131"/>
        <xdr:cNvCxnSpPr/>
      </xdr:nvCxnSpPr>
      <xdr:spPr>
        <a:xfrm>
          <a:off x="14782800" y="334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82550</xdr:rowOff>
    </xdr:to>
    <xdr:cxnSp macro="">
      <xdr:nvCxnSpPr>
        <xdr:cNvPr id="135" name="直線コネクタ 134"/>
        <xdr:cNvCxnSpPr/>
      </xdr:nvCxnSpPr>
      <xdr:spPr>
        <a:xfrm>
          <a:off x="13893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19</xdr:row>
      <xdr:rowOff>6350</xdr:rowOff>
    </xdr:to>
    <xdr:cxnSp macro="">
      <xdr:nvCxnSpPr>
        <xdr:cNvPr id="138" name="直線コネクタ 137"/>
        <xdr:cNvCxnSpPr/>
      </xdr:nvCxnSpPr>
      <xdr:spPr>
        <a:xfrm>
          <a:off x="13004800" y="312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50" name="楕円 149"/>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51" name="テキスト ボックス 150"/>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31750</xdr:rowOff>
    </xdr:from>
    <xdr:to>
      <xdr:col>74</xdr:col>
      <xdr:colOff>31750</xdr:colOff>
      <xdr:row>19</xdr:row>
      <xdr:rowOff>133350</xdr:rowOff>
    </xdr:to>
    <xdr:sp macro="" textlink="">
      <xdr:nvSpPr>
        <xdr:cNvPr id="152" name="楕円 151"/>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53" name="テキスト ボックス 152"/>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4" name="楕円 153"/>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5" name="テキスト ボックス 154"/>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6" name="楕円 155"/>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73677</xdr:rowOff>
    </xdr:from>
    <xdr:ext cx="762000" cy="259045"/>
    <xdr:sp macro="" textlink="">
      <xdr:nvSpPr>
        <xdr:cNvPr id="157" name="テキスト ボックス 156"/>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類似団体平均を下回ったものの、生活保護費等は増加しており、今後も少子高齢化の進行等に伴う扶助補の増加が見込まれる。</a:t>
          </a:r>
        </a:p>
        <a:p>
          <a:r>
            <a:rPr kumimoji="1" lang="ja-JP" altLang="en-US" sz="1300">
              <a:latin typeface="ＭＳ Ｐゴシック" panose="020B0600070205080204" pitchFamily="50" charset="-128"/>
              <a:ea typeface="ＭＳ Ｐゴシック" panose="020B0600070205080204" pitchFamily="50" charset="-128"/>
            </a:rPr>
            <a:t>　今後も引き続き、困窮家庭の支援策の充実などにより、扶助費の適正化に努めていく。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56</xdr:row>
      <xdr:rowOff>12700</xdr:rowOff>
    </xdr:to>
    <xdr:cxnSp macro="">
      <xdr:nvCxnSpPr>
        <xdr:cNvPr id="190" name="直線コネクタ 189"/>
        <xdr:cNvCxnSpPr/>
      </xdr:nvCxnSpPr>
      <xdr:spPr>
        <a:xfrm>
          <a:off x="3987800" y="9404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56</xdr:row>
      <xdr:rowOff>50800</xdr:rowOff>
    </xdr:to>
    <xdr:cxnSp macro="">
      <xdr:nvCxnSpPr>
        <xdr:cNvPr id="193" name="直線コネクタ 192"/>
        <xdr:cNvCxnSpPr/>
      </xdr:nvCxnSpPr>
      <xdr:spPr>
        <a:xfrm flipV="1">
          <a:off x="3098800" y="9404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96" name="直線コネクタ 195"/>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165100</xdr:rowOff>
    </xdr:to>
    <xdr:cxnSp macro="">
      <xdr:nvCxnSpPr>
        <xdr:cNvPr id="199" name="直線コネクタ 198"/>
        <xdr:cNvCxnSpPr/>
      </xdr:nvCxnSpPr>
      <xdr:spPr>
        <a:xfrm>
          <a:off x="1320800" y="9366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11" name="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5" name="楕円 214"/>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6" name="テキスト ボックス 215"/>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平成２８年度は類似団体の平均並みとなったものの、本年度は２．５ポイント増加となり、類似団体を上回る結果となった。公共下水道事業の維持補修経費の増額によるものである。</a:t>
          </a:r>
        </a:p>
        <a:p>
          <a:r>
            <a:rPr kumimoji="1" lang="ja-JP" altLang="en-US" sz="1300">
              <a:latin typeface="ＭＳ Ｐゴシック" panose="020B0600070205080204" pitchFamily="50" charset="-128"/>
              <a:ea typeface="ＭＳ Ｐゴシック" panose="020B0600070205080204" pitchFamily="50" charset="-128"/>
            </a:rPr>
            <a:t>　今後は、震災以前の支出規模を目安とし、特別会計も含めた経費削減に努めるとともに、維持補修費の増加も懸念されることから、公共施設の管理計画に基づいた適正な維持管理に努める。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58</xdr:row>
      <xdr:rowOff>98425</xdr:rowOff>
    </xdr:to>
    <xdr:cxnSp macro="">
      <xdr:nvCxnSpPr>
        <xdr:cNvPr id="255" name="直線コネクタ 254"/>
        <xdr:cNvCxnSpPr/>
      </xdr:nvCxnSpPr>
      <xdr:spPr>
        <a:xfrm>
          <a:off x="15671800" y="980440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41275</xdr:rowOff>
    </xdr:to>
    <xdr:cxnSp macro="">
      <xdr:nvCxnSpPr>
        <xdr:cNvPr id="258" name="直線コネクタ 257"/>
        <xdr:cNvCxnSpPr/>
      </xdr:nvCxnSpPr>
      <xdr:spPr>
        <a:xfrm flipV="1">
          <a:off x="14782800" y="98044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59</xdr:row>
      <xdr:rowOff>31750</xdr:rowOff>
    </xdr:to>
    <xdr:cxnSp macro="">
      <xdr:nvCxnSpPr>
        <xdr:cNvPr id="261" name="直線コネクタ 260"/>
        <xdr:cNvCxnSpPr/>
      </xdr:nvCxnSpPr>
      <xdr:spPr>
        <a:xfrm flipV="1">
          <a:off x="13893800" y="99853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117475</xdr:rowOff>
    </xdr:from>
    <xdr:to>
      <xdr:col>69</xdr:col>
      <xdr:colOff>92075</xdr:colOff>
      <xdr:row>59</xdr:row>
      <xdr:rowOff>31750</xdr:rowOff>
    </xdr:to>
    <xdr:cxnSp macro="">
      <xdr:nvCxnSpPr>
        <xdr:cNvPr id="264" name="直線コネクタ 263"/>
        <xdr:cNvCxnSpPr/>
      </xdr:nvCxnSpPr>
      <xdr:spPr>
        <a:xfrm>
          <a:off x="13004800" y="10061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74" name="楕円 273"/>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75" name="その他該当値テキスト"/>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6" name="楕円 275"/>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7" name="テキスト ボックス 27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8" name="楕円 277"/>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9" name="テキスト ボックス 278"/>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80" name="楕円 279"/>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81" name="テキスト ボックス 280"/>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66675</xdr:rowOff>
    </xdr:from>
    <xdr:to>
      <xdr:col>65</xdr:col>
      <xdr:colOff>53975</xdr:colOff>
      <xdr:row>58</xdr:row>
      <xdr:rowOff>168275</xdr:rowOff>
    </xdr:to>
    <xdr:sp macro="" textlink="">
      <xdr:nvSpPr>
        <xdr:cNvPr id="282" name="楕円 281"/>
        <xdr:cNvSpPr/>
      </xdr:nvSpPr>
      <xdr:spPr>
        <a:xfrm>
          <a:off x="12954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153052</xdr:rowOff>
    </xdr:from>
    <xdr:ext cx="762000" cy="259045"/>
    <xdr:sp macro="" textlink="">
      <xdr:nvSpPr>
        <xdr:cNvPr id="283" name="テキスト ボックス 282"/>
        <xdr:cNvSpPr txBox="1"/>
      </xdr:nvSpPr>
      <xdr:spPr>
        <a:xfrm>
          <a:off x="12623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以前より、公立病院事業や消防事業などの広域行政組合に対する負担金が他団体に比較して多く、全国・類似団体平均を大きく上回っている。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本年度は、子どものための教育・保育事業の補助費から扶助費に変更により、前年から３．０ポイント減少した。</a:t>
          </a:r>
        </a:p>
        <a:p>
          <a:r>
            <a:rPr kumimoji="1" lang="ja-JP" altLang="en-US" sz="1300">
              <a:latin typeface="ＭＳ Ｐゴシック" panose="020B0600070205080204" pitchFamily="50" charset="-128"/>
              <a:ea typeface="ＭＳ Ｐゴシック" panose="020B0600070205080204" pitchFamily="50" charset="-128"/>
            </a:rPr>
            <a:t>　今後は、既存事業を含めた事業見直しを行い、コスト削減に努めていく。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40</xdr:row>
      <xdr:rowOff>81280</xdr:rowOff>
    </xdr:to>
    <xdr:cxnSp macro="">
      <xdr:nvCxnSpPr>
        <xdr:cNvPr id="315" name="直線コネクタ 314"/>
        <xdr:cNvCxnSpPr/>
      </xdr:nvCxnSpPr>
      <xdr:spPr>
        <a:xfrm flipV="1">
          <a:off x="15671800" y="67106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40</xdr:row>
      <xdr:rowOff>81280</xdr:rowOff>
    </xdr:to>
    <xdr:cxnSp macro="">
      <xdr:nvCxnSpPr>
        <xdr:cNvPr id="318" name="直線コネクタ 317"/>
        <xdr:cNvCxnSpPr/>
      </xdr:nvCxnSpPr>
      <xdr:spPr>
        <a:xfrm>
          <a:off x="14782800" y="6779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77470</xdr:rowOff>
    </xdr:from>
    <xdr:to>
      <xdr:col>73</xdr:col>
      <xdr:colOff>180975</xdr:colOff>
      <xdr:row>39</xdr:row>
      <xdr:rowOff>92710</xdr:rowOff>
    </xdr:to>
    <xdr:cxnSp macro="">
      <xdr:nvCxnSpPr>
        <xdr:cNvPr id="321" name="直線コネクタ 320"/>
        <xdr:cNvCxnSpPr/>
      </xdr:nvCxnSpPr>
      <xdr:spPr>
        <a:xfrm>
          <a:off x="13893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39</xdr:row>
      <xdr:rowOff>77470</xdr:rowOff>
    </xdr:to>
    <xdr:cxnSp macro="">
      <xdr:nvCxnSpPr>
        <xdr:cNvPr id="324" name="直線コネクタ 323"/>
        <xdr:cNvCxnSpPr/>
      </xdr:nvCxnSpPr>
      <xdr:spPr>
        <a:xfrm>
          <a:off x="13004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34" name="楕円 333"/>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35"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30480</xdr:rowOff>
    </xdr:from>
    <xdr:to>
      <xdr:col>78</xdr:col>
      <xdr:colOff>120650</xdr:colOff>
      <xdr:row>40</xdr:row>
      <xdr:rowOff>132080</xdr:rowOff>
    </xdr:to>
    <xdr:sp macro="" textlink="">
      <xdr:nvSpPr>
        <xdr:cNvPr id="336" name="楕円 335"/>
        <xdr:cNvSpPr/>
      </xdr:nvSpPr>
      <xdr:spPr>
        <a:xfrm>
          <a:off x="15621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116857</xdr:rowOff>
    </xdr:from>
    <xdr:ext cx="736600" cy="259045"/>
    <xdr:sp macro="" textlink="">
      <xdr:nvSpPr>
        <xdr:cNvPr id="337" name="テキスト ボックス 336"/>
        <xdr:cNvSpPr txBox="1"/>
      </xdr:nvSpPr>
      <xdr:spPr>
        <a:xfrm>
          <a:off x="15290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8" name="楕円 337"/>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9" name="テキスト ボックス 338"/>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26670</xdr:rowOff>
    </xdr:from>
    <xdr:to>
      <xdr:col>69</xdr:col>
      <xdr:colOff>142875</xdr:colOff>
      <xdr:row>39</xdr:row>
      <xdr:rowOff>128270</xdr:rowOff>
    </xdr:to>
    <xdr:sp macro="" textlink="">
      <xdr:nvSpPr>
        <xdr:cNvPr id="340" name="楕円 339"/>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113047</xdr:rowOff>
    </xdr:from>
    <xdr:ext cx="762000" cy="259045"/>
    <xdr:sp macro="" textlink="">
      <xdr:nvSpPr>
        <xdr:cNvPr id="341" name="テキスト ボックス 340"/>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xdr:rowOff>
    </xdr:from>
    <xdr:to>
      <xdr:col>65</xdr:col>
      <xdr:colOff>53975</xdr:colOff>
      <xdr:row>39</xdr:row>
      <xdr:rowOff>113030</xdr:rowOff>
    </xdr:to>
    <xdr:sp macro="" textlink="">
      <xdr:nvSpPr>
        <xdr:cNvPr id="342" name="楕円 341"/>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97807</xdr:rowOff>
    </xdr:from>
    <xdr:ext cx="762000" cy="259045"/>
    <xdr:sp macro="" textlink="">
      <xdr:nvSpPr>
        <xdr:cNvPr id="343" name="テキスト ボックス 342"/>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入の増額により、割合は減少しているものの、公債費の金額は増加している。類似団体及び全国平均は下回ったまま推移しているが、平成２７年度から事業を実施している市庁舎の建設、解体に伴う市債の発行が大きく増えているため、据置期間終了後は、上昇していくと考えられる。</a:t>
          </a:r>
        </a:p>
        <a:p>
          <a:r>
            <a:rPr kumimoji="1" lang="ja-JP" altLang="en-US" sz="1300">
              <a:latin typeface="ＭＳ Ｐゴシック" panose="020B0600070205080204" pitchFamily="50" charset="-128"/>
              <a:ea typeface="ＭＳ Ｐゴシック" panose="020B0600070205080204" pitchFamily="50" charset="-128"/>
            </a:rPr>
            <a:t>　今後は、公共施設の維持適正化、事業の見直しを実施しながら、新たな地方債の発行を抑制していく。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88900</xdr:rowOff>
    </xdr:to>
    <xdr:cxnSp macro="">
      <xdr:nvCxnSpPr>
        <xdr:cNvPr id="376" name="直線コネクタ 375"/>
        <xdr:cNvCxnSpPr/>
      </xdr:nvCxnSpPr>
      <xdr:spPr>
        <a:xfrm flipV="1">
          <a:off x="3987800" y="13103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88900</xdr:rowOff>
    </xdr:to>
    <xdr:cxnSp macro="">
      <xdr:nvCxnSpPr>
        <xdr:cNvPr id="379" name="直線コネクタ 378"/>
        <xdr:cNvCxnSpPr/>
      </xdr:nvCxnSpPr>
      <xdr:spPr>
        <a:xfrm>
          <a:off x="3098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58420</xdr:rowOff>
    </xdr:to>
    <xdr:cxnSp macro="">
      <xdr:nvCxnSpPr>
        <xdr:cNvPr id="382" name="直線コネクタ 381"/>
        <xdr:cNvCxnSpPr/>
      </xdr:nvCxnSpPr>
      <xdr:spPr>
        <a:xfrm>
          <a:off x="2209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5" name="直線コネクタ 384"/>
        <xdr:cNvCxnSpPr/>
      </xdr:nvCxnSpPr>
      <xdr:spPr>
        <a:xfrm flipV="1">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5" name="楕円 394"/>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6"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7" name="楕円 396"/>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8" name="テキスト ボックス 397"/>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1" name="楕円 40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2" name="テキスト ボックス 40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3" name="楕円 402"/>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4" name="テキスト ボックス 403"/>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前年度とほぼ同率で、類似団体平均を大きく上回って推移している。</a:t>
          </a:r>
        </a:p>
        <a:p>
          <a:r>
            <a:rPr kumimoji="1" lang="ja-JP" altLang="en-US" sz="1300">
              <a:latin typeface="ＭＳ Ｐゴシック" panose="020B0600070205080204" pitchFamily="50" charset="-128"/>
              <a:ea typeface="ＭＳ Ｐゴシック" panose="020B0600070205080204" pitchFamily="50" charset="-128"/>
            </a:rPr>
            <a:t>　前年と比較すると経常収入や臨時財政対策債が割合は減少しているものの、歳出においては物件費、補助費の一層の削減を図る。</a:t>
          </a:r>
        </a:p>
        <a:p>
          <a:r>
            <a:rPr kumimoji="1" lang="ja-JP" altLang="en-US" sz="1300">
              <a:latin typeface="ＭＳ Ｐゴシック" panose="020B0600070205080204" pitchFamily="50" charset="-128"/>
              <a:ea typeface="ＭＳ Ｐゴシック" panose="020B0600070205080204" pitchFamily="50" charset="-128"/>
            </a:rPr>
            <a:t>　平成３０年度以降は復興関連事業の進捗に伴い、支出額の減少はあるものの、震災以前に近づけるよう歳出削減に努める。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120142</xdr:rowOff>
    </xdr:to>
    <xdr:cxnSp macro="">
      <xdr:nvCxnSpPr>
        <xdr:cNvPr id="435" name="直線コネクタ 434"/>
        <xdr:cNvCxnSpPr/>
      </xdr:nvCxnSpPr>
      <xdr:spPr>
        <a:xfrm flipV="1">
          <a:off x="15671800" y="136281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129287</xdr:rowOff>
    </xdr:to>
    <xdr:cxnSp macro="">
      <xdr:nvCxnSpPr>
        <xdr:cNvPr id="438" name="直線コネクタ 437"/>
        <xdr:cNvCxnSpPr/>
      </xdr:nvCxnSpPr>
      <xdr:spPr>
        <a:xfrm flipV="1">
          <a:off x="14782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49276</xdr:rowOff>
    </xdr:to>
    <xdr:cxnSp macro="">
      <xdr:nvCxnSpPr>
        <xdr:cNvPr id="441" name="直線コネクタ 440"/>
        <xdr:cNvCxnSpPr/>
      </xdr:nvCxnSpPr>
      <xdr:spPr>
        <a:xfrm flipV="1">
          <a:off x="13893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80</xdr:row>
      <xdr:rowOff>49276</xdr:rowOff>
    </xdr:to>
    <xdr:cxnSp macro="">
      <xdr:nvCxnSpPr>
        <xdr:cNvPr id="444" name="直線コネクタ 443"/>
        <xdr:cNvCxnSpPr/>
      </xdr:nvCxnSpPr>
      <xdr:spPr>
        <a:xfrm>
          <a:off x="13004800" y="1342694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54" name="楕円 45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5"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6" name="楕円 455"/>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7" name="テキスト ボックス 456"/>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8" name="楕円 457"/>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9" name="テキスト ボックス 458"/>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60" name="楕円 459"/>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61" name="テキスト ボックス 460"/>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62" name="楕円 461"/>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3" name="テキスト ボックス 462"/>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27121</xdr:rowOff>
    </xdr:from>
    <xdr:to>
      <xdr:col>29</xdr:col>
      <xdr:colOff>127000</xdr:colOff>
      <xdr:row>17</xdr:row>
      <xdr:rowOff>50057</xdr:rowOff>
    </xdr:to>
    <xdr:cxnSp macro="">
      <xdr:nvCxnSpPr>
        <xdr:cNvPr id="50" name="直線コネクタ 49"/>
        <xdr:cNvCxnSpPr/>
      </xdr:nvCxnSpPr>
      <xdr:spPr bwMode="auto">
        <a:xfrm flipV="1">
          <a:off x="5003800" y="2989396"/>
          <a:ext cx="6477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29940</xdr:rowOff>
    </xdr:from>
    <xdr:to>
      <xdr:col>26</xdr:col>
      <xdr:colOff>50800</xdr:colOff>
      <xdr:row>17</xdr:row>
      <xdr:rowOff>50057</xdr:rowOff>
    </xdr:to>
    <xdr:cxnSp macro="">
      <xdr:nvCxnSpPr>
        <xdr:cNvPr id="53" name="直線コネクタ 52"/>
        <xdr:cNvCxnSpPr/>
      </xdr:nvCxnSpPr>
      <xdr:spPr bwMode="auto">
        <a:xfrm>
          <a:off x="4305300" y="2992215"/>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29940</xdr:rowOff>
    </xdr:from>
    <xdr:to>
      <xdr:col>22</xdr:col>
      <xdr:colOff>114300</xdr:colOff>
      <xdr:row>17</xdr:row>
      <xdr:rowOff>54019</xdr:rowOff>
    </xdr:to>
    <xdr:cxnSp macro="">
      <xdr:nvCxnSpPr>
        <xdr:cNvPr id="56" name="直線コネクタ 55"/>
        <xdr:cNvCxnSpPr/>
      </xdr:nvCxnSpPr>
      <xdr:spPr bwMode="auto">
        <a:xfrm flipV="1">
          <a:off x="3606800" y="2992215"/>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50152</xdr:rowOff>
    </xdr:from>
    <xdr:to>
      <xdr:col>18</xdr:col>
      <xdr:colOff>177800</xdr:colOff>
      <xdr:row>17</xdr:row>
      <xdr:rowOff>54019</xdr:rowOff>
    </xdr:to>
    <xdr:cxnSp macro="">
      <xdr:nvCxnSpPr>
        <xdr:cNvPr id="59" name="直線コネクタ 58"/>
        <xdr:cNvCxnSpPr/>
      </xdr:nvCxnSpPr>
      <xdr:spPr bwMode="auto">
        <a:xfrm>
          <a:off x="2908300" y="3012427"/>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147771</xdr:rowOff>
    </xdr:from>
    <xdr:to>
      <xdr:col>29</xdr:col>
      <xdr:colOff>177800</xdr:colOff>
      <xdr:row>17</xdr:row>
      <xdr:rowOff>77921</xdr:rowOff>
    </xdr:to>
    <xdr:sp macro="" textlink="">
      <xdr:nvSpPr>
        <xdr:cNvPr id="69" name="楕円 68"/>
        <xdr:cNvSpPr/>
      </xdr:nvSpPr>
      <xdr:spPr bwMode="auto">
        <a:xfrm>
          <a:off x="5600700" y="293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119848</xdr:rowOff>
    </xdr:from>
    <xdr:ext cx="762000" cy="259045"/>
    <xdr:sp macro="" textlink="">
      <xdr:nvSpPr>
        <xdr:cNvPr id="70" name="人口1人当たり決算額の推移該当値テキスト130"/>
        <xdr:cNvSpPr txBox="1"/>
      </xdr:nvSpPr>
      <xdr:spPr>
        <a:xfrm>
          <a:off x="57404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170707</xdr:rowOff>
    </xdr:from>
    <xdr:to>
      <xdr:col>26</xdr:col>
      <xdr:colOff>101600</xdr:colOff>
      <xdr:row>17</xdr:row>
      <xdr:rowOff>100857</xdr:rowOff>
    </xdr:to>
    <xdr:sp macro="" textlink="">
      <xdr:nvSpPr>
        <xdr:cNvPr id="71" name="楕円 70"/>
        <xdr:cNvSpPr/>
      </xdr:nvSpPr>
      <xdr:spPr bwMode="auto">
        <a:xfrm>
          <a:off x="4953000" y="296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85634</xdr:rowOff>
    </xdr:from>
    <xdr:ext cx="736600" cy="259045"/>
    <xdr:sp macro="" textlink="">
      <xdr:nvSpPr>
        <xdr:cNvPr id="72" name="テキスト ボックス 71"/>
        <xdr:cNvSpPr txBox="1"/>
      </xdr:nvSpPr>
      <xdr:spPr>
        <a:xfrm>
          <a:off x="4622800" y="30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150590</xdr:rowOff>
    </xdr:from>
    <xdr:to>
      <xdr:col>22</xdr:col>
      <xdr:colOff>165100</xdr:colOff>
      <xdr:row>17</xdr:row>
      <xdr:rowOff>80740</xdr:rowOff>
    </xdr:to>
    <xdr:sp macro="" textlink="">
      <xdr:nvSpPr>
        <xdr:cNvPr id="73" name="楕円 72"/>
        <xdr:cNvSpPr/>
      </xdr:nvSpPr>
      <xdr:spPr bwMode="auto">
        <a:xfrm>
          <a:off x="4254500" y="294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65517</xdr:rowOff>
    </xdr:from>
    <xdr:ext cx="762000" cy="259045"/>
    <xdr:sp macro="" textlink="">
      <xdr:nvSpPr>
        <xdr:cNvPr id="74" name="テキスト ボックス 73"/>
        <xdr:cNvSpPr txBox="1"/>
      </xdr:nvSpPr>
      <xdr:spPr>
        <a:xfrm>
          <a:off x="3924300" y="30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3219</xdr:rowOff>
    </xdr:from>
    <xdr:to>
      <xdr:col>19</xdr:col>
      <xdr:colOff>38100</xdr:colOff>
      <xdr:row>17</xdr:row>
      <xdr:rowOff>104819</xdr:rowOff>
    </xdr:to>
    <xdr:sp macro="" textlink="">
      <xdr:nvSpPr>
        <xdr:cNvPr id="75" name="楕円 74"/>
        <xdr:cNvSpPr/>
      </xdr:nvSpPr>
      <xdr:spPr bwMode="auto">
        <a:xfrm>
          <a:off x="3556000" y="296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89596</xdr:rowOff>
    </xdr:from>
    <xdr:ext cx="762000" cy="259045"/>
    <xdr:sp macro="" textlink="">
      <xdr:nvSpPr>
        <xdr:cNvPr id="76" name="テキスト ボックス 75"/>
        <xdr:cNvSpPr txBox="1"/>
      </xdr:nvSpPr>
      <xdr:spPr>
        <a:xfrm>
          <a:off x="3225800" y="30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170802</xdr:rowOff>
    </xdr:from>
    <xdr:to>
      <xdr:col>15</xdr:col>
      <xdr:colOff>101600</xdr:colOff>
      <xdr:row>17</xdr:row>
      <xdr:rowOff>100952</xdr:rowOff>
    </xdr:to>
    <xdr:sp macro="" textlink="">
      <xdr:nvSpPr>
        <xdr:cNvPr id="77" name="楕円 76"/>
        <xdr:cNvSpPr/>
      </xdr:nvSpPr>
      <xdr:spPr bwMode="auto">
        <a:xfrm>
          <a:off x="2857500" y="296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85729</xdr:rowOff>
    </xdr:from>
    <xdr:ext cx="762000" cy="259045"/>
    <xdr:sp macro="" textlink="">
      <xdr:nvSpPr>
        <xdr:cNvPr id="78" name="テキスト ボックス 77"/>
        <xdr:cNvSpPr txBox="1"/>
      </xdr:nvSpPr>
      <xdr:spPr>
        <a:xfrm>
          <a:off x="2527300" y="304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263703</xdr:rowOff>
    </xdr:from>
    <xdr:to>
      <xdr:col>29</xdr:col>
      <xdr:colOff>127000</xdr:colOff>
      <xdr:row>35</xdr:row>
      <xdr:rowOff>306405</xdr:rowOff>
    </xdr:to>
    <xdr:cxnSp macro="">
      <xdr:nvCxnSpPr>
        <xdr:cNvPr id="110" name="直線コネクタ 109"/>
        <xdr:cNvCxnSpPr/>
      </xdr:nvCxnSpPr>
      <xdr:spPr bwMode="auto">
        <a:xfrm flipV="1">
          <a:off x="5003800" y="6874053"/>
          <a:ext cx="647700" cy="4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288437</xdr:rowOff>
    </xdr:from>
    <xdr:to>
      <xdr:col>26</xdr:col>
      <xdr:colOff>50800</xdr:colOff>
      <xdr:row>35</xdr:row>
      <xdr:rowOff>306405</xdr:rowOff>
    </xdr:to>
    <xdr:cxnSp macro="">
      <xdr:nvCxnSpPr>
        <xdr:cNvPr id="113" name="直線コネクタ 112"/>
        <xdr:cNvCxnSpPr/>
      </xdr:nvCxnSpPr>
      <xdr:spPr bwMode="auto">
        <a:xfrm>
          <a:off x="4305300" y="6898787"/>
          <a:ext cx="6985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288437</xdr:rowOff>
    </xdr:from>
    <xdr:to>
      <xdr:col>22</xdr:col>
      <xdr:colOff>114300</xdr:colOff>
      <xdr:row>35</xdr:row>
      <xdr:rowOff>305148</xdr:rowOff>
    </xdr:to>
    <xdr:cxnSp macro="">
      <xdr:nvCxnSpPr>
        <xdr:cNvPr id="116" name="直線コネクタ 115"/>
        <xdr:cNvCxnSpPr/>
      </xdr:nvCxnSpPr>
      <xdr:spPr bwMode="auto">
        <a:xfrm flipV="1">
          <a:off x="3606800" y="6898787"/>
          <a:ext cx="698500" cy="1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235059</xdr:rowOff>
    </xdr:from>
    <xdr:to>
      <xdr:col>18</xdr:col>
      <xdr:colOff>177800</xdr:colOff>
      <xdr:row>35</xdr:row>
      <xdr:rowOff>305148</xdr:rowOff>
    </xdr:to>
    <xdr:cxnSp macro="">
      <xdr:nvCxnSpPr>
        <xdr:cNvPr id="119" name="直線コネクタ 118"/>
        <xdr:cNvCxnSpPr/>
      </xdr:nvCxnSpPr>
      <xdr:spPr bwMode="auto">
        <a:xfrm>
          <a:off x="2908300" y="6845409"/>
          <a:ext cx="698500" cy="7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212903</xdr:rowOff>
    </xdr:from>
    <xdr:to>
      <xdr:col>29</xdr:col>
      <xdr:colOff>177800</xdr:colOff>
      <xdr:row>35</xdr:row>
      <xdr:rowOff>314503</xdr:rowOff>
    </xdr:to>
    <xdr:sp macro="" textlink="">
      <xdr:nvSpPr>
        <xdr:cNvPr id="129" name="楕円 128"/>
        <xdr:cNvSpPr/>
      </xdr:nvSpPr>
      <xdr:spPr bwMode="auto">
        <a:xfrm>
          <a:off x="5600700" y="6823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57980</xdr:rowOff>
    </xdr:from>
    <xdr:ext cx="762000" cy="259045"/>
    <xdr:sp macro="" textlink="">
      <xdr:nvSpPr>
        <xdr:cNvPr id="130" name="人口1人当たり決算額の推移該当値テキスト445"/>
        <xdr:cNvSpPr txBox="1"/>
      </xdr:nvSpPr>
      <xdr:spPr>
        <a:xfrm>
          <a:off x="5740400" y="66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255605</xdr:rowOff>
    </xdr:from>
    <xdr:to>
      <xdr:col>26</xdr:col>
      <xdr:colOff>101600</xdr:colOff>
      <xdr:row>36</xdr:row>
      <xdr:rowOff>14305</xdr:rowOff>
    </xdr:to>
    <xdr:sp macro="" textlink="">
      <xdr:nvSpPr>
        <xdr:cNvPr id="131" name="楕円 130"/>
        <xdr:cNvSpPr/>
      </xdr:nvSpPr>
      <xdr:spPr bwMode="auto">
        <a:xfrm>
          <a:off x="4953000" y="686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24482</xdr:rowOff>
    </xdr:from>
    <xdr:ext cx="736600" cy="259045"/>
    <xdr:sp macro="" textlink="">
      <xdr:nvSpPr>
        <xdr:cNvPr id="132" name="テキスト ボックス 131"/>
        <xdr:cNvSpPr txBox="1"/>
      </xdr:nvSpPr>
      <xdr:spPr>
        <a:xfrm>
          <a:off x="4622800" y="663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237637</xdr:rowOff>
    </xdr:from>
    <xdr:to>
      <xdr:col>22</xdr:col>
      <xdr:colOff>165100</xdr:colOff>
      <xdr:row>35</xdr:row>
      <xdr:rowOff>339237</xdr:rowOff>
    </xdr:to>
    <xdr:sp macro="" textlink="">
      <xdr:nvSpPr>
        <xdr:cNvPr id="133" name="楕円 132"/>
        <xdr:cNvSpPr/>
      </xdr:nvSpPr>
      <xdr:spPr bwMode="auto">
        <a:xfrm>
          <a:off x="4254500" y="684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6514</xdr:rowOff>
    </xdr:from>
    <xdr:ext cx="762000" cy="259045"/>
    <xdr:sp macro="" textlink="">
      <xdr:nvSpPr>
        <xdr:cNvPr id="134" name="テキスト ボックス 133"/>
        <xdr:cNvSpPr txBox="1"/>
      </xdr:nvSpPr>
      <xdr:spPr>
        <a:xfrm>
          <a:off x="3924300" y="66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254348</xdr:rowOff>
    </xdr:from>
    <xdr:to>
      <xdr:col>19</xdr:col>
      <xdr:colOff>38100</xdr:colOff>
      <xdr:row>36</xdr:row>
      <xdr:rowOff>13048</xdr:rowOff>
    </xdr:to>
    <xdr:sp macro="" textlink="">
      <xdr:nvSpPr>
        <xdr:cNvPr id="135" name="楕円 134"/>
        <xdr:cNvSpPr/>
      </xdr:nvSpPr>
      <xdr:spPr bwMode="auto">
        <a:xfrm>
          <a:off x="3556000" y="686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23225</xdr:rowOff>
    </xdr:from>
    <xdr:ext cx="762000" cy="259045"/>
    <xdr:sp macro="" textlink="">
      <xdr:nvSpPr>
        <xdr:cNvPr id="136" name="テキスト ボックス 135"/>
        <xdr:cNvSpPr txBox="1"/>
      </xdr:nvSpPr>
      <xdr:spPr>
        <a:xfrm>
          <a:off x="3225800" y="663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184259</xdr:rowOff>
    </xdr:from>
    <xdr:to>
      <xdr:col>15</xdr:col>
      <xdr:colOff>101600</xdr:colOff>
      <xdr:row>35</xdr:row>
      <xdr:rowOff>285859</xdr:rowOff>
    </xdr:to>
    <xdr:sp macro="" textlink="">
      <xdr:nvSpPr>
        <xdr:cNvPr id="137" name="楕円 136"/>
        <xdr:cNvSpPr/>
      </xdr:nvSpPr>
      <xdr:spPr bwMode="auto">
        <a:xfrm>
          <a:off x="2857500" y="679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296036</xdr:rowOff>
    </xdr:from>
    <xdr:ext cx="762000" cy="259045"/>
    <xdr:sp macro="" textlink="">
      <xdr:nvSpPr>
        <xdr:cNvPr id="138" name="テキスト ボックス 137"/>
        <xdr:cNvSpPr txBox="1"/>
      </xdr:nvSpPr>
      <xdr:spPr>
        <a:xfrm>
          <a:off x="2527300" y="65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135079</xdr:rowOff>
    </xdr:from>
    <xdr:to>
      <xdr:col>24</xdr:col>
      <xdr:colOff>63500</xdr:colOff>
      <xdr:row>37</xdr:row>
      <xdr:rowOff>7439</xdr:rowOff>
    </xdr:to>
    <xdr:cxnSp macro="">
      <xdr:nvCxnSpPr>
        <xdr:cNvPr id="63" name="直線コネクタ 62"/>
        <xdr:cNvCxnSpPr/>
      </xdr:nvCxnSpPr>
      <xdr:spPr>
        <a:xfrm flipV="1">
          <a:off x="3797300" y="6307279"/>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125984</xdr:rowOff>
    </xdr:from>
    <xdr:to>
      <xdr:col>19</xdr:col>
      <xdr:colOff>177800</xdr:colOff>
      <xdr:row>37</xdr:row>
      <xdr:rowOff>7439</xdr:rowOff>
    </xdr:to>
    <xdr:cxnSp macro="">
      <xdr:nvCxnSpPr>
        <xdr:cNvPr id="66" name="直線コネクタ 65"/>
        <xdr:cNvCxnSpPr/>
      </xdr:nvCxnSpPr>
      <xdr:spPr>
        <a:xfrm>
          <a:off x="2908300" y="6298184"/>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59282</xdr:rowOff>
    </xdr:from>
    <xdr:to>
      <xdr:col>15</xdr:col>
      <xdr:colOff>50800</xdr:colOff>
      <xdr:row>36</xdr:row>
      <xdr:rowOff>125984</xdr:rowOff>
    </xdr:to>
    <xdr:cxnSp macro="">
      <xdr:nvCxnSpPr>
        <xdr:cNvPr id="69" name="直線コネクタ 68"/>
        <xdr:cNvCxnSpPr/>
      </xdr:nvCxnSpPr>
      <xdr:spPr>
        <a:xfrm>
          <a:off x="2019300" y="6231482"/>
          <a:ext cx="889000" cy="6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35377</xdr:rowOff>
    </xdr:from>
    <xdr:to>
      <xdr:col>10</xdr:col>
      <xdr:colOff>114300</xdr:colOff>
      <xdr:row>36</xdr:row>
      <xdr:rowOff>59282</xdr:rowOff>
    </xdr:to>
    <xdr:cxnSp macro="">
      <xdr:nvCxnSpPr>
        <xdr:cNvPr id="72" name="直線コネクタ 71"/>
        <xdr:cNvCxnSpPr/>
      </xdr:nvCxnSpPr>
      <xdr:spPr>
        <a:xfrm>
          <a:off x="1130300" y="6207577"/>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84279</xdr:rowOff>
    </xdr:from>
    <xdr:to>
      <xdr:col>24</xdr:col>
      <xdr:colOff>114300</xdr:colOff>
      <xdr:row>37</xdr:row>
      <xdr:rowOff>14429</xdr:rowOff>
    </xdr:to>
    <xdr:sp macro="" textlink="">
      <xdr:nvSpPr>
        <xdr:cNvPr id="82" name="楕円 81"/>
        <xdr:cNvSpPr/>
      </xdr:nvSpPr>
      <xdr:spPr>
        <a:xfrm>
          <a:off x="4584700" y="62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62706</xdr:rowOff>
    </xdr:from>
    <xdr:ext cx="534377" cy="259045"/>
    <xdr:sp macro="" textlink="">
      <xdr:nvSpPr>
        <xdr:cNvPr id="83" name="人件費該当値テキスト"/>
        <xdr:cNvSpPr txBox="1"/>
      </xdr:nvSpPr>
      <xdr:spPr>
        <a:xfrm>
          <a:off x="4686300" y="623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128089</xdr:rowOff>
    </xdr:from>
    <xdr:to>
      <xdr:col>20</xdr:col>
      <xdr:colOff>38100</xdr:colOff>
      <xdr:row>37</xdr:row>
      <xdr:rowOff>58239</xdr:rowOff>
    </xdr:to>
    <xdr:sp macro="" textlink="">
      <xdr:nvSpPr>
        <xdr:cNvPr id="84" name="楕円 83"/>
        <xdr:cNvSpPr/>
      </xdr:nvSpPr>
      <xdr:spPr>
        <a:xfrm>
          <a:off x="3746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49366</xdr:rowOff>
    </xdr:from>
    <xdr:ext cx="534377" cy="259045"/>
    <xdr:sp macro="" textlink="">
      <xdr:nvSpPr>
        <xdr:cNvPr id="85" name="テキスト ボックス 84"/>
        <xdr:cNvSpPr txBox="1"/>
      </xdr:nvSpPr>
      <xdr:spPr>
        <a:xfrm>
          <a:off x="3530111" y="63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75184</xdr:rowOff>
    </xdr:from>
    <xdr:to>
      <xdr:col>15</xdr:col>
      <xdr:colOff>101600</xdr:colOff>
      <xdr:row>37</xdr:row>
      <xdr:rowOff>5334</xdr:rowOff>
    </xdr:to>
    <xdr:sp macro="" textlink="">
      <xdr:nvSpPr>
        <xdr:cNvPr id="86" name="楕円 85"/>
        <xdr:cNvSpPr/>
      </xdr:nvSpPr>
      <xdr:spPr>
        <a:xfrm>
          <a:off x="2857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167911</xdr:rowOff>
    </xdr:from>
    <xdr:ext cx="534377" cy="259045"/>
    <xdr:sp macro="" textlink="">
      <xdr:nvSpPr>
        <xdr:cNvPr id="87" name="テキスト ボックス 86"/>
        <xdr:cNvSpPr txBox="1"/>
      </xdr:nvSpPr>
      <xdr:spPr>
        <a:xfrm>
          <a:off x="2641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8482</xdr:rowOff>
    </xdr:from>
    <xdr:to>
      <xdr:col>10</xdr:col>
      <xdr:colOff>165100</xdr:colOff>
      <xdr:row>36</xdr:row>
      <xdr:rowOff>110082</xdr:rowOff>
    </xdr:to>
    <xdr:sp macro="" textlink="">
      <xdr:nvSpPr>
        <xdr:cNvPr id="88" name="楕円 87"/>
        <xdr:cNvSpPr/>
      </xdr:nvSpPr>
      <xdr:spPr>
        <a:xfrm>
          <a:off x="1968500" y="6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101209</xdr:rowOff>
    </xdr:from>
    <xdr:ext cx="534377" cy="259045"/>
    <xdr:sp macro="" textlink="">
      <xdr:nvSpPr>
        <xdr:cNvPr id="89" name="テキスト ボックス 88"/>
        <xdr:cNvSpPr txBox="1"/>
      </xdr:nvSpPr>
      <xdr:spPr>
        <a:xfrm>
          <a:off x="1752111" y="62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156027</xdr:rowOff>
    </xdr:from>
    <xdr:to>
      <xdr:col>6</xdr:col>
      <xdr:colOff>38100</xdr:colOff>
      <xdr:row>36</xdr:row>
      <xdr:rowOff>86177</xdr:rowOff>
    </xdr:to>
    <xdr:sp macro="" textlink="">
      <xdr:nvSpPr>
        <xdr:cNvPr id="90" name="楕円 89"/>
        <xdr:cNvSpPr/>
      </xdr:nvSpPr>
      <xdr:spPr>
        <a:xfrm>
          <a:off x="1079500" y="61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77304</xdr:rowOff>
    </xdr:from>
    <xdr:ext cx="534377" cy="259045"/>
    <xdr:sp macro="" textlink="">
      <xdr:nvSpPr>
        <xdr:cNvPr id="91" name="テキスト ボックス 90"/>
        <xdr:cNvSpPr txBox="1"/>
      </xdr:nvSpPr>
      <xdr:spPr>
        <a:xfrm>
          <a:off x="863111" y="62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161664</xdr:rowOff>
    </xdr:from>
    <xdr:to>
      <xdr:col>24</xdr:col>
      <xdr:colOff>62865</xdr:colOff>
      <xdr:row>57</xdr:row>
      <xdr:rowOff>108820</xdr:rowOff>
    </xdr:to>
    <xdr:cxnSp macro="">
      <xdr:nvCxnSpPr>
        <xdr:cNvPr id="113" name="直線コネクタ 112"/>
        <xdr:cNvCxnSpPr/>
      </xdr:nvCxnSpPr>
      <xdr:spPr>
        <a:xfrm flipV="1">
          <a:off x="4633595" y="9419964"/>
          <a:ext cx="1270" cy="4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112647</xdr:rowOff>
    </xdr:from>
    <xdr:ext cx="534377" cy="259045"/>
    <xdr:sp macro="" textlink="">
      <xdr:nvSpPr>
        <xdr:cNvPr id="114" name="物件費最小値テキスト"/>
        <xdr:cNvSpPr txBox="1"/>
      </xdr:nvSpPr>
      <xdr:spPr>
        <a:xfrm>
          <a:off x="4686300" y="98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108820</xdr:rowOff>
    </xdr:from>
    <xdr:to>
      <xdr:col>24</xdr:col>
      <xdr:colOff>152400</xdr:colOff>
      <xdr:row>57</xdr:row>
      <xdr:rowOff>108820</xdr:rowOff>
    </xdr:to>
    <xdr:cxnSp macro="">
      <xdr:nvCxnSpPr>
        <xdr:cNvPr id="115" name="直線コネクタ 114"/>
        <xdr:cNvCxnSpPr/>
      </xdr:nvCxnSpPr>
      <xdr:spPr>
        <a:xfrm>
          <a:off x="4546600" y="988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108341</xdr:rowOff>
    </xdr:from>
    <xdr:ext cx="599010" cy="259045"/>
    <xdr:sp macro="" textlink="">
      <xdr:nvSpPr>
        <xdr:cNvPr id="116" name="物件費最大値テキスト"/>
        <xdr:cNvSpPr txBox="1"/>
      </xdr:nvSpPr>
      <xdr:spPr>
        <a:xfrm>
          <a:off x="4686300" y="91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161664</xdr:rowOff>
    </xdr:from>
    <xdr:to>
      <xdr:col>24</xdr:col>
      <xdr:colOff>152400</xdr:colOff>
      <xdr:row>54</xdr:row>
      <xdr:rowOff>161664</xdr:rowOff>
    </xdr:to>
    <xdr:cxnSp macro="">
      <xdr:nvCxnSpPr>
        <xdr:cNvPr id="117" name="直線コネクタ 116"/>
        <xdr:cNvCxnSpPr/>
      </xdr:nvCxnSpPr>
      <xdr:spPr>
        <a:xfrm>
          <a:off x="4546600" y="941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2010</xdr:rowOff>
    </xdr:from>
    <xdr:to>
      <xdr:col>24</xdr:col>
      <xdr:colOff>63500</xdr:colOff>
      <xdr:row>56</xdr:row>
      <xdr:rowOff>138274</xdr:rowOff>
    </xdr:to>
    <xdr:cxnSp macro="">
      <xdr:nvCxnSpPr>
        <xdr:cNvPr id="118" name="直線コネクタ 117"/>
        <xdr:cNvCxnSpPr/>
      </xdr:nvCxnSpPr>
      <xdr:spPr>
        <a:xfrm>
          <a:off x="3797300" y="9603210"/>
          <a:ext cx="838200" cy="1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75213</xdr:rowOff>
    </xdr:from>
    <xdr:ext cx="534377" cy="259045"/>
    <xdr:sp macro="" textlink="">
      <xdr:nvSpPr>
        <xdr:cNvPr id="119" name="物件費平均値テキスト"/>
        <xdr:cNvSpPr txBox="1"/>
      </xdr:nvSpPr>
      <xdr:spPr>
        <a:xfrm>
          <a:off x="4686300" y="967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96786</xdr:rowOff>
    </xdr:from>
    <xdr:to>
      <xdr:col>24</xdr:col>
      <xdr:colOff>114300</xdr:colOff>
      <xdr:row>57</xdr:row>
      <xdr:rowOff>26936</xdr:rowOff>
    </xdr:to>
    <xdr:sp macro="" textlink="">
      <xdr:nvSpPr>
        <xdr:cNvPr id="120" name="フローチャート: 判断 119"/>
        <xdr:cNvSpPr/>
      </xdr:nvSpPr>
      <xdr:spPr>
        <a:xfrm>
          <a:off x="4584700" y="96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2010</xdr:rowOff>
    </xdr:from>
    <xdr:to>
      <xdr:col>19</xdr:col>
      <xdr:colOff>177800</xdr:colOff>
      <xdr:row>56</xdr:row>
      <xdr:rowOff>12580</xdr:rowOff>
    </xdr:to>
    <xdr:cxnSp macro="">
      <xdr:nvCxnSpPr>
        <xdr:cNvPr id="121" name="直線コネクタ 120"/>
        <xdr:cNvCxnSpPr/>
      </xdr:nvCxnSpPr>
      <xdr:spPr>
        <a:xfrm flipV="1">
          <a:off x="2908300" y="9603210"/>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94972</xdr:rowOff>
    </xdr:from>
    <xdr:to>
      <xdr:col>20</xdr:col>
      <xdr:colOff>38100</xdr:colOff>
      <xdr:row>57</xdr:row>
      <xdr:rowOff>25122</xdr:rowOff>
    </xdr:to>
    <xdr:sp macro="" textlink="">
      <xdr:nvSpPr>
        <xdr:cNvPr id="122" name="フローチャート: 判断 121"/>
        <xdr:cNvSpPr/>
      </xdr:nvSpPr>
      <xdr:spPr>
        <a:xfrm>
          <a:off x="3746500" y="969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16249</xdr:rowOff>
    </xdr:from>
    <xdr:ext cx="534377" cy="259045"/>
    <xdr:sp macro="" textlink="">
      <xdr:nvSpPr>
        <xdr:cNvPr id="123" name="テキスト ボックス 122"/>
        <xdr:cNvSpPr txBox="1"/>
      </xdr:nvSpPr>
      <xdr:spPr>
        <a:xfrm>
          <a:off x="3530111" y="97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71902</xdr:rowOff>
    </xdr:from>
    <xdr:to>
      <xdr:col>15</xdr:col>
      <xdr:colOff>50800</xdr:colOff>
      <xdr:row>56</xdr:row>
      <xdr:rowOff>12580</xdr:rowOff>
    </xdr:to>
    <xdr:cxnSp macro="">
      <xdr:nvCxnSpPr>
        <xdr:cNvPr id="124" name="直線コネクタ 123"/>
        <xdr:cNvCxnSpPr/>
      </xdr:nvCxnSpPr>
      <xdr:spPr>
        <a:xfrm>
          <a:off x="2019300" y="9158752"/>
          <a:ext cx="8890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110013</xdr:rowOff>
    </xdr:from>
    <xdr:to>
      <xdr:col>15</xdr:col>
      <xdr:colOff>101600</xdr:colOff>
      <xdr:row>57</xdr:row>
      <xdr:rowOff>40163</xdr:rowOff>
    </xdr:to>
    <xdr:sp macro="" textlink="">
      <xdr:nvSpPr>
        <xdr:cNvPr id="125" name="フローチャート: 判断 124"/>
        <xdr:cNvSpPr/>
      </xdr:nvSpPr>
      <xdr:spPr>
        <a:xfrm>
          <a:off x="2857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31290</xdr:rowOff>
    </xdr:from>
    <xdr:ext cx="534377" cy="259045"/>
    <xdr:sp macro="" textlink="">
      <xdr:nvSpPr>
        <xdr:cNvPr id="126" name="テキスト ボックス 125"/>
        <xdr:cNvSpPr txBox="1"/>
      </xdr:nvSpPr>
      <xdr:spPr>
        <a:xfrm>
          <a:off x="2641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70755</xdr:rowOff>
    </xdr:from>
    <xdr:to>
      <xdr:col>10</xdr:col>
      <xdr:colOff>114300</xdr:colOff>
      <xdr:row>53</xdr:row>
      <xdr:rowOff>71902</xdr:rowOff>
    </xdr:to>
    <xdr:cxnSp macro="">
      <xdr:nvCxnSpPr>
        <xdr:cNvPr id="127" name="直線コネクタ 126"/>
        <xdr:cNvCxnSpPr/>
      </xdr:nvCxnSpPr>
      <xdr:spPr>
        <a:xfrm>
          <a:off x="1130300" y="8643255"/>
          <a:ext cx="889000" cy="5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109332</xdr:rowOff>
    </xdr:from>
    <xdr:to>
      <xdr:col>10</xdr:col>
      <xdr:colOff>165100</xdr:colOff>
      <xdr:row>57</xdr:row>
      <xdr:rowOff>39482</xdr:rowOff>
    </xdr:to>
    <xdr:sp macro="" textlink="">
      <xdr:nvSpPr>
        <xdr:cNvPr id="128" name="フローチャート: 判断 127"/>
        <xdr:cNvSpPr/>
      </xdr:nvSpPr>
      <xdr:spPr>
        <a:xfrm>
          <a:off x="1968500" y="97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30609</xdr:rowOff>
    </xdr:from>
    <xdr:ext cx="534377" cy="259045"/>
    <xdr:sp macro="" textlink="">
      <xdr:nvSpPr>
        <xdr:cNvPr id="129" name="テキスト ボックス 128"/>
        <xdr:cNvSpPr txBox="1"/>
      </xdr:nvSpPr>
      <xdr:spPr>
        <a:xfrm>
          <a:off x="1752111" y="98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111865</xdr:rowOff>
    </xdr:from>
    <xdr:to>
      <xdr:col>6</xdr:col>
      <xdr:colOff>38100</xdr:colOff>
      <xdr:row>57</xdr:row>
      <xdr:rowOff>42015</xdr:rowOff>
    </xdr:to>
    <xdr:sp macro="" textlink="">
      <xdr:nvSpPr>
        <xdr:cNvPr id="130" name="フローチャート: 判断 129"/>
        <xdr:cNvSpPr/>
      </xdr:nvSpPr>
      <xdr:spPr>
        <a:xfrm>
          <a:off x="1079500" y="971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33142</xdr:rowOff>
    </xdr:from>
    <xdr:ext cx="534377" cy="259045"/>
    <xdr:sp macro="" textlink="">
      <xdr:nvSpPr>
        <xdr:cNvPr id="131" name="テキスト ボックス 130"/>
        <xdr:cNvSpPr txBox="1"/>
      </xdr:nvSpPr>
      <xdr:spPr>
        <a:xfrm>
          <a:off x="863111" y="9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87474</xdr:rowOff>
    </xdr:from>
    <xdr:to>
      <xdr:col>24</xdr:col>
      <xdr:colOff>114300</xdr:colOff>
      <xdr:row>57</xdr:row>
      <xdr:rowOff>17624</xdr:rowOff>
    </xdr:to>
    <xdr:sp macro="" textlink="">
      <xdr:nvSpPr>
        <xdr:cNvPr id="137" name="楕円 136"/>
        <xdr:cNvSpPr/>
      </xdr:nvSpPr>
      <xdr:spPr>
        <a:xfrm>
          <a:off x="4584700" y="96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110351</xdr:rowOff>
    </xdr:from>
    <xdr:ext cx="534377" cy="259045"/>
    <xdr:sp macro="" textlink="">
      <xdr:nvSpPr>
        <xdr:cNvPr id="138" name="物件費該当値テキスト"/>
        <xdr:cNvSpPr txBox="1"/>
      </xdr:nvSpPr>
      <xdr:spPr>
        <a:xfrm>
          <a:off x="4686300" y="95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122660</xdr:rowOff>
    </xdr:from>
    <xdr:to>
      <xdr:col>20</xdr:col>
      <xdr:colOff>38100</xdr:colOff>
      <xdr:row>56</xdr:row>
      <xdr:rowOff>52810</xdr:rowOff>
    </xdr:to>
    <xdr:sp macro="" textlink="">
      <xdr:nvSpPr>
        <xdr:cNvPr id="139" name="楕円 138"/>
        <xdr:cNvSpPr/>
      </xdr:nvSpPr>
      <xdr:spPr>
        <a:xfrm>
          <a:off x="3746500" y="95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69337</xdr:rowOff>
    </xdr:from>
    <xdr:ext cx="599010" cy="259045"/>
    <xdr:sp macro="" textlink="">
      <xdr:nvSpPr>
        <xdr:cNvPr id="140" name="テキスト ボックス 139"/>
        <xdr:cNvSpPr txBox="1"/>
      </xdr:nvSpPr>
      <xdr:spPr>
        <a:xfrm>
          <a:off x="3497795" y="932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133230</xdr:rowOff>
    </xdr:from>
    <xdr:to>
      <xdr:col>15</xdr:col>
      <xdr:colOff>101600</xdr:colOff>
      <xdr:row>56</xdr:row>
      <xdr:rowOff>63380</xdr:rowOff>
    </xdr:to>
    <xdr:sp macro="" textlink="">
      <xdr:nvSpPr>
        <xdr:cNvPr id="141" name="楕円 140"/>
        <xdr:cNvSpPr/>
      </xdr:nvSpPr>
      <xdr:spPr>
        <a:xfrm>
          <a:off x="2857500" y="95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79907</xdr:rowOff>
    </xdr:from>
    <xdr:ext cx="599010" cy="259045"/>
    <xdr:sp macro="" textlink="">
      <xdr:nvSpPr>
        <xdr:cNvPr id="142" name="テキスト ボックス 141"/>
        <xdr:cNvSpPr txBox="1"/>
      </xdr:nvSpPr>
      <xdr:spPr>
        <a:xfrm>
          <a:off x="2608795" y="93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21102</xdr:rowOff>
    </xdr:from>
    <xdr:to>
      <xdr:col>10</xdr:col>
      <xdr:colOff>165100</xdr:colOff>
      <xdr:row>53</xdr:row>
      <xdr:rowOff>122702</xdr:rowOff>
    </xdr:to>
    <xdr:sp macro="" textlink="">
      <xdr:nvSpPr>
        <xdr:cNvPr id="143" name="楕円 142"/>
        <xdr:cNvSpPr/>
      </xdr:nvSpPr>
      <xdr:spPr>
        <a:xfrm>
          <a:off x="1968500" y="91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139229</xdr:rowOff>
    </xdr:from>
    <xdr:ext cx="599010" cy="259045"/>
    <xdr:sp macro="" textlink="">
      <xdr:nvSpPr>
        <xdr:cNvPr id="144" name="テキスト ボックス 143"/>
        <xdr:cNvSpPr txBox="1"/>
      </xdr:nvSpPr>
      <xdr:spPr>
        <a:xfrm>
          <a:off x="1719795" y="888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19955</xdr:rowOff>
    </xdr:from>
    <xdr:to>
      <xdr:col>6</xdr:col>
      <xdr:colOff>38100</xdr:colOff>
      <xdr:row>50</xdr:row>
      <xdr:rowOff>121555</xdr:rowOff>
    </xdr:to>
    <xdr:sp macro="" textlink="">
      <xdr:nvSpPr>
        <xdr:cNvPr id="145" name="楕円 144"/>
        <xdr:cNvSpPr/>
      </xdr:nvSpPr>
      <xdr:spPr>
        <a:xfrm>
          <a:off x="1079500" y="85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138082</xdr:rowOff>
    </xdr:from>
    <xdr:ext cx="599010" cy="259045"/>
    <xdr:sp macro="" textlink="">
      <xdr:nvSpPr>
        <xdr:cNvPr id="146" name="テキスト ボックス 145"/>
        <xdr:cNvSpPr txBox="1"/>
      </xdr:nvSpPr>
      <xdr:spPr>
        <a:xfrm>
          <a:off x="830795" y="83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68" name="直線コネクタ 167"/>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69"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0" name="直線コネクタ 169"/>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1"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2" name="直線コネクタ 171"/>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127812</xdr:rowOff>
    </xdr:from>
    <xdr:to>
      <xdr:col>24</xdr:col>
      <xdr:colOff>63500</xdr:colOff>
      <xdr:row>78</xdr:row>
      <xdr:rowOff>39664</xdr:rowOff>
    </xdr:to>
    <xdr:cxnSp macro="">
      <xdr:nvCxnSpPr>
        <xdr:cNvPr id="173" name="直線コネクタ 172"/>
        <xdr:cNvCxnSpPr/>
      </xdr:nvCxnSpPr>
      <xdr:spPr>
        <a:xfrm>
          <a:off x="3797300" y="13329462"/>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4"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5" name="フローチャート: 判断 174"/>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82048</xdr:rowOff>
    </xdr:from>
    <xdr:to>
      <xdr:col>19</xdr:col>
      <xdr:colOff>177800</xdr:colOff>
      <xdr:row>77</xdr:row>
      <xdr:rowOff>127812</xdr:rowOff>
    </xdr:to>
    <xdr:cxnSp macro="">
      <xdr:nvCxnSpPr>
        <xdr:cNvPr id="176" name="直線コネクタ 175"/>
        <xdr:cNvCxnSpPr/>
      </xdr:nvCxnSpPr>
      <xdr:spPr>
        <a:xfrm>
          <a:off x="2908300" y="13283698"/>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77" name="フローチャート: 判断 176"/>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78" name="テキスト ボックス 177"/>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82048</xdr:rowOff>
    </xdr:from>
    <xdr:to>
      <xdr:col>15</xdr:col>
      <xdr:colOff>50800</xdr:colOff>
      <xdr:row>77</xdr:row>
      <xdr:rowOff>84105</xdr:rowOff>
    </xdr:to>
    <xdr:cxnSp macro="">
      <xdr:nvCxnSpPr>
        <xdr:cNvPr id="179" name="直線コネクタ 178"/>
        <xdr:cNvCxnSpPr/>
      </xdr:nvCxnSpPr>
      <xdr:spPr>
        <a:xfrm flipV="1">
          <a:off x="2019300" y="1328369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0" name="フローチャート: 判断 179"/>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1" name="テキスト ボックス 180"/>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84105</xdr:rowOff>
    </xdr:from>
    <xdr:to>
      <xdr:col>10</xdr:col>
      <xdr:colOff>114300</xdr:colOff>
      <xdr:row>77</xdr:row>
      <xdr:rowOff>128155</xdr:rowOff>
    </xdr:to>
    <xdr:cxnSp macro="">
      <xdr:nvCxnSpPr>
        <xdr:cNvPr id="182" name="直線コネクタ 181"/>
        <xdr:cNvCxnSpPr/>
      </xdr:nvCxnSpPr>
      <xdr:spPr>
        <a:xfrm flipV="1">
          <a:off x="1130300" y="13285755"/>
          <a:ext cx="889000" cy="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3" name="フローチャート: 判断 182"/>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4" name="テキスト ボックス 183"/>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5" name="フローチャート: 判断 184"/>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6" name="テキスト ボックス 185"/>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160314</xdr:rowOff>
    </xdr:from>
    <xdr:to>
      <xdr:col>24</xdr:col>
      <xdr:colOff>114300</xdr:colOff>
      <xdr:row>78</xdr:row>
      <xdr:rowOff>90464</xdr:rowOff>
    </xdr:to>
    <xdr:sp macro="" textlink="">
      <xdr:nvSpPr>
        <xdr:cNvPr id="192" name="楕円 191"/>
        <xdr:cNvSpPr/>
      </xdr:nvSpPr>
      <xdr:spPr>
        <a:xfrm>
          <a:off x="4584700" y="133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75241</xdr:rowOff>
    </xdr:from>
    <xdr:ext cx="469744" cy="259045"/>
    <xdr:sp macro="" textlink="">
      <xdr:nvSpPr>
        <xdr:cNvPr id="193" name="維持補修費該当値テキスト"/>
        <xdr:cNvSpPr txBox="1"/>
      </xdr:nvSpPr>
      <xdr:spPr>
        <a:xfrm>
          <a:off x="4686300" y="132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77012</xdr:rowOff>
    </xdr:from>
    <xdr:to>
      <xdr:col>20</xdr:col>
      <xdr:colOff>38100</xdr:colOff>
      <xdr:row>78</xdr:row>
      <xdr:rowOff>7162</xdr:rowOff>
    </xdr:to>
    <xdr:sp macro="" textlink="">
      <xdr:nvSpPr>
        <xdr:cNvPr id="194" name="楕円 193"/>
        <xdr:cNvSpPr/>
      </xdr:nvSpPr>
      <xdr:spPr>
        <a:xfrm>
          <a:off x="3746500" y="132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23689</xdr:rowOff>
    </xdr:from>
    <xdr:ext cx="469744" cy="259045"/>
    <xdr:sp macro="" textlink="">
      <xdr:nvSpPr>
        <xdr:cNvPr id="195" name="テキスト ボックス 194"/>
        <xdr:cNvSpPr txBox="1"/>
      </xdr:nvSpPr>
      <xdr:spPr>
        <a:xfrm>
          <a:off x="3562428" y="1305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31248</xdr:rowOff>
    </xdr:from>
    <xdr:to>
      <xdr:col>15</xdr:col>
      <xdr:colOff>101600</xdr:colOff>
      <xdr:row>77</xdr:row>
      <xdr:rowOff>132848</xdr:rowOff>
    </xdr:to>
    <xdr:sp macro="" textlink="">
      <xdr:nvSpPr>
        <xdr:cNvPr id="196" name="楕円 195"/>
        <xdr:cNvSpPr/>
      </xdr:nvSpPr>
      <xdr:spPr>
        <a:xfrm>
          <a:off x="2857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149375</xdr:rowOff>
    </xdr:from>
    <xdr:ext cx="534377" cy="259045"/>
    <xdr:sp macro="" textlink="">
      <xdr:nvSpPr>
        <xdr:cNvPr id="197" name="テキスト ボックス 196"/>
        <xdr:cNvSpPr txBox="1"/>
      </xdr:nvSpPr>
      <xdr:spPr>
        <a:xfrm>
          <a:off x="2641111" y="130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33305</xdr:rowOff>
    </xdr:from>
    <xdr:to>
      <xdr:col>10</xdr:col>
      <xdr:colOff>165100</xdr:colOff>
      <xdr:row>77</xdr:row>
      <xdr:rowOff>134905</xdr:rowOff>
    </xdr:to>
    <xdr:sp macro="" textlink="">
      <xdr:nvSpPr>
        <xdr:cNvPr id="198" name="楕円 197"/>
        <xdr:cNvSpPr/>
      </xdr:nvSpPr>
      <xdr:spPr>
        <a:xfrm>
          <a:off x="19685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151432</xdr:rowOff>
    </xdr:from>
    <xdr:ext cx="469744" cy="259045"/>
    <xdr:sp macro="" textlink="">
      <xdr:nvSpPr>
        <xdr:cNvPr id="199" name="テキスト ボックス 198"/>
        <xdr:cNvSpPr txBox="1"/>
      </xdr:nvSpPr>
      <xdr:spPr>
        <a:xfrm>
          <a:off x="1784428" y="130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77355</xdr:rowOff>
    </xdr:from>
    <xdr:to>
      <xdr:col>6</xdr:col>
      <xdr:colOff>38100</xdr:colOff>
      <xdr:row>78</xdr:row>
      <xdr:rowOff>7505</xdr:rowOff>
    </xdr:to>
    <xdr:sp macro="" textlink="">
      <xdr:nvSpPr>
        <xdr:cNvPr id="200" name="楕円 199"/>
        <xdr:cNvSpPr/>
      </xdr:nvSpPr>
      <xdr:spPr>
        <a:xfrm>
          <a:off x="1079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24032</xdr:rowOff>
    </xdr:from>
    <xdr:ext cx="469744" cy="259045"/>
    <xdr:sp macro="" textlink="">
      <xdr:nvSpPr>
        <xdr:cNvPr id="201" name="テキスト ボックス 200"/>
        <xdr:cNvSpPr txBox="1"/>
      </xdr:nvSpPr>
      <xdr:spPr>
        <a:xfrm>
          <a:off x="895428"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0" name="直線コネクタ 229"/>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1"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2" name="直線コネクタ 231"/>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3"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4" name="直線コネクタ 233"/>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110496</xdr:rowOff>
    </xdr:from>
    <xdr:to>
      <xdr:col>24</xdr:col>
      <xdr:colOff>63500</xdr:colOff>
      <xdr:row>98</xdr:row>
      <xdr:rowOff>100437</xdr:rowOff>
    </xdr:to>
    <xdr:cxnSp macro="">
      <xdr:nvCxnSpPr>
        <xdr:cNvPr id="235" name="直線コネクタ 234"/>
        <xdr:cNvCxnSpPr/>
      </xdr:nvCxnSpPr>
      <xdr:spPr>
        <a:xfrm flipV="1">
          <a:off x="3797300" y="16569696"/>
          <a:ext cx="838200" cy="3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6"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37" name="フローチャート: 判断 236"/>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6755</xdr:rowOff>
    </xdr:from>
    <xdr:to>
      <xdr:col>19</xdr:col>
      <xdr:colOff>177800</xdr:colOff>
      <xdr:row>98</xdr:row>
      <xdr:rowOff>100437</xdr:rowOff>
    </xdr:to>
    <xdr:cxnSp macro="">
      <xdr:nvCxnSpPr>
        <xdr:cNvPr id="238" name="直線コネクタ 237"/>
        <xdr:cNvCxnSpPr/>
      </xdr:nvCxnSpPr>
      <xdr:spPr>
        <a:xfrm>
          <a:off x="2908300" y="16637405"/>
          <a:ext cx="889000" cy="2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39" name="フローチャート: 判断 238"/>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0" name="テキスト ボックス 239"/>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6755</xdr:rowOff>
    </xdr:from>
    <xdr:to>
      <xdr:col>15</xdr:col>
      <xdr:colOff>50800</xdr:colOff>
      <xdr:row>97</xdr:row>
      <xdr:rowOff>8841</xdr:rowOff>
    </xdr:to>
    <xdr:cxnSp macro="">
      <xdr:nvCxnSpPr>
        <xdr:cNvPr id="241" name="直線コネクタ 240"/>
        <xdr:cNvCxnSpPr/>
      </xdr:nvCxnSpPr>
      <xdr:spPr>
        <a:xfrm flipV="1">
          <a:off x="2019300" y="16637405"/>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2" name="フローチャート: 判断 241"/>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3" name="テキスト ボックス 242"/>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8841</xdr:rowOff>
    </xdr:from>
    <xdr:to>
      <xdr:col>10</xdr:col>
      <xdr:colOff>114300</xdr:colOff>
      <xdr:row>97</xdr:row>
      <xdr:rowOff>63805</xdr:rowOff>
    </xdr:to>
    <xdr:cxnSp macro="">
      <xdr:nvCxnSpPr>
        <xdr:cNvPr id="244" name="直線コネクタ 243"/>
        <xdr:cNvCxnSpPr/>
      </xdr:nvCxnSpPr>
      <xdr:spPr>
        <a:xfrm flipV="1">
          <a:off x="1130300" y="16639491"/>
          <a:ext cx="889000" cy="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5" name="フローチャート: 判断 244"/>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6" name="テキスト ボックス 245"/>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47" name="フローチャート: 判断 246"/>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48" name="テキスト ボックス 247"/>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59696</xdr:rowOff>
    </xdr:from>
    <xdr:to>
      <xdr:col>24</xdr:col>
      <xdr:colOff>114300</xdr:colOff>
      <xdr:row>96</xdr:row>
      <xdr:rowOff>161296</xdr:rowOff>
    </xdr:to>
    <xdr:sp macro="" textlink="">
      <xdr:nvSpPr>
        <xdr:cNvPr id="254" name="楕円 253"/>
        <xdr:cNvSpPr/>
      </xdr:nvSpPr>
      <xdr:spPr>
        <a:xfrm>
          <a:off x="4584700" y="165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38123</xdr:rowOff>
    </xdr:from>
    <xdr:ext cx="534377" cy="259045"/>
    <xdr:sp macro="" textlink="">
      <xdr:nvSpPr>
        <xdr:cNvPr id="255" name="扶助費該当値テキスト"/>
        <xdr:cNvSpPr txBox="1"/>
      </xdr:nvSpPr>
      <xdr:spPr>
        <a:xfrm>
          <a:off x="4686300" y="164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49637</xdr:rowOff>
    </xdr:from>
    <xdr:to>
      <xdr:col>20</xdr:col>
      <xdr:colOff>38100</xdr:colOff>
      <xdr:row>98</xdr:row>
      <xdr:rowOff>151237</xdr:rowOff>
    </xdr:to>
    <xdr:sp macro="" textlink="">
      <xdr:nvSpPr>
        <xdr:cNvPr id="256" name="楕円 255"/>
        <xdr:cNvSpPr/>
      </xdr:nvSpPr>
      <xdr:spPr>
        <a:xfrm>
          <a:off x="3746500" y="168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142364</xdr:rowOff>
    </xdr:from>
    <xdr:ext cx="534377" cy="259045"/>
    <xdr:sp macro="" textlink="">
      <xdr:nvSpPr>
        <xdr:cNvPr id="257" name="テキスト ボックス 256"/>
        <xdr:cNvSpPr txBox="1"/>
      </xdr:nvSpPr>
      <xdr:spPr>
        <a:xfrm>
          <a:off x="3530111" y="169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127405</xdr:rowOff>
    </xdr:from>
    <xdr:to>
      <xdr:col>15</xdr:col>
      <xdr:colOff>101600</xdr:colOff>
      <xdr:row>97</xdr:row>
      <xdr:rowOff>57555</xdr:rowOff>
    </xdr:to>
    <xdr:sp macro="" textlink="">
      <xdr:nvSpPr>
        <xdr:cNvPr id="258" name="楕円 257"/>
        <xdr:cNvSpPr/>
      </xdr:nvSpPr>
      <xdr:spPr>
        <a:xfrm>
          <a:off x="2857500" y="1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48682</xdr:rowOff>
    </xdr:from>
    <xdr:ext cx="534377" cy="259045"/>
    <xdr:sp macro="" textlink="">
      <xdr:nvSpPr>
        <xdr:cNvPr id="259" name="テキスト ボックス 258"/>
        <xdr:cNvSpPr txBox="1"/>
      </xdr:nvSpPr>
      <xdr:spPr>
        <a:xfrm>
          <a:off x="2641111" y="166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129491</xdr:rowOff>
    </xdr:from>
    <xdr:to>
      <xdr:col>10</xdr:col>
      <xdr:colOff>165100</xdr:colOff>
      <xdr:row>97</xdr:row>
      <xdr:rowOff>59641</xdr:rowOff>
    </xdr:to>
    <xdr:sp macro="" textlink="">
      <xdr:nvSpPr>
        <xdr:cNvPr id="260" name="楕円 259"/>
        <xdr:cNvSpPr/>
      </xdr:nvSpPr>
      <xdr:spPr>
        <a:xfrm>
          <a:off x="1968500" y="165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50768</xdr:rowOff>
    </xdr:from>
    <xdr:ext cx="534377" cy="259045"/>
    <xdr:sp macro="" textlink="">
      <xdr:nvSpPr>
        <xdr:cNvPr id="261" name="テキスト ボックス 260"/>
        <xdr:cNvSpPr txBox="1"/>
      </xdr:nvSpPr>
      <xdr:spPr>
        <a:xfrm>
          <a:off x="1752111" y="166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13005</xdr:rowOff>
    </xdr:from>
    <xdr:to>
      <xdr:col>6</xdr:col>
      <xdr:colOff>38100</xdr:colOff>
      <xdr:row>97</xdr:row>
      <xdr:rowOff>114605</xdr:rowOff>
    </xdr:to>
    <xdr:sp macro="" textlink="">
      <xdr:nvSpPr>
        <xdr:cNvPr id="262" name="楕円 261"/>
        <xdr:cNvSpPr/>
      </xdr:nvSpPr>
      <xdr:spPr>
        <a:xfrm>
          <a:off x="1079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105732</xdr:rowOff>
    </xdr:from>
    <xdr:ext cx="534377" cy="259045"/>
    <xdr:sp macro="" textlink="">
      <xdr:nvSpPr>
        <xdr:cNvPr id="263" name="テキスト ボックス 262"/>
        <xdr:cNvSpPr txBox="1"/>
      </xdr:nvSpPr>
      <xdr:spPr>
        <a:xfrm>
          <a:off x="863111" y="167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0" name="直線コネクタ 289"/>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1"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2" name="直線コネクタ 291"/>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3"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4" name="直線コネクタ 293"/>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157008</xdr:rowOff>
    </xdr:from>
    <xdr:to>
      <xdr:col>55</xdr:col>
      <xdr:colOff>0</xdr:colOff>
      <xdr:row>35</xdr:row>
      <xdr:rowOff>86224</xdr:rowOff>
    </xdr:to>
    <xdr:cxnSp macro="">
      <xdr:nvCxnSpPr>
        <xdr:cNvPr id="295" name="直線コネクタ 294"/>
        <xdr:cNvCxnSpPr/>
      </xdr:nvCxnSpPr>
      <xdr:spPr>
        <a:xfrm>
          <a:off x="9639300" y="5471958"/>
          <a:ext cx="838200" cy="61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6"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7" name="フローチャート: 判断 296"/>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157008</xdr:rowOff>
    </xdr:from>
    <xdr:to>
      <xdr:col>50</xdr:col>
      <xdr:colOff>114300</xdr:colOff>
      <xdr:row>33</xdr:row>
      <xdr:rowOff>130687</xdr:rowOff>
    </xdr:to>
    <xdr:cxnSp macro="">
      <xdr:nvCxnSpPr>
        <xdr:cNvPr id="298" name="直線コネクタ 297"/>
        <xdr:cNvCxnSpPr/>
      </xdr:nvCxnSpPr>
      <xdr:spPr>
        <a:xfrm flipV="1">
          <a:off x="8750300" y="5471958"/>
          <a:ext cx="889000" cy="3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299" name="フローチャート: 判断 298"/>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0" name="テキスト ボックス 299"/>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130687</xdr:rowOff>
    </xdr:from>
    <xdr:to>
      <xdr:col>45</xdr:col>
      <xdr:colOff>177800</xdr:colOff>
      <xdr:row>33</xdr:row>
      <xdr:rowOff>157416</xdr:rowOff>
    </xdr:to>
    <xdr:cxnSp macro="">
      <xdr:nvCxnSpPr>
        <xdr:cNvPr id="301" name="直線コネクタ 300"/>
        <xdr:cNvCxnSpPr/>
      </xdr:nvCxnSpPr>
      <xdr:spPr>
        <a:xfrm flipV="1">
          <a:off x="7861300" y="5788537"/>
          <a:ext cx="889000" cy="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2" name="フローチャート: 判断 301"/>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3" name="テキスト ボックス 302"/>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99581</xdr:rowOff>
    </xdr:from>
    <xdr:to>
      <xdr:col>41</xdr:col>
      <xdr:colOff>50800</xdr:colOff>
      <xdr:row>33</xdr:row>
      <xdr:rowOff>157416</xdr:rowOff>
    </xdr:to>
    <xdr:cxnSp macro="">
      <xdr:nvCxnSpPr>
        <xdr:cNvPr id="304" name="直線コネクタ 303"/>
        <xdr:cNvCxnSpPr/>
      </xdr:nvCxnSpPr>
      <xdr:spPr>
        <a:xfrm>
          <a:off x="6972300" y="5757431"/>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5" name="フローチャート: 判断 304"/>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6" name="テキスト ボックス 305"/>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7" name="フローチャート: 判断 306"/>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08" name="テキスト ボックス 307"/>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35424</xdr:rowOff>
    </xdr:from>
    <xdr:to>
      <xdr:col>55</xdr:col>
      <xdr:colOff>50800</xdr:colOff>
      <xdr:row>35</xdr:row>
      <xdr:rowOff>137024</xdr:rowOff>
    </xdr:to>
    <xdr:sp macro="" textlink="">
      <xdr:nvSpPr>
        <xdr:cNvPr id="314" name="楕円 313"/>
        <xdr:cNvSpPr/>
      </xdr:nvSpPr>
      <xdr:spPr>
        <a:xfrm>
          <a:off x="10426700" y="60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13851</xdr:rowOff>
    </xdr:from>
    <xdr:ext cx="534377" cy="259045"/>
    <xdr:sp macro="" textlink="">
      <xdr:nvSpPr>
        <xdr:cNvPr id="315" name="補助費等該当値テキスト"/>
        <xdr:cNvSpPr txBox="1"/>
      </xdr:nvSpPr>
      <xdr:spPr>
        <a:xfrm>
          <a:off x="10528300" y="60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106208</xdr:rowOff>
    </xdr:from>
    <xdr:to>
      <xdr:col>50</xdr:col>
      <xdr:colOff>165100</xdr:colOff>
      <xdr:row>32</xdr:row>
      <xdr:rowOff>36358</xdr:rowOff>
    </xdr:to>
    <xdr:sp macro="" textlink="">
      <xdr:nvSpPr>
        <xdr:cNvPr id="316" name="楕円 315"/>
        <xdr:cNvSpPr/>
      </xdr:nvSpPr>
      <xdr:spPr>
        <a:xfrm>
          <a:off x="95885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52885</xdr:rowOff>
    </xdr:from>
    <xdr:ext cx="599010" cy="259045"/>
    <xdr:sp macro="" textlink="">
      <xdr:nvSpPr>
        <xdr:cNvPr id="317" name="テキスト ボックス 316"/>
        <xdr:cNvSpPr txBox="1"/>
      </xdr:nvSpPr>
      <xdr:spPr>
        <a:xfrm>
          <a:off x="9339795" y="519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79887</xdr:rowOff>
    </xdr:from>
    <xdr:to>
      <xdr:col>46</xdr:col>
      <xdr:colOff>38100</xdr:colOff>
      <xdr:row>34</xdr:row>
      <xdr:rowOff>10037</xdr:rowOff>
    </xdr:to>
    <xdr:sp macro="" textlink="">
      <xdr:nvSpPr>
        <xdr:cNvPr id="318" name="楕円 317"/>
        <xdr:cNvSpPr/>
      </xdr:nvSpPr>
      <xdr:spPr>
        <a:xfrm>
          <a:off x="8699500" y="57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26564</xdr:rowOff>
    </xdr:from>
    <xdr:ext cx="534377" cy="259045"/>
    <xdr:sp macro="" textlink="">
      <xdr:nvSpPr>
        <xdr:cNvPr id="319" name="テキスト ボックス 318"/>
        <xdr:cNvSpPr txBox="1"/>
      </xdr:nvSpPr>
      <xdr:spPr>
        <a:xfrm>
          <a:off x="8483111" y="55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106616</xdr:rowOff>
    </xdr:from>
    <xdr:to>
      <xdr:col>41</xdr:col>
      <xdr:colOff>101600</xdr:colOff>
      <xdr:row>34</xdr:row>
      <xdr:rowOff>36766</xdr:rowOff>
    </xdr:to>
    <xdr:sp macro="" textlink="">
      <xdr:nvSpPr>
        <xdr:cNvPr id="320" name="楕円 319"/>
        <xdr:cNvSpPr/>
      </xdr:nvSpPr>
      <xdr:spPr>
        <a:xfrm>
          <a:off x="7810500" y="57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53293</xdr:rowOff>
    </xdr:from>
    <xdr:ext cx="534377" cy="259045"/>
    <xdr:sp macro="" textlink="">
      <xdr:nvSpPr>
        <xdr:cNvPr id="321" name="テキスト ボックス 320"/>
        <xdr:cNvSpPr txBox="1"/>
      </xdr:nvSpPr>
      <xdr:spPr>
        <a:xfrm>
          <a:off x="7594111" y="55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48781</xdr:rowOff>
    </xdr:from>
    <xdr:to>
      <xdr:col>36</xdr:col>
      <xdr:colOff>165100</xdr:colOff>
      <xdr:row>33</xdr:row>
      <xdr:rowOff>150381</xdr:rowOff>
    </xdr:to>
    <xdr:sp macro="" textlink="">
      <xdr:nvSpPr>
        <xdr:cNvPr id="322" name="楕円 321"/>
        <xdr:cNvSpPr/>
      </xdr:nvSpPr>
      <xdr:spPr>
        <a:xfrm>
          <a:off x="6921500" y="57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166908</xdr:rowOff>
    </xdr:from>
    <xdr:ext cx="534377" cy="259045"/>
    <xdr:sp macro="" textlink="">
      <xdr:nvSpPr>
        <xdr:cNvPr id="323" name="テキスト ボックス 322"/>
        <xdr:cNvSpPr txBox="1"/>
      </xdr:nvSpPr>
      <xdr:spPr>
        <a:xfrm>
          <a:off x="6705111" y="54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7" name="直線コネクタ 346"/>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8"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49" name="直線コネクタ 348"/>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0"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1" name="直線コネクタ 350"/>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119859</xdr:rowOff>
    </xdr:from>
    <xdr:to>
      <xdr:col>55</xdr:col>
      <xdr:colOff>0</xdr:colOff>
      <xdr:row>58</xdr:row>
      <xdr:rowOff>108422</xdr:rowOff>
    </xdr:to>
    <xdr:cxnSp macro="">
      <xdr:nvCxnSpPr>
        <xdr:cNvPr id="352" name="直線コネクタ 351"/>
        <xdr:cNvCxnSpPr/>
      </xdr:nvCxnSpPr>
      <xdr:spPr>
        <a:xfrm>
          <a:off x="9639300" y="9892509"/>
          <a:ext cx="838200" cy="1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3"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4" name="フローチャート: 判断 353"/>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119859</xdr:rowOff>
    </xdr:from>
    <xdr:to>
      <xdr:col>50</xdr:col>
      <xdr:colOff>114300</xdr:colOff>
      <xdr:row>58</xdr:row>
      <xdr:rowOff>28579</xdr:rowOff>
    </xdr:to>
    <xdr:cxnSp macro="">
      <xdr:nvCxnSpPr>
        <xdr:cNvPr id="355" name="直線コネクタ 354"/>
        <xdr:cNvCxnSpPr/>
      </xdr:nvCxnSpPr>
      <xdr:spPr>
        <a:xfrm flipV="1">
          <a:off x="8750300" y="9892509"/>
          <a:ext cx="889000" cy="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6" name="フローチャート: 判断 355"/>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7" name="テキスト ボックス 356"/>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159009</xdr:rowOff>
    </xdr:from>
    <xdr:to>
      <xdr:col>45</xdr:col>
      <xdr:colOff>177800</xdr:colOff>
      <xdr:row>58</xdr:row>
      <xdr:rowOff>28579</xdr:rowOff>
    </xdr:to>
    <xdr:cxnSp macro="">
      <xdr:nvCxnSpPr>
        <xdr:cNvPr id="358" name="直線コネクタ 357"/>
        <xdr:cNvCxnSpPr/>
      </xdr:nvCxnSpPr>
      <xdr:spPr>
        <a:xfrm>
          <a:off x="7861300" y="993165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59" name="フローチャート: 判断 358"/>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0" name="テキスト ボックス 359"/>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116728</xdr:rowOff>
    </xdr:from>
    <xdr:to>
      <xdr:col>41</xdr:col>
      <xdr:colOff>50800</xdr:colOff>
      <xdr:row>57</xdr:row>
      <xdr:rowOff>159009</xdr:rowOff>
    </xdr:to>
    <xdr:cxnSp macro="">
      <xdr:nvCxnSpPr>
        <xdr:cNvPr id="361" name="直線コネクタ 360"/>
        <xdr:cNvCxnSpPr/>
      </xdr:nvCxnSpPr>
      <xdr:spPr>
        <a:xfrm>
          <a:off x="6972300" y="9889378"/>
          <a:ext cx="889000" cy="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2" name="フローチャート: 判断 361"/>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3" name="テキスト ボックス 362"/>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4" name="フローチャート: 判断 363"/>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5" name="テキスト ボックス 364"/>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57622</xdr:rowOff>
    </xdr:from>
    <xdr:to>
      <xdr:col>55</xdr:col>
      <xdr:colOff>50800</xdr:colOff>
      <xdr:row>58</xdr:row>
      <xdr:rowOff>159222</xdr:rowOff>
    </xdr:to>
    <xdr:sp macro="" textlink="">
      <xdr:nvSpPr>
        <xdr:cNvPr id="371" name="楕円 370"/>
        <xdr:cNvSpPr/>
      </xdr:nvSpPr>
      <xdr:spPr>
        <a:xfrm>
          <a:off x="10426700" y="1000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16999</xdr:rowOff>
    </xdr:from>
    <xdr:ext cx="599010" cy="259045"/>
    <xdr:sp macro="" textlink="">
      <xdr:nvSpPr>
        <xdr:cNvPr id="372" name="普通建設事業費該当値テキスト"/>
        <xdr:cNvSpPr txBox="1"/>
      </xdr:nvSpPr>
      <xdr:spPr>
        <a:xfrm>
          <a:off x="10528300" y="97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69059</xdr:rowOff>
    </xdr:from>
    <xdr:to>
      <xdr:col>50</xdr:col>
      <xdr:colOff>165100</xdr:colOff>
      <xdr:row>57</xdr:row>
      <xdr:rowOff>170659</xdr:rowOff>
    </xdr:to>
    <xdr:sp macro="" textlink="">
      <xdr:nvSpPr>
        <xdr:cNvPr id="373" name="楕円 372"/>
        <xdr:cNvSpPr/>
      </xdr:nvSpPr>
      <xdr:spPr>
        <a:xfrm>
          <a:off x="9588500" y="98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15736</xdr:rowOff>
    </xdr:from>
    <xdr:ext cx="599010" cy="259045"/>
    <xdr:sp macro="" textlink="">
      <xdr:nvSpPr>
        <xdr:cNvPr id="374" name="テキスト ボックス 373"/>
        <xdr:cNvSpPr txBox="1"/>
      </xdr:nvSpPr>
      <xdr:spPr>
        <a:xfrm>
          <a:off x="9339795" y="961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149229</xdr:rowOff>
    </xdr:from>
    <xdr:to>
      <xdr:col>46</xdr:col>
      <xdr:colOff>38100</xdr:colOff>
      <xdr:row>58</xdr:row>
      <xdr:rowOff>79379</xdr:rowOff>
    </xdr:to>
    <xdr:sp macro="" textlink="">
      <xdr:nvSpPr>
        <xdr:cNvPr id="375" name="楕円 374"/>
        <xdr:cNvSpPr/>
      </xdr:nvSpPr>
      <xdr:spPr>
        <a:xfrm>
          <a:off x="8699500" y="99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95906</xdr:rowOff>
    </xdr:from>
    <xdr:ext cx="599010" cy="259045"/>
    <xdr:sp macro="" textlink="">
      <xdr:nvSpPr>
        <xdr:cNvPr id="376" name="テキスト ボックス 375"/>
        <xdr:cNvSpPr txBox="1"/>
      </xdr:nvSpPr>
      <xdr:spPr>
        <a:xfrm>
          <a:off x="8450795" y="969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108209</xdr:rowOff>
    </xdr:from>
    <xdr:to>
      <xdr:col>41</xdr:col>
      <xdr:colOff>101600</xdr:colOff>
      <xdr:row>58</xdr:row>
      <xdr:rowOff>38359</xdr:rowOff>
    </xdr:to>
    <xdr:sp macro="" textlink="">
      <xdr:nvSpPr>
        <xdr:cNvPr id="377" name="楕円 376"/>
        <xdr:cNvSpPr/>
      </xdr:nvSpPr>
      <xdr:spPr>
        <a:xfrm>
          <a:off x="7810500" y="98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54886</xdr:rowOff>
    </xdr:from>
    <xdr:ext cx="599010" cy="259045"/>
    <xdr:sp macro="" textlink="">
      <xdr:nvSpPr>
        <xdr:cNvPr id="378" name="テキスト ボックス 377"/>
        <xdr:cNvSpPr txBox="1"/>
      </xdr:nvSpPr>
      <xdr:spPr>
        <a:xfrm>
          <a:off x="7561795" y="965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65928</xdr:rowOff>
    </xdr:from>
    <xdr:to>
      <xdr:col>36</xdr:col>
      <xdr:colOff>165100</xdr:colOff>
      <xdr:row>57</xdr:row>
      <xdr:rowOff>167528</xdr:rowOff>
    </xdr:to>
    <xdr:sp macro="" textlink="">
      <xdr:nvSpPr>
        <xdr:cNvPr id="379" name="楕円 378"/>
        <xdr:cNvSpPr/>
      </xdr:nvSpPr>
      <xdr:spPr>
        <a:xfrm>
          <a:off x="6921500" y="98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12605</xdr:rowOff>
    </xdr:from>
    <xdr:ext cx="599010" cy="259045"/>
    <xdr:sp macro="" textlink="">
      <xdr:nvSpPr>
        <xdr:cNvPr id="380" name="テキスト ボックス 379"/>
        <xdr:cNvSpPr txBox="1"/>
      </xdr:nvSpPr>
      <xdr:spPr>
        <a:xfrm>
          <a:off x="6672795" y="961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4" name="テキスト ボックス 393"/>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6" name="テキスト ボックス 395"/>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8" name="テキスト ボックス 397"/>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0" name="テキスト ボックス 399"/>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2" name="テキスト ボックス 401"/>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6" name="直線コネクタ 405"/>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7"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09"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0" name="直線コネクタ 409"/>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144599</xdr:rowOff>
    </xdr:from>
    <xdr:to>
      <xdr:col>55</xdr:col>
      <xdr:colOff>0</xdr:colOff>
      <xdr:row>79</xdr:row>
      <xdr:rowOff>53332</xdr:rowOff>
    </xdr:to>
    <xdr:cxnSp macro="">
      <xdr:nvCxnSpPr>
        <xdr:cNvPr id="411" name="直線コネクタ 410"/>
        <xdr:cNvCxnSpPr/>
      </xdr:nvCxnSpPr>
      <xdr:spPr>
        <a:xfrm>
          <a:off x="9639300" y="13346249"/>
          <a:ext cx="838200" cy="2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2"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3" name="フローチャート: 判断 412"/>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144599</xdr:rowOff>
    </xdr:from>
    <xdr:to>
      <xdr:col>50</xdr:col>
      <xdr:colOff>114300</xdr:colOff>
      <xdr:row>78</xdr:row>
      <xdr:rowOff>58539</xdr:rowOff>
    </xdr:to>
    <xdr:cxnSp macro="">
      <xdr:nvCxnSpPr>
        <xdr:cNvPr id="414" name="直線コネクタ 413"/>
        <xdr:cNvCxnSpPr/>
      </xdr:nvCxnSpPr>
      <xdr:spPr>
        <a:xfrm flipV="1">
          <a:off x="8750300" y="13346249"/>
          <a:ext cx="889000" cy="8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5" name="フローチャート: 判断 414"/>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6" name="テキスト ボックス 415"/>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178</xdr:rowOff>
    </xdr:from>
    <xdr:to>
      <xdr:col>45</xdr:col>
      <xdr:colOff>177800</xdr:colOff>
      <xdr:row>78</xdr:row>
      <xdr:rowOff>58539</xdr:rowOff>
    </xdr:to>
    <xdr:cxnSp macro="">
      <xdr:nvCxnSpPr>
        <xdr:cNvPr id="417" name="直線コネクタ 416"/>
        <xdr:cNvCxnSpPr/>
      </xdr:nvCxnSpPr>
      <xdr:spPr>
        <a:xfrm>
          <a:off x="7861300" y="13373278"/>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8" name="フローチャート: 判断 417"/>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19" name="テキスト ボックス 418"/>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0" name="フローチャート: 判断 419"/>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1" name="テキスト ボックス 420"/>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2532</xdr:rowOff>
    </xdr:from>
    <xdr:to>
      <xdr:col>55</xdr:col>
      <xdr:colOff>50800</xdr:colOff>
      <xdr:row>79</xdr:row>
      <xdr:rowOff>104132</xdr:rowOff>
    </xdr:to>
    <xdr:sp macro="" textlink="">
      <xdr:nvSpPr>
        <xdr:cNvPr id="427" name="楕円 426"/>
        <xdr:cNvSpPr/>
      </xdr:nvSpPr>
      <xdr:spPr>
        <a:xfrm>
          <a:off x="10426700" y="135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133359</xdr:rowOff>
    </xdr:from>
    <xdr:ext cx="534377" cy="259045"/>
    <xdr:sp macro="" textlink="">
      <xdr:nvSpPr>
        <xdr:cNvPr id="428" name="普通建設事業費 （ うち新規整備　）該当値テキスト"/>
        <xdr:cNvSpPr txBox="1"/>
      </xdr:nvSpPr>
      <xdr:spPr>
        <a:xfrm>
          <a:off x="10528300" y="1333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93799</xdr:rowOff>
    </xdr:from>
    <xdr:to>
      <xdr:col>50</xdr:col>
      <xdr:colOff>165100</xdr:colOff>
      <xdr:row>78</xdr:row>
      <xdr:rowOff>23949</xdr:rowOff>
    </xdr:to>
    <xdr:sp macro="" textlink="">
      <xdr:nvSpPr>
        <xdr:cNvPr id="429" name="楕円 428"/>
        <xdr:cNvSpPr/>
      </xdr:nvSpPr>
      <xdr:spPr>
        <a:xfrm>
          <a:off x="9588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40476</xdr:rowOff>
    </xdr:from>
    <xdr:ext cx="599010" cy="259045"/>
    <xdr:sp macro="" textlink="">
      <xdr:nvSpPr>
        <xdr:cNvPr id="430" name="テキスト ボックス 429"/>
        <xdr:cNvSpPr txBox="1"/>
      </xdr:nvSpPr>
      <xdr:spPr>
        <a:xfrm>
          <a:off x="9339795" y="1307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7739</xdr:rowOff>
    </xdr:from>
    <xdr:to>
      <xdr:col>46</xdr:col>
      <xdr:colOff>38100</xdr:colOff>
      <xdr:row>78</xdr:row>
      <xdr:rowOff>109339</xdr:rowOff>
    </xdr:to>
    <xdr:sp macro="" textlink="">
      <xdr:nvSpPr>
        <xdr:cNvPr id="431" name="楕円 430"/>
        <xdr:cNvSpPr/>
      </xdr:nvSpPr>
      <xdr:spPr>
        <a:xfrm>
          <a:off x="8699500" y="133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125866</xdr:rowOff>
    </xdr:from>
    <xdr:ext cx="599010" cy="259045"/>
    <xdr:sp macro="" textlink="">
      <xdr:nvSpPr>
        <xdr:cNvPr id="432" name="テキスト ボックス 431"/>
        <xdr:cNvSpPr txBox="1"/>
      </xdr:nvSpPr>
      <xdr:spPr>
        <a:xfrm>
          <a:off x="8450795" y="1315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120828</xdr:rowOff>
    </xdr:from>
    <xdr:to>
      <xdr:col>41</xdr:col>
      <xdr:colOff>101600</xdr:colOff>
      <xdr:row>78</xdr:row>
      <xdr:rowOff>50978</xdr:rowOff>
    </xdr:to>
    <xdr:sp macro="" textlink="">
      <xdr:nvSpPr>
        <xdr:cNvPr id="433" name="楕円 432"/>
        <xdr:cNvSpPr/>
      </xdr:nvSpPr>
      <xdr:spPr>
        <a:xfrm>
          <a:off x="78105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67505</xdr:rowOff>
    </xdr:from>
    <xdr:ext cx="599010" cy="259045"/>
    <xdr:sp macro="" textlink="">
      <xdr:nvSpPr>
        <xdr:cNvPr id="434" name="テキスト ボックス 433"/>
        <xdr:cNvSpPr txBox="1"/>
      </xdr:nvSpPr>
      <xdr:spPr>
        <a:xfrm>
          <a:off x="7561795" y="130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0" name="直線コネクタ 459"/>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1"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2" name="直線コネクタ 461"/>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3"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4" name="直線コネクタ 463"/>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64931</xdr:rowOff>
    </xdr:from>
    <xdr:to>
      <xdr:col>55</xdr:col>
      <xdr:colOff>0</xdr:colOff>
      <xdr:row>95</xdr:row>
      <xdr:rowOff>64458</xdr:rowOff>
    </xdr:to>
    <xdr:cxnSp macro="">
      <xdr:nvCxnSpPr>
        <xdr:cNvPr id="465" name="直線コネクタ 464"/>
        <xdr:cNvCxnSpPr/>
      </xdr:nvCxnSpPr>
      <xdr:spPr>
        <a:xfrm flipV="1">
          <a:off x="9639300" y="16181231"/>
          <a:ext cx="838200" cy="1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6"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7" name="フローチャート: 判断 466"/>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64458</xdr:rowOff>
    </xdr:from>
    <xdr:to>
      <xdr:col>50</xdr:col>
      <xdr:colOff>114300</xdr:colOff>
      <xdr:row>98</xdr:row>
      <xdr:rowOff>3928</xdr:rowOff>
    </xdr:to>
    <xdr:cxnSp macro="">
      <xdr:nvCxnSpPr>
        <xdr:cNvPr id="468" name="直線コネクタ 467"/>
        <xdr:cNvCxnSpPr/>
      </xdr:nvCxnSpPr>
      <xdr:spPr>
        <a:xfrm flipV="1">
          <a:off x="8750300" y="16352208"/>
          <a:ext cx="889000" cy="4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69" name="フローチャート: 判断 468"/>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0" name="テキスト ボックス 469"/>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3928</xdr:rowOff>
    </xdr:from>
    <xdr:to>
      <xdr:col>45</xdr:col>
      <xdr:colOff>177800</xdr:colOff>
      <xdr:row>99</xdr:row>
      <xdr:rowOff>15946</xdr:rowOff>
    </xdr:to>
    <xdr:cxnSp macro="">
      <xdr:nvCxnSpPr>
        <xdr:cNvPr id="471" name="直線コネクタ 470"/>
        <xdr:cNvCxnSpPr/>
      </xdr:nvCxnSpPr>
      <xdr:spPr>
        <a:xfrm flipV="1">
          <a:off x="7861300" y="16806028"/>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2" name="フローチャート: 判断 471"/>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3" name="テキスト ボックス 472"/>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4" name="フローチャート: 判断 473"/>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5" name="テキスト ボックス 474"/>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14131</xdr:rowOff>
    </xdr:from>
    <xdr:to>
      <xdr:col>55</xdr:col>
      <xdr:colOff>50800</xdr:colOff>
      <xdr:row>94</xdr:row>
      <xdr:rowOff>115731</xdr:rowOff>
    </xdr:to>
    <xdr:sp macro="" textlink="">
      <xdr:nvSpPr>
        <xdr:cNvPr id="481" name="楕円 480"/>
        <xdr:cNvSpPr/>
      </xdr:nvSpPr>
      <xdr:spPr>
        <a:xfrm>
          <a:off x="10426700" y="16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37008</xdr:rowOff>
    </xdr:from>
    <xdr:ext cx="534377" cy="259045"/>
    <xdr:sp macro="" textlink="">
      <xdr:nvSpPr>
        <xdr:cNvPr id="482" name="普通建設事業費 （ うち更新整備　）該当値テキスト"/>
        <xdr:cNvSpPr txBox="1"/>
      </xdr:nvSpPr>
      <xdr:spPr>
        <a:xfrm>
          <a:off x="10528300" y="159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13658</xdr:rowOff>
    </xdr:from>
    <xdr:to>
      <xdr:col>50</xdr:col>
      <xdr:colOff>165100</xdr:colOff>
      <xdr:row>95</xdr:row>
      <xdr:rowOff>115258</xdr:rowOff>
    </xdr:to>
    <xdr:sp macro="" textlink="">
      <xdr:nvSpPr>
        <xdr:cNvPr id="483" name="楕円 482"/>
        <xdr:cNvSpPr/>
      </xdr:nvSpPr>
      <xdr:spPr>
        <a:xfrm>
          <a:off x="9588500" y="163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131785</xdr:rowOff>
    </xdr:from>
    <xdr:ext cx="534377" cy="259045"/>
    <xdr:sp macro="" textlink="">
      <xdr:nvSpPr>
        <xdr:cNvPr id="484" name="テキスト ボックス 483"/>
        <xdr:cNvSpPr txBox="1"/>
      </xdr:nvSpPr>
      <xdr:spPr>
        <a:xfrm>
          <a:off x="9372111" y="160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124578</xdr:rowOff>
    </xdr:from>
    <xdr:to>
      <xdr:col>46</xdr:col>
      <xdr:colOff>38100</xdr:colOff>
      <xdr:row>98</xdr:row>
      <xdr:rowOff>54728</xdr:rowOff>
    </xdr:to>
    <xdr:sp macro="" textlink="">
      <xdr:nvSpPr>
        <xdr:cNvPr id="485" name="楕円 484"/>
        <xdr:cNvSpPr/>
      </xdr:nvSpPr>
      <xdr:spPr>
        <a:xfrm>
          <a:off x="8699500" y="167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45855</xdr:rowOff>
    </xdr:from>
    <xdr:ext cx="534377" cy="259045"/>
    <xdr:sp macro="" textlink="">
      <xdr:nvSpPr>
        <xdr:cNvPr id="486" name="テキスト ボックス 485"/>
        <xdr:cNvSpPr txBox="1"/>
      </xdr:nvSpPr>
      <xdr:spPr>
        <a:xfrm>
          <a:off x="8483111" y="168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136596</xdr:rowOff>
    </xdr:from>
    <xdr:to>
      <xdr:col>41</xdr:col>
      <xdr:colOff>101600</xdr:colOff>
      <xdr:row>99</xdr:row>
      <xdr:rowOff>66746</xdr:rowOff>
    </xdr:to>
    <xdr:sp macro="" textlink="">
      <xdr:nvSpPr>
        <xdr:cNvPr id="487" name="楕円 486"/>
        <xdr:cNvSpPr/>
      </xdr:nvSpPr>
      <xdr:spPr>
        <a:xfrm>
          <a:off x="7810500" y="16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57873</xdr:rowOff>
    </xdr:from>
    <xdr:ext cx="469744" cy="259045"/>
    <xdr:sp macro="" textlink="">
      <xdr:nvSpPr>
        <xdr:cNvPr id="488" name="テキスト ボックス 487"/>
        <xdr:cNvSpPr txBox="1"/>
      </xdr:nvSpPr>
      <xdr:spPr>
        <a:xfrm>
          <a:off x="7626428" y="1703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0" name="直線コネクタ 509"/>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1"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3"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4" name="直線コネクタ 513"/>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92716</xdr:rowOff>
    </xdr:from>
    <xdr:to>
      <xdr:col>85</xdr:col>
      <xdr:colOff>127000</xdr:colOff>
      <xdr:row>38</xdr:row>
      <xdr:rowOff>119105</xdr:rowOff>
    </xdr:to>
    <xdr:cxnSp macro="">
      <xdr:nvCxnSpPr>
        <xdr:cNvPr id="515" name="直線コネクタ 514"/>
        <xdr:cNvCxnSpPr/>
      </xdr:nvCxnSpPr>
      <xdr:spPr>
        <a:xfrm>
          <a:off x="15481300" y="6607816"/>
          <a:ext cx="8382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61459</xdr:rowOff>
    </xdr:from>
    <xdr:ext cx="469744" cy="259045"/>
    <xdr:sp macro="" textlink="">
      <xdr:nvSpPr>
        <xdr:cNvPr id="516" name="災害復旧事業費平均値テキスト"/>
        <xdr:cNvSpPr txBox="1"/>
      </xdr:nvSpPr>
      <xdr:spPr>
        <a:xfrm>
          <a:off x="16370300" y="6576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7" name="フローチャート: 判断 516"/>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81905</xdr:rowOff>
    </xdr:from>
    <xdr:to>
      <xdr:col>81</xdr:col>
      <xdr:colOff>50800</xdr:colOff>
      <xdr:row>38</xdr:row>
      <xdr:rowOff>92716</xdr:rowOff>
    </xdr:to>
    <xdr:cxnSp macro="">
      <xdr:nvCxnSpPr>
        <xdr:cNvPr id="518" name="直線コネクタ 517"/>
        <xdr:cNvCxnSpPr/>
      </xdr:nvCxnSpPr>
      <xdr:spPr>
        <a:xfrm>
          <a:off x="14592300" y="6597005"/>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19" name="フローチャート: 判断 518"/>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0" name="テキスト ボックス 519"/>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50182</xdr:rowOff>
    </xdr:from>
    <xdr:to>
      <xdr:col>76</xdr:col>
      <xdr:colOff>114300</xdr:colOff>
      <xdr:row>38</xdr:row>
      <xdr:rowOff>81905</xdr:rowOff>
    </xdr:to>
    <xdr:cxnSp macro="">
      <xdr:nvCxnSpPr>
        <xdr:cNvPr id="521" name="直線コネクタ 520"/>
        <xdr:cNvCxnSpPr/>
      </xdr:nvCxnSpPr>
      <xdr:spPr>
        <a:xfrm>
          <a:off x="13703300" y="656528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2" name="フローチャート: 判断 521"/>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3" name="テキスト ボックス 522"/>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50182</xdr:rowOff>
    </xdr:from>
    <xdr:to>
      <xdr:col>71</xdr:col>
      <xdr:colOff>177800</xdr:colOff>
      <xdr:row>38</xdr:row>
      <xdr:rowOff>54716</xdr:rowOff>
    </xdr:to>
    <xdr:cxnSp macro="">
      <xdr:nvCxnSpPr>
        <xdr:cNvPr id="524" name="直線コネクタ 523"/>
        <xdr:cNvCxnSpPr/>
      </xdr:nvCxnSpPr>
      <xdr:spPr>
        <a:xfrm flipV="1">
          <a:off x="12814300" y="656528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5" name="フローチャート: 判断 524"/>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6" name="テキスト ボックス 525"/>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7" name="フローチャート: 判断 526"/>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165728</xdr:rowOff>
    </xdr:from>
    <xdr:ext cx="469744" cy="259045"/>
    <xdr:sp macro="" textlink="">
      <xdr:nvSpPr>
        <xdr:cNvPr id="528" name="テキスト ボックス 527"/>
        <xdr:cNvSpPr txBox="1"/>
      </xdr:nvSpPr>
      <xdr:spPr>
        <a:xfrm>
          <a:off x="12579428"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68305</xdr:rowOff>
    </xdr:from>
    <xdr:to>
      <xdr:col>85</xdr:col>
      <xdr:colOff>177800</xdr:colOff>
      <xdr:row>38</xdr:row>
      <xdr:rowOff>169905</xdr:rowOff>
    </xdr:to>
    <xdr:sp macro="" textlink="">
      <xdr:nvSpPr>
        <xdr:cNvPr id="534" name="楕円 533"/>
        <xdr:cNvSpPr/>
      </xdr:nvSpPr>
      <xdr:spPr>
        <a:xfrm>
          <a:off x="16268700" y="65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27683</xdr:rowOff>
    </xdr:from>
    <xdr:ext cx="469744" cy="259045"/>
    <xdr:sp macro="" textlink="">
      <xdr:nvSpPr>
        <xdr:cNvPr id="535" name="災害復旧事業費該当値テキスト"/>
        <xdr:cNvSpPr txBox="1"/>
      </xdr:nvSpPr>
      <xdr:spPr>
        <a:xfrm>
          <a:off x="16370300" y="63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41916</xdr:rowOff>
    </xdr:from>
    <xdr:to>
      <xdr:col>81</xdr:col>
      <xdr:colOff>101600</xdr:colOff>
      <xdr:row>38</xdr:row>
      <xdr:rowOff>143516</xdr:rowOff>
    </xdr:to>
    <xdr:sp macro="" textlink="">
      <xdr:nvSpPr>
        <xdr:cNvPr id="536" name="楕円 535"/>
        <xdr:cNvSpPr/>
      </xdr:nvSpPr>
      <xdr:spPr>
        <a:xfrm>
          <a:off x="15430500" y="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160043</xdr:rowOff>
    </xdr:from>
    <xdr:ext cx="534377" cy="259045"/>
    <xdr:sp macro="" textlink="">
      <xdr:nvSpPr>
        <xdr:cNvPr id="537" name="テキスト ボックス 536"/>
        <xdr:cNvSpPr txBox="1"/>
      </xdr:nvSpPr>
      <xdr:spPr>
        <a:xfrm>
          <a:off x="15214111" y="63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31105</xdr:rowOff>
    </xdr:from>
    <xdr:to>
      <xdr:col>76</xdr:col>
      <xdr:colOff>165100</xdr:colOff>
      <xdr:row>38</xdr:row>
      <xdr:rowOff>132705</xdr:rowOff>
    </xdr:to>
    <xdr:sp macro="" textlink="">
      <xdr:nvSpPr>
        <xdr:cNvPr id="538" name="楕円 537"/>
        <xdr:cNvSpPr/>
      </xdr:nvSpPr>
      <xdr:spPr>
        <a:xfrm>
          <a:off x="14541500" y="65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149232</xdr:rowOff>
    </xdr:from>
    <xdr:ext cx="534377" cy="259045"/>
    <xdr:sp macro="" textlink="">
      <xdr:nvSpPr>
        <xdr:cNvPr id="539" name="テキスト ボックス 538"/>
        <xdr:cNvSpPr txBox="1"/>
      </xdr:nvSpPr>
      <xdr:spPr>
        <a:xfrm>
          <a:off x="14325111" y="63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170832</xdr:rowOff>
    </xdr:from>
    <xdr:to>
      <xdr:col>72</xdr:col>
      <xdr:colOff>38100</xdr:colOff>
      <xdr:row>38</xdr:row>
      <xdr:rowOff>100982</xdr:rowOff>
    </xdr:to>
    <xdr:sp macro="" textlink="">
      <xdr:nvSpPr>
        <xdr:cNvPr id="540" name="楕円 539"/>
        <xdr:cNvSpPr/>
      </xdr:nvSpPr>
      <xdr:spPr>
        <a:xfrm>
          <a:off x="13652500" y="6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117510</xdr:rowOff>
    </xdr:from>
    <xdr:ext cx="534377" cy="259045"/>
    <xdr:sp macro="" textlink="">
      <xdr:nvSpPr>
        <xdr:cNvPr id="541" name="テキスト ボックス 540"/>
        <xdr:cNvSpPr txBox="1"/>
      </xdr:nvSpPr>
      <xdr:spPr>
        <a:xfrm>
          <a:off x="13436111" y="6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3916</xdr:rowOff>
    </xdr:from>
    <xdr:to>
      <xdr:col>67</xdr:col>
      <xdr:colOff>101600</xdr:colOff>
      <xdr:row>38</xdr:row>
      <xdr:rowOff>105516</xdr:rowOff>
    </xdr:to>
    <xdr:sp macro="" textlink="">
      <xdr:nvSpPr>
        <xdr:cNvPr id="542" name="楕円 541"/>
        <xdr:cNvSpPr/>
      </xdr:nvSpPr>
      <xdr:spPr>
        <a:xfrm>
          <a:off x="12763500" y="65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122043</xdr:rowOff>
    </xdr:from>
    <xdr:ext cx="534377" cy="259045"/>
    <xdr:sp macro="" textlink="">
      <xdr:nvSpPr>
        <xdr:cNvPr id="543" name="テキスト ボックス 542"/>
        <xdr:cNvSpPr txBox="1"/>
      </xdr:nvSpPr>
      <xdr:spPr>
        <a:xfrm>
          <a:off x="12547111" y="62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8" name="直線コネクタ 617"/>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19"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0" name="直線コネクタ 619"/>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1"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2" name="直線コネクタ 621"/>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36885</xdr:rowOff>
    </xdr:from>
    <xdr:to>
      <xdr:col>85</xdr:col>
      <xdr:colOff>127000</xdr:colOff>
      <xdr:row>77</xdr:row>
      <xdr:rowOff>45048</xdr:rowOff>
    </xdr:to>
    <xdr:cxnSp macro="">
      <xdr:nvCxnSpPr>
        <xdr:cNvPr id="623" name="直線コネクタ 622"/>
        <xdr:cNvCxnSpPr/>
      </xdr:nvCxnSpPr>
      <xdr:spPr>
        <a:xfrm flipV="1">
          <a:off x="15481300" y="1323853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4"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5" name="フローチャート: 判断 624"/>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45048</xdr:rowOff>
    </xdr:from>
    <xdr:to>
      <xdr:col>81</xdr:col>
      <xdr:colOff>50800</xdr:colOff>
      <xdr:row>77</xdr:row>
      <xdr:rowOff>46202</xdr:rowOff>
    </xdr:to>
    <xdr:cxnSp macro="">
      <xdr:nvCxnSpPr>
        <xdr:cNvPr id="626" name="直線コネクタ 625"/>
        <xdr:cNvCxnSpPr/>
      </xdr:nvCxnSpPr>
      <xdr:spPr>
        <a:xfrm flipV="1">
          <a:off x="14592300" y="1324669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7" name="フローチャート: 判断 626"/>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8" name="テキスト ボックス 627"/>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32072</xdr:rowOff>
    </xdr:from>
    <xdr:to>
      <xdr:col>76</xdr:col>
      <xdr:colOff>114300</xdr:colOff>
      <xdr:row>77</xdr:row>
      <xdr:rowOff>46202</xdr:rowOff>
    </xdr:to>
    <xdr:cxnSp macro="">
      <xdr:nvCxnSpPr>
        <xdr:cNvPr id="629" name="直線コネクタ 628"/>
        <xdr:cNvCxnSpPr/>
      </xdr:nvCxnSpPr>
      <xdr:spPr>
        <a:xfrm>
          <a:off x="13703300" y="13233722"/>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0" name="フローチャート: 判断 629"/>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1" name="テキスト ボックス 630"/>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26978</xdr:rowOff>
    </xdr:from>
    <xdr:to>
      <xdr:col>71</xdr:col>
      <xdr:colOff>177800</xdr:colOff>
      <xdr:row>77</xdr:row>
      <xdr:rowOff>32072</xdr:rowOff>
    </xdr:to>
    <xdr:cxnSp macro="">
      <xdr:nvCxnSpPr>
        <xdr:cNvPr id="632" name="直線コネクタ 631"/>
        <xdr:cNvCxnSpPr/>
      </xdr:nvCxnSpPr>
      <xdr:spPr>
        <a:xfrm>
          <a:off x="12814300" y="1322862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3" name="フローチャート: 判断 632"/>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4" name="テキスト ボックス 633"/>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5" name="フローチャート: 判断 634"/>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6" name="テキスト ボックス 635"/>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157535</xdr:rowOff>
    </xdr:from>
    <xdr:to>
      <xdr:col>85</xdr:col>
      <xdr:colOff>177800</xdr:colOff>
      <xdr:row>77</xdr:row>
      <xdr:rowOff>87685</xdr:rowOff>
    </xdr:to>
    <xdr:sp macro="" textlink="">
      <xdr:nvSpPr>
        <xdr:cNvPr id="642" name="楕円 641"/>
        <xdr:cNvSpPr/>
      </xdr:nvSpPr>
      <xdr:spPr>
        <a:xfrm>
          <a:off x="16268700" y="131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135962</xdr:rowOff>
    </xdr:from>
    <xdr:ext cx="534377" cy="259045"/>
    <xdr:sp macro="" textlink="">
      <xdr:nvSpPr>
        <xdr:cNvPr id="643" name="公債費該当値テキスト"/>
        <xdr:cNvSpPr txBox="1"/>
      </xdr:nvSpPr>
      <xdr:spPr>
        <a:xfrm>
          <a:off x="16370300" y="131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165698</xdr:rowOff>
    </xdr:from>
    <xdr:to>
      <xdr:col>81</xdr:col>
      <xdr:colOff>101600</xdr:colOff>
      <xdr:row>77</xdr:row>
      <xdr:rowOff>95848</xdr:rowOff>
    </xdr:to>
    <xdr:sp macro="" textlink="">
      <xdr:nvSpPr>
        <xdr:cNvPr id="644" name="楕円 643"/>
        <xdr:cNvSpPr/>
      </xdr:nvSpPr>
      <xdr:spPr>
        <a:xfrm>
          <a:off x="15430500" y="131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86975</xdr:rowOff>
    </xdr:from>
    <xdr:ext cx="534377" cy="259045"/>
    <xdr:sp macro="" textlink="">
      <xdr:nvSpPr>
        <xdr:cNvPr id="645" name="テキスト ボックス 644"/>
        <xdr:cNvSpPr txBox="1"/>
      </xdr:nvSpPr>
      <xdr:spPr>
        <a:xfrm>
          <a:off x="15214111" y="132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166852</xdr:rowOff>
    </xdr:from>
    <xdr:to>
      <xdr:col>76</xdr:col>
      <xdr:colOff>165100</xdr:colOff>
      <xdr:row>77</xdr:row>
      <xdr:rowOff>97002</xdr:rowOff>
    </xdr:to>
    <xdr:sp macro="" textlink="">
      <xdr:nvSpPr>
        <xdr:cNvPr id="646" name="楕円 645"/>
        <xdr:cNvSpPr/>
      </xdr:nvSpPr>
      <xdr:spPr>
        <a:xfrm>
          <a:off x="14541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88129</xdr:rowOff>
    </xdr:from>
    <xdr:ext cx="534377" cy="259045"/>
    <xdr:sp macro="" textlink="">
      <xdr:nvSpPr>
        <xdr:cNvPr id="647" name="テキスト ボックス 646"/>
        <xdr:cNvSpPr txBox="1"/>
      </xdr:nvSpPr>
      <xdr:spPr>
        <a:xfrm>
          <a:off x="14325111" y="132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152722</xdr:rowOff>
    </xdr:from>
    <xdr:to>
      <xdr:col>72</xdr:col>
      <xdr:colOff>38100</xdr:colOff>
      <xdr:row>77</xdr:row>
      <xdr:rowOff>82872</xdr:rowOff>
    </xdr:to>
    <xdr:sp macro="" textlink="">
      <xdr:nvSpPr>
        <xdr:cNvPr id="648" name="楕円 647"/>
        <xdr:cNvSpPr/>
      </xdr:nvSpPr>
      <xdr:spPr>
        <a:xfrm>
          <a:off x="13652500" y="131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73999</xdr:rowOff>
    </xdr:from>
    <xdr:ext cx="534377" cy="259045"/>
    <xdr:sp macro="" textlink="">
      <xdr:nvSpPr>
        <xdr:cNvPr id="649" name="テキスト ボックス 648"/>
        <xdr:cNvSpPr txBox="1"/>
      </xdr:nvSpPr>
      <xdr:spPr>
        <a:xfrm>
          <a:off x="13436111" y="132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147628</xdr:rowOff>
    </xdr:from>
    <xdr:to>
      <xdr:col>67</xdr:col>
      <xdr:colOff>101600</xdr:colOff>
      <xdr:row>77</xdr:row>
      <xdr:rowOff>77778</xdr:rowOff>
    </xdr:to>
    <xdr:sp macro="" textlink="">
      <xdr:nvSpPr>
        <xdr:cNvPr id="650" name="楕円 649"/>
        <xdr:cNvSpPr/>
      </xdr:nvSpPr>
      <xdr:spPr>
        <a:xfrm>
          <a:off x="12763500" y="131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68905</xdr:rowOff>
    </xdr:from>
    <xdr:ext cx="534377" cy="259045"/>
    <xdr:sp macro="" textlink="">
      <xdr:nvSpPr>
        <xdr:cNvPr id="651" name="テキスト ボックス 650"/>
        <xdr:cNvSpPr txBox="1"/>
      </xdr:nvSpPr>
      <xdr:spPr>
        <a:xfrm>
          <a:off x="12547111" y="132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7" name="テキスト ボックス 66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9" name="テキスト ボックス 66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1" name="テキスト ボックス 67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5" name="直線コネクタ 674"/>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6"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7" name="直線コネクタ 676"/>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8"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79" name="直線コネクタ 678"/>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22794</xdr:rowOff>
    </xdr:from>
    <xdr:to>
      <xdr:col>85</xdr:col>
      <xdr:colOff>127000</xdr:colOff>
      <xdr:row>99</xdr:row>
      <xdr:rowOff>37343</xdr:rowOff>
    </xdr:to>
    <xdr:cxnSp macro="">
      <xdr:nvCxnSpPr>
        <xdr:cNvPr id="680" name="直線コネクタ 679"/>
        <xdr:cNvCxnSpPr/>
      </xdr:nvCxnSpPr>
      <xdr:spPr>
        <a:xfrm flipV="1">
          <a:off x="15481300" y="16996344"/>
          <a:ext cx="8382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1"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2" name="フローチャート: 判断 681"/>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154442</xdr:rowOff>
    </xdr:from>
    <xdr:to>
      <xdr:col>81</xdr:col>
      <xdr:colOff>50800</xdr:colOff>
      <xdr:row>99</xdr:row>
      <xdr:rowOff>37343</xdr:rowOff>
    </xdr:to>
    <xdr:cxnSp macro="">
      <xdr:nvCxnSpPr>
        <xdr:cNvPr id="683" name="直線コネクタ 682"/>
        <xdr:cNvCxnSpPr/>
      </xdr:nvCxnSpPr>
      <xdr:spPr>
        <a:xfrm>
          <a:off x="14592300" y="16956542"/>
          <a:ext cx="889000" cy="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4" name="フローチャート: 判断 683"/>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5" name="テキスト ボックス 684"/>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71186</xdr:rowOff>
    </xdr:from>
    <xdr:to>
      <xdr:col>76</xdr:col>
      <xdr:colOff>114300</xdr:colOff>
      <xdr:row>98</xdr:row>
      <xdr:rowOff>154442</xdr:rowOff>
    </xdr:to>
    <xdr:cxnSp macro="">
      <xdr:nvCxnSpPr>
        <xdr:cNvPr id="686" name="直線コネクタ 685"/>
        <xdr:cNvCxnSpPr/>
      </xdr:nvCxnSpPr>
      <xdr:spPr>
        <a:xfrm>
          <a:off x="13703300" y="16873286"/>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7" name="フローチャート: 判断 686"/>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8" name="テキスト ボックス 687"/>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71186</xdr:rowOff>
    </xdr:from>
    <xdr:to>
      <xdr:col>71</xdr:col>
      <xdr:colOff>177800</xdr:colOff>
      <xdr:row>98</xdr:row>
      <xdr:rowOff>110835</xdr:rowOff>
    </xdr:to>
    <xdr:cxnSp macro="">
      <xdr:nvCxnSpPr>
        <xdr:cNvPr id="689" name="直線コネクタ 688"/>
        <xdr:cNvCxnSpPr/>
      </xdr:nvCxnSpPr>
      <xdr:spPr>
        <a:xfrm flipV="1">
          <a:off x="12814300" y="16873286"/>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0" name="フローチャート: 判断 689"/>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1" name="テキスト ボックス 690"/>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2" name="フローチャート: 判断 691"/>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3" name="テキスト ボックス 692"/>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143444</xdr:rowOff>
    </xdr:from>
    <xdr:to>
      <xdr:col>85</xdr:col>
      <xdr:colOff>177800</xdr:colOff>
      <xdr:row>99</xdr:row>
      <xdr:rowOff>73594</xdr:rowOff>
    </xdr:to>
    <xdr:sp macro="" textlink="">
      <xdr:nvSpPr>
        <xdr:cNvPr id="699" name="楕円 698"/>
        <xdr:cNvSpPr/>
      </xdr:nvSpPr>
      <xdr:spPr>
        <a:xfrm>
          <a:off x="16268700" y="169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102821</xdr:rowOff>
    </xdr:from>
    <xdr:ext cx="534377" cy="259045"/>
    <xdr:sp macro="" textlink="">
      <xdr:nvSpPr>
        <xdr:cNvPr id="700" name="積立金該当値テキスト"/>
        <xdr:cNvSpPr txBox="1"/>
      </xdr:nvSpPr>
      <xdr:spPr>
        <a:xfrm>
          <a:off x="16370300" y="167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157993</xdr:rowOff>
    </xdr:from>
    <xdr:to>
      <xdr:col>81</xdr:col>
      <xdr:colOff>101600</xdr:colOff>
      <xdr:row>99</xdr:row>
      <xdr:rowOff>88143</xdr:rowOff>
    </xdr:to>
    <xdr:sp macro="" textlink="">
      <xdr:nvSpPr>
        <xdr:cNvPr id="701" name="楕円 700"/>
        <xdr:cNvSpPr/>
      </xdr:nvSpPr>
      <xdr:spPr>
        <a:xfrm>
          <a:off x="15430500" y="16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79270</xdr:rowOff>
    </xdr:from>
    <xdr:ext cx="469744" cy="259045"/>
    <xdr:sp macro="" textlink="">
      <xdr:nvSpPr>
        <xdr:cNvPr id="702" name="テキスト ボックス 701"/>
        <xdr:cNvSpPr txBox="1"/>
      </xdr:nvSpPr>
      <xdr:spPr>
        <a:xfrm>
          <a:off x="15246428" y="170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103642</xdr:rowOff>
    </xdr:from>
    <xdr:to>
      <xdr:col>76</xdr:col>
      <xdr:colOff>165100</xdr:colOff>
      <xdr:row>99</xdr:row>
      <xdr:rowOff>33792</xdr:rowOff>
    </xdr:to>
    <xdr:sp macro="" textlink="">
      <xdr:nvSpPr>
        <xdr:cNvPr id="703" name="楕円 702"/>
        <xdr:cNvSpPr/>
      </xdr:nvSpPr>
      <xdr:spPr>
        <a:xfrm>
          <a:off x="14541500" y="16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50319</xdr:rowOff>
    </xdr:from>
    <xdr:ext cx="534377" cy="259045"/>
    <xdr:sp macro="" textlink="">
      <xdr:nvSpPr>
        <xdr:cNvPr id="704" name="テキスト ボックス 703"/>
        <xdr:cNvSpPr txBox="1"/>
      </xdr:nvSpPr>
      <xdr:spPr>
        <a:xfrm>
          <a:off x="14325111" y="166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20386</xdr:rowOff>
    </xdr:from>
    <xdr:to>
      <xdr:col>72</xdr:col>
      <xdr:colOff>38100</xdr:colOff>
      <xdr:row>98</xdr:row>
      <xdr:rowOff>121986</xdr:rowOff>
    </xdr:to>
    <xdr:sp macro="" textlink="">
      <xdr:nvSpPr>
        <xdr:cNvPr id="705" name="楕円 704"/>
        <xdr:cNvSpPr/>
      </xdr:nvSpPr>
      <xdr:spPr>
        <a:xfrm>
          <a:off x="13652500" y="168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138513</xdr:rowOff>
    </xdr:from>
    <xdr:ext cx="599010" cy="259045"/>
    <xdr:sp macro="" textlink="">
      <xdr:nvSpPr>
        <xdr:cNvPr id="706" name="テキスト ボックス 705"/>
        <xdr:cNvSpPr txBox="1"/>
      </xdr:nvSpPr>
      <xdr:spPr>
        <a:xfrm>
          <a:off x="13403795" y="165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60035</xdr:rowOff>
    </xdr:from>
    <xdr:to>
      <xdr:col>67</xdr:col>
      <xdr:colOff>101600</xdr:colOff>
      <xdr:row>98</xdr:row>
      <xdr:rowOff>161635</xdr:rowOff>
    </xdr:to>
    <xdr:sp macro="" textlink="">
      <xdr:nvSpPr>
        <xdr:cNvPr id="707" name="楕円 706"/>
        <xdr:cNvSpPr/>
      </xdr:nvSpPr>
      <xdr:spPr>
        <a:xfrm>
          <a:off x="12763500" y="168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6712</xdr:rowOff>
    </xdr:from>
    <xdr:ext cx="599010" cy="259045"/>
    <xdr:sp macro="" textlink="">
      <xdr:nvSpPr>
        <xdr:cNvPr id="708" name="テキスト ボックス 707"/>
        <xdr:cNvSpPr txBox="1"/>
      </xdr:nvSpPr>
      <xdr:spPr>
        <a:xfrm>
          <a:off x="12514795" y="1663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0" name="直線コネクタ 729"/>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3"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4" name="直線コネクタ 733"/>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35093</xdr:rowOff>
    </xdr:from>
    <xdr:to>
      <xdr:col>116</xdr:col>
      <xdr:colOff>63500</xdr:colOff>
      <xdr:row>37</xdr:row>
      <xdr:rowOff>138740</xdr:rowOff>
    </xdr:to>
    <xdr:cxnSp macro="">
      <xdr:nvCxnSpPr>
        <xdr:cNvPr id="735" name="直線コネクタ 734"/>
        <xdr:cNvCxnSpPr/>
      </xdr:nvCxnSpPr>
      <xdr:spPr>
        <a:xfrm flipV="1">
          <a:off x="21323300" y="6378743"/>
          <a:ext cx="838200" cy="10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6"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7" name="フローチャート: 判断 736"/>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138740</xdr:rowOff>
    </xdr:from>
    <xdr:to>
      <xdr:col>111</xdr:col>
      <xdr:colOff>177800</xdr:colOff>
      <xdr:row>37</xdr:row>
      <xdr:rowOff>162834</xdr:rowOff>
    </xdr:to>
    <xdr:cxnSp macro="">
      <xdr:nvCxnSpPr>
        <xdr:cNvPr id="738" name="直線コネクタ 737"/>
        <xdr:cNvCxnSpPr/>
      </xdr:nvCxnSpPr>
      <xdr:spPr>
        <a:xfrm flipV="1">
          <a:off x="20434300" y="6482390"/>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39" name="フローチャート: 判断 738"/>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0" name="テキスト ボックス 739"/>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28052</xdr:rowOff>
    </xdr:from>
    <xdr:to>
      <xdr:col>107</xdr:col>
      <xdr:colOff>50800</xdr:colOff>
      <xdr:row>37</xdr:row>
      <xdr:rowOff>162834</xdr:rowOff>
    </xdr:to>
    <xdr:cxnSp macro="">
      <xdr:nvCxnSpPr>
        <xdr:cNvPr id="741" name="直線コネクタ 740"/>
        <xdr:cNvCxnSpPr/>
      </xdr:nvCxnSpPr>
      <xdr:spPr>
        <a:xfrm>
          <a:off x="19545300" y="6371702"/>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2" name="フローチャート: 判断 741"/>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3" name="テキスト ボックス 742"/>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28052</xdr:rowOff>
    </xdr:from>
    <xdr:to>
      <xdr:col>102</xdr:col>
      <xdr:colOff>114300</xdr:colOff>
      <xdr:row>38</xdr:row>
      <xdr:rowOff>20737</xdr:rowOff>
    </xdr:to>
    <xdr:cxnSp macro="">
      <xdr:nvCxnSpPr>
        <xdr:cNvPr id="744" name="直線コネクタ 743"/>
        <xdr:cNvCxnSpPr/>
      </xdr:nvCxnSpPr>
      <xdr:spPr>
        <a:xfrm flipV="1">
          <a:off x="18656300" y="6371702"/>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5" name="フローチャート: 判断 744"/>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6" name="テキスト ボックス 745"/>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7" name="フローチャート: 判断 746"/>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48" name="テキスト ボックス 747"/>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155743</xdr:rowOff>
    </xdr:from>
    <xdr:to>
      <xdr:col>116</xdr:col>
      <xdr:colOff>114300</xdr:colOff>
      <xdr:row>37</xdr:row>
      <xdr:rowOff>85893</xdr:rowOff>
    </xdr:to>
    <xdr:sp macro="" textlink="">
      <xdr:nvSpPr>
        <xdr:cNvPr id="754" name="楕円 753"/>
        <xdr:cNvSpPr/>
      </xdr:nvSpPr>
      <xdr:spPr>
        <a:xfrm>
          <a:off x="22110700" y="63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7170</xdr:rowOff>
    </xdr:from>
    <xdr:ext cx="469744" cy="259045"/>
    <xdr:sp macro="" textlink="">
      <xdr:nvSpPr>
        <xdr:cNvPr id="755" name="投資及び出資金該当値テキスト"/>
        <xdr:cNvSpPr txBox="1"/>
      </xdr:nvSpPr>
      <xdr:spPr>
        <a:xfrm>
          <a:off x="22212300" y="617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87940</xdr:rowOff>
    </xdr:from>
    <xdr:to>
      <xdr:col>112</xdr:col>
      <xdr:colOff>38100</xdr:colOff>
      <xdr:row>38</xdr:row>
      <xdr:rowOff>18090</xdr:rowOff>
    </xdr:to>
    <xdr:sp macro="" textlink="">
      <xdr:nvSpPr>
        <xdr:cNvPr id="756" name="楕円 755"/>
        <xdr:cNvSpPr/>
      </xdr:nvSpPr>
      <xdr:spPr>
        <a:xfrm>
          <a:off x="21272500" y="64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34617</xdr:rowOff>
    </xdr:from>
    <xdr:ext cx="469744" cy="259045"/>
    <xdr:sp macro="" textlink="">
      <xdr:nvSpPr>
        <xdr:cNvPr id="757" name="テキスト ボックス 756"/>
        <xdr:cNvSpPr txBox="1"/>
      </xdr:nvSpPr>
      <xdr:spPr>
        <a:xfrm>
          <a:off x="21088428" y="62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112034</xdr:rowOff>
    </xdr:from>
    <xdr:to>
      <xdr:col>107</xdr:col>
      <xdr:colOff>101600</xdr:colOff>
      <xdr:row>38</xdr:row>
      <xdr:rowOff>42184</xdr:rowOff>
    </xdr:to>
    <xdr:sp macro="" textlink="">
      <xdr:nvSpPr>
        <xdr:cNvPr id="758" name="楕円 757"/>
        <xdr:cNvSpPr/>
      </xdr:nvSpPr>
      <xdr:spPr>
        <a:xfrm>
          <a:off x="20383500" y="64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58711</xdr:rowOff>
    </xdr:from>
    <xdr:ext cx="469744" cy="259045"/>
    <xdr:sp macro="" textlink="">
      <xdr:nvSpPr>
        <xdr:cNvPr id="759" name="テキスト ボックス 758"/>
        <xdr:cNvSpPr txBox="1"/>
      </xdr:nvSpPr>
      <xdr:spPr>
        <a:xfrm>
          <a:off x="20199428" y="623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148702</xdr:rowOff>
    </xdr:from>
    <xdr:to>
      <xdr:col>102</xdr:col>
      <xdr:colOff>165100</xdr:colOff>
      <xdr:row>37</xdr:row>
      <xdr:rowOff>78852</xdr:rowOff>
    </xdr:to>
    <xdr:sp macro="" textlink="">
      <xdr:nvSpPr>
        <xdr:cNvPr id="760" name="楕円 759"/>
        <xdr:cNvSpPr/>
      </xdr:nvSpPr>
      <xdr:spPr>
        <a:xfrm>
          <a:off x="19494500" y="63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95379</xdr:rowOff>
    </xdr:from>
    <xdr:ext cx="469744" cy="259045"/>
    <xdr:sp macro="" textlink="">
      <xdr:nvSpPr>
        <xdr:cNvPr id="761" name="テキスト ボックス 760"/>
        <xdr:cNvSpPr txBox="1"/>
      </xdr:nvSpPr>
      <xdr:spPr>
        <a:xfrm>
          <a:off x="19310428" y="60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62" name="楕円 761"/>
        <xdr:cNvSpPr/>
      </xdr:nvSpPr>
      <xdr:spPr>
        <a:xfrm>
          <a:off x="18605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63" name="テキスト ボックス 762"/>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5" name="直線コネクタ 784"/>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8"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89" name="直線コネクタ 788"/>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87991</xdr:rowOff>
    </xdr:from>
    <xdr:to>
      <xdr:col>116</xdr:col>
      <xdr:colOff>63500</xdr:colOff>
      <xdr:row>58</xdr:row>
      <xdr:rowOff>94026</xdr:rowOff>
    </xdr:to>
    <xdr:cxnSp macro="">
      <xdr:nvCxnSpPr>
        <xdr:cNvPr id="790" name="直線コネクタ 789"/>
        <xdr:cNvCxnSpPr/>
      </xdr:nvCxnSpPr>
      <xdr:spPr>
        <a:xfrm>
          <a:off x="21323300" y="10032091"/>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1"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2" name="フローチャート: 判断 791"/>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87991</xdr:rowOff>
    </xdr:from>
    <xdr:to>
      <xdr:col>111</xdr:col>
      <xdr:colOff>177800</xdr:colOff>
      <xdr:row>58</xdr:row>
      <xdr:rowOff>88174</xdr:rowOff>
    </xdr:to>
    <xdr:cxnSp macro="">
      <xdr:nvCxnSpPr>
        <xdr:cNvPr id="793" name="直線コネクタ 792"/>
        <xdr:cNvCxnSpPr/>
      </xdr:nvCxnSpPr>
      <xdr:spPr>
        <a:xfrm flipV="1">
          <a:off x="20434300" y="1003209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4" name="フローチャート: 判断 793"/>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5" name="テキスト ボックス 794"/>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86025</xdr:rowOff>
    </xdr:from>
    <xdr:to>
      <xdr:col>107</xdr:col>
      <xdr:colOff>50800</xdr:colOff>
      <xdr:row>58</xdr:row>
      <xdr:rowOff>88174</xdr:rowOff>
    </xdr:to>
    <xdr:cxnSp macro="">
      <xdr:nvCxnSpPr>
        <xdr:cNvPr id="796" name="直線コネクタ 795"/>
        <xdr:cNvCxnSpPr/>
      </xdr:nvCxnSpPr>
      <xdr:spPr>
        <a:xfrm>
          <a:off x="19545300" y="1003012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7" name="フローチャート: 判断 796"/>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8" name="テキスト ボックス 797"/>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86025</xdr:rowOff>
    </xdr:from>
    <xdr:to>
      <xdr:col>102</xdr:col>
      <xdr:colOff>114300</xdr:colOff>
      <xdr:row>58</xdr:row>
      <xdr:rowOff>86208</xdr:rowOff>
    </xdr:to>
    <xdr:cxnSp macro="">
      <xdr:nvCxnSpPr>
        <xdr:cNvPr id="799" name="直線コネクタ 798"/>
        <xdr:cNvCxnSpPr/>
      </xdr:nvCxnSpPr>
      <xdr:spPr>
        <a:xfrm flipV="1">
          <a:off x="18656300" y="1003012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0" name="フローチャート: 判断 799"/>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1" name="テキスト ボックス 800"/>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2" name="フローチャート: 判断 801"/>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3" name="テキスト ボックス 802"/>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43226</xdr:rowOff>
    </xdr:from>
    <xdr:to>
      <xdr:col>116</xdr:col>
      <xdr:colOff>114300</xdr:colOff>
      <xdr:row>58</xdr:row>
      <xdr:rowOff>144826</xdr:rowOff>
    </xdr:to>
    <xdr:sp macro="" textlink="">
      <xdr:nvSpPr>
        <xdr:cNvPr id="809" name="楕円 808"/>
        <xdr:cNvSpPr/>
      </xdr:nvSpPr>
      <xdr:spPr>
        <a:xfrm>
          <a:off x="22110700" y="99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0"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37191</xdr:rowOff>
    </xdr:from>
    <xdr:to>
      <xdr:col>112</xdr:col>
      <xdr:colOff>38100</xdr:colOff>
      <xdr:row>58</xdr:row>
      <xdr:rowOff>138791</xdr:rowOff>
    </xdr:to>
    <xdr:sp macro="" textlink="">
      <xdr:nvSpPr>
        <xdr:cNvPr id="811" name="楕円 810"/>
        <xdr:cNvSpPr/>
      </xdr:nvSpPr>
      <xdr:spPr>
        <a:xfrm>
          <a:off x="21272500" y="9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129918</xdr:rowOff>
    </xdr:from>
    <xdr:ext cx="469744" cy="259045"/>
    <xdr:sp macro="" textlink="">
      <xdr:nvSpPr>
        <xdr:cNvPr id="812" name="テキスト ボックス 811"/>
        <xdr:cNvSpPr txBox="1"/>
      </xdr:nvSpPr>
      <xdr:spPr>
        <a:xfrm>
          <a:off x="21088428" y="1007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37374</xdr:rowOff>
    </xdr:from>
    <xdr:to>
      <xdr:col>107</xdr:col>
      <xdr:colOff>101600</xdr:colOff>
      <xdr:row>58</xdr:row>
      <xdr:rowOff>138974</xdr:rowOff>
    </xdr:to>
    <xdr:sp macro="" textlink="">
      <xdr:nvSpPr>
        <xdr:cNvPr id="813" name="楕円 812"/>
        <xdr:cNvSpPr/>
      </xdr:nvSpPr>
      <xdr:spPr>
        <a:xfrm>
          <a:off x="20383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130101</xdr:rowOff>
    </xdr:from>
    <xdr:ext cx="469744" cy="259045"/>
    <xdr:sp macro="" textlink="">
      <xdr:nvSpPr>
        <xdr:cNvPr id="814" name="テキスト ボックス 813"/>
        <xdr:cNvSpPr txBox="1"/>
      </xdr:nvSpPr>
      <xdr:spPr>
        <a:xfrm>
          <a:off x="20199428" y="100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35225</xdr:rowOff>
    </xdr:from>
    <xdr:to>
      <xdr:col>102</xdr:col>
      <xdr:colOff>165100</xdr:colOff>
      <xdr:row>58</xdr:row>
      <xdr:rowOff>136825</xdr:rowOff>
    </xdr:to>
    <xdr:sp macro="" textlink="">
      <xdr:nvSpPr>
        <xdr:cNvPr id="815" name="楕円 814"/>
        <xdr:cNvSpPr/>
      </xdr:nvSpPr>
      <xdr:spPr>
        <a:xfrm>
          <a:off x="19494500" y="99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127952</xdr:rowOff>
    </xdr:from>
    <xdr:ext cx="469744" cy="259045"/>
    <xdr:sp macro="" textlink="">
      <xdr:nvSpPr>
        <xdr:cNvPr id="816" name="テキスト ボックス 815"/>
        <xdr:cNvSpPr txBox="1"/>
      </xdr:nvSpPr>
      <xdr:spPr>
        <a:xfrm>
          <a:off x="19310428" y="1007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35408</xdr:rowOff>
    </xdr:from>
    <xdr:to>
      <xdr:col>98</xdr:col>
      <xdr:colOff>38100</xdr:colOff>
      <xdr:row>58</xdr:row>
      <xdr:rowOff>137008</xdr:rowOff>
    </xdr:to>
    <xdr:sp macro="" textlink="">
      <xdr:nvSpPr>
        <xdr:cNvPr id="817" name="楕円 816"/>
        <xdr:cNvSpPr/>
      </xdr:nvSpPr>
      <xdr:spPr>
        <a:xfrm>
          <a:off x="18605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128135</xdr:rowOff>
    </xdr:from>
    <xdr:ext cx="469744" cy="259045"/>
    <xdr:sp macro="" textlink="">
      <xdr:nvSpPr>
        <xdr:cNvPr id="818" name="テキスト ボックス 817"/>
        <xdr:cNvSpPr txBox="1"/>
      </xdr:nvSpPr>
      <xdr:spPr>
        <a:xfrm>
          <a:off x="18421428"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20751</xdr:rowOff>
    </xdr:from>
    <xdr:to>
      <xdr:col>116</xdr:col>
      <xdr:colOff>62864</xdr:colOff>
      <xdr:row>78</xdr:row>
      <xdr:rowOff>171247</xdr:rowOff>
    </xdr:to>
    <xdr:cxnSp macro="">
      <xdr:nvCxnSpPr>
        <xdr:cNvPr id="843" name="直線コネクタ 842"/>
        <xdr:cNvCxnSpPr/>
      </xdr:nvCxnSpPr>
      <xdr:spPr>
        <a:xfrm flipV="1">
          <a:off x="22159595" y="12879501"/>
          <a:ext cx="1269" cy="66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3624</xdr:rowOff>
    </xdr:from>
    <xdr:ext cx="534377" cy="259045"/>
    <xdr:sp macro="" textlink="">
      <xdr:nvSpPr>
        <xdr:cNvPr id="844" name="繰出金最小値テキスト"/>
        <xdr:cNvSpPr txBox="1"/>
      </xdr:nvSpPr>
      <xdr:spPr>
        <a:xfrm>
          <a:off x="22212300" y="135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171247</xdr:rowOff>
    </xdr:from>
    <xdr:to>
      <xdr:col>116</xdr:col>
      <xdr:colOff>152400</xdr:colOff>
      <xdr:row>78</xdr:row>
      <xdr:rowOff>171247</xdr:rowOff>
    </xdr:to>
    <xdr:cxnSp macro="">
      <xdr:nvCxnSpPr>
        <xdr:cNvPr id="845" name="直線コネクタ 844"/>
        <xdr:cNvCxnSpPr/>
      </xdr:nvCxnSpPr>
      <xdr:spPr>
        <a:xfrm>
          <a:off x="22072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138878</xdr:rowOff>
    </xdr:from>
    <xdr:ext cx="534377" cy="259045"/>
    <xdr:sp macro="" textlink="">
      <xdr:nvSpPr>
        <xdr:cNvPr id="846" name="繰出金最大値テキスト"/>
        <xdr:cNvSpPr txBox="1"/>
      </xdr:nvSpPr>
      <xdr:spPr>
        <a:xfrm>
          <a:off x="22212300" y="12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20751</xdr:rowOff>
    </xdr:from>
    <xdr:to>
      <xdr:col>116</xdr:col>
      <xdr:colOff>152400</xdr:colOff>
      <xdr:row>75</xdr:row>
      <xdr:rowOff>20751</xdr:rowOff>
    </xdr:to>
    <xdr:cxnSp macro="">
      <xdr:nvCxnSpPr>
        <xdr:cNvPr id="847" name="直線コネクタ 846"/>
        <xdr:cNvCxnSpPr/>
      </xdr:nvCxnSpPr>
      <xdr:spPr>
        <a:xfrm>
          <a:off x="22072600" y="1287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27812</xdr:rowOff>
    </xdr:from>
    <xdr:to>
      <xdr:col>116</xdr:col>
      <xdr:colOff>63500</xdr:colOff>
      <xdr:row>77</xdr:row>
      <xdr:rowOff>83426</xdr:rowOff>
    </xdr:to>
    <xdr:cxnSp macro="">
      <xdr:nvCxnSpPr>
        <xdr:cNvPr id="848" name="直線コネクタ 847"/>
        <xdr:cNvCxnSpPr/>
      </xdr:nvCxnSpPr>
      <xdr:spPr>
        <a:xfrm>
          <a:off x="21323300" y="13058012"/>
          <a:ext cx="838200" cy="2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42384</xdr:rowOff>
    </xdr:from>
    <xdr:ext cx="534377" cy="259045"/>
    <xdr:sp macro="" textlink="">
      <xdr:nvSpPr>
        <xdr:cNvPr id="849" name="繰出金平均値テキスト"/>
        <xdr:cNvSpPr txBox="1"/>
      </xdr:nvSpPr>
      <xdr:spPr>
        <a:xfrm>
          <a:off x="22212300" y="1307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19507</xdr:rowOff>
    </xdr:from>
    <xdr:to>
      <xdr:col>116</xdr:col>
      <xdr:colOff>114300</xdr:colOff>
      <xdr:row>77</xdr:row>
      <xdr:rowOff>121107</xdr:rowOff>
    </xdr:to>
    <xdr:sp macro="" textlink="">
      <xdr:nvSpPr>
        <xdr:cNvPr id="850" name="フローチャート: 判断 849"/>
        <xdr:cNvSpPr/>
      </xdr:nvSpPr>
      <xdr:spPr>
        <a:xfrm>
          <a:off x="22110700" y="1322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107658</xdr:rowOff>
    </xdr:from>
    <xdr:to>
      <xdr:col>111</xdr:col>
      <xdr:colOff>177800</xdr:colOff>
      <xdr:row>76</xdr:row>
      <xdr:rowOff>27812</xdr:rowOff>
    </xdr:to>
    <xdr:cxnSp macro="">
      <xdr:nvCxnSpPr>
        <xdr:cNvPr id="851" name="直線コネクタ 850"/>
        <xdr:cNvCxnSpPr/>
      </xdr:nvCxnSpPr>
      <xdr:spPr>
        <a:xfrm>
          <a:off x="20434300" y="12109158"/>
          <a:ext cx="889000" cy="94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3366</xdr:rowOff>
    </xdr:from>
    <xdr:to>
      <xdr:col>112</xdr:col>
      <xdr:colOff>38100</xdr:colOff>
      <xdr:row>77</xdr:row>
      <xdr:rowOff>104966</xdr:rowOff>
    </xdr:to>
    <xdr:sp macro="" textlink="">
      <xdr:nvSpPr>
        <xdr:cNvPr id="852" name="フローチャート: 判断 851"/>
        <xdr:cNvSpPr/>
      </xdr:nvSpPr>
      <xdr:spPr>
        <a:xfrm>
          <a:off x="21272500" y="132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96093</xdr:rowOff>
    </xdr:from>
    <xdr:ext cx="534377" cy="259045"/>
    <xdr:sp macro="" textlink="">
      <xdr:nvSpPr>
        <xdr:cNvPr id="853" name="テキスト ボックス 852"/>
        <xdr:cNvSpPr txBox="1"/>
      </xdr:nvSpPr>
      <xdr:spPr>
        <a:xfrm>
          <a:off x="21056111" y="132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89027</xdr:rowOff>
    </xdr:from>
    <xdr:to>
      <xdr:col>107</xdr:col>
      <xdr:colOff>50800</xdr:colOff>
      <xdr:row>70</xdr:row>
      <xdr:rowOff>107658</xdr:rowOff>
    </xdr:to>
    <xdr:cxnSp macro="">
      <xdr:nvCxnSpPr>
        <xdr:cNvPr id="854" name="直線コネクタ 853"/>
        <xdr:cNvCxnSpPr/>
      </xdr:nvCxnSpPr>
      <xdr:spPr>
        <a:xfrm>
          <a:off x="19545300" y="1209052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121538</xdr:rowOff>
    </xdr:from>
    <xdr:to>
      <xdr:col>107</xdr:col>
      <xdr:colOff>101600</xdr:colOff>
      <xdr:row>77</xdr:row>
      <xdr:rowOff>51688</xdr:rowOff>
    </xdr:to>
    <xdr:sp macro="" textlink="">
      <xdr:nvSpPr>
        <xdr:cNvPr id="855" name="フローチャート: 判断 854"/>
        <xdr:cNvSpPr/>
      </xdr:nvSpPr>
      <xdr:spPr>
        <a:xfrm>
          <a:off x="203835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42815</xdr:rowOff>
    </xdr:from>
    <xdr:ext cx="534377" cy="259045"/>
    <xdr:sp macro="" textlink="">
      <xdr:nvSpPr>
        <xdr:cNvPr id="856" name="テキスト ボックス 855"/>
        <xdr:cNvSpPr txBox="1"/>
      </xdr:nvSpPr>
      <xdr:spPr>
        <a:xfrm>
          <a:off x="20167111" y="132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89027</xdr:rowOff>
    </xdr:from>
    <xdr:to>
      <xdr:col>102</xdr:col>
      <xdr:colOff>114300</xdr:colOff>
      <xdr:row>76</xdr:row>
      <xdr:rowOff>12864</xdr:rowOff>
    </xdr:to>
    <xdr:cxnSp macro="">
      <xdr:nvCxnSpPr>
        <xdr:cNvPr id="857" name="直線コネクタ 856"/>
        <xdr:cNvCxnSpPr/>
      </xdr:nvCxnSpPr>
      <xdr:spPr>
        <a:xfrm flipV="1">
          <a:off x="18656300" y="12090527"/>
          <a:ext cx="889000" cy="9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21628</xdr:rowOff>
    </xdr:from>
    <xdr:to>
      <xdr:col>102</xdr:col>
      <xdr:colOff>165100</xdr:colOff>
      <xdr:row>77</xdr:row>
      <xdr:rowOff>123228</xdr:rowOff>
    </xdr:to>
    <xdr:sp macro="" textlink="">
      <xdr:nvSpPr>
        <xdr:cNvPr id="858" name="フローチャート: 判断 857"/>
        <xdr:cNvSpPr/>
      </xdr:nvSpPr>
      <xdr:spPr>
        <a:xfrm>
          <a:off x="19494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114355</xdr:rowOff>
    </xdr:from>
    <xdr:ext cx="534377" cy="259045"/>
    <xdr:sp macro="" textlink="">
      <xdr:nvSpPr>
        <xdr:cNvPr id="859" name="テキスト ボックス 858"/>
        <xdr:cNvSpPr txBox="1"/>
      </xdr:nvSpPr>
      <xdr:spPr>
        <a:xfrm>
          <a:off x="19278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38595</xdr:rowOff>
    </xdr:from>
    <xdr:to>
      <xdr:col>98</xdr:col>
      <xdr:colOff>38100</xdr:colOff>
      <xdr:row>77</xdr:row>
      <xdr:rowOff>140195</xdr:rowOff>
    </xdr:to>
    <xdr:sp macro="" textlink="">
      <xdr:nvSpPr>
        <xdr:cNvPr id="860" name="フローチャート: 判断 859"/>
        <xdr:cNvSpPr/>
      </xdr:nvSpPr>
      <xdr:spPr>
        <a:xfrm>
          <a:off x="18605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131322</xdr:rowOff>
    </xdr:from>
    <xdr:ext cx="534377" cy="259045"/>
    <xdr:sp macro="" textlink="">
      <xdr:nvSpPr>
        <xdr:cNvPr id="861" name="テキスト ボックス 860"/>
        <xdr:cNvSpPr txBox="1"/>
      </xdr:nvSpPr>
      <xdr:spPr>
        <a:xfrm>
          <a:off x="18389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32626</xdr:rowOff>
    </xdr:from>
    <xdr:to>
      <xdr:col>116</xdr:col>
      <xdr:colOff>114300</xdr:colOff>
      <xdr:row>77</xdr:row>
      <xdr:rowOff>134226</xdr:rowOff>
    </xdr:to>
    <xdr:sp macro="" textlink="">
      <xdr:nvSpPr>
        <xdr:cNvPr id="867" name="楕円 866"/>
        <xdr:cNvSpPr/>
      </xdr:nvSpPr>
      <xdr:spPr>
        <a:xfrm>
          <a:off x="22110700" y="13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11053</xdr:rowOff>
    </xdr:from>
    <xdr:ext cx="534377" cy="259045"/>
    <xdr:sp macro="" textlink="">
      <xdr:nvSpPr>
        <xdr:cNvPr id="868" name="繰出金該当値テキスト"/>
        <xdr:cNvSpPr txBox="1"/>
      </xdr:nvSpPr>
      <xdr:spPr>
        <a:xfrm>
          <a:off x="22212300" y="132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148462</xdr:rowOff>
    </xdr:from>
    <xdr:to>
      <xdr:col>112</xdr:col>
      <xdr:colOff>38100</xdr:colOff>
      <xdr:row>76</xdr:row>
      <xdr:rowOff>78612</xdr:rowOff>
    </xdr:to>
    <xdr:sp macro="" textlink="">
      <xdr:nvSpPr>
        <xdr:cNvPr id="869" name="楕円 868"/>
        <xdr:cNvSpPr/>
      </xdr:nvSpPr>
      <xdr:spPr>
        <a:xfrm>
          <a:off x="21272500" y="13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95140</xdr:rowOff>
    </xdr:from>
    <xdr:ext cx="534377" cy="259045"/>
    <xdr:sp macro="" textlink="">
      <xdr:nvSpPr>
        <xdr:cNvPr id="870" name="テキスト ボックス 869"/>
        <xdr:cNvSpPr txBox="1"/>
      </xdr:nvSpPr>
      <xdr:spPr>
        <a:xfrm>
          <a:off x="21056111" y="127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56858</xdr:rowOff>
    </xdr:from>
    <xdr:to>
      <xdr:col>107</xdr:col>
      <xdr:colOff>101600</xdr:colOff>
      <xdr:row>70</xdr:row>
      <xdr:rowOff>158458</xdr:rowOff>
    </xdr:to>
    <xdr:sp macro="" textlink="">
      <xdr:nvSpPr>
        <xdr:cNvPr id="871" name="楕円 870"/>
        <xdr:cNvSpPr/>
      </xdr:nvSpPr>
      <xdr:spPr>
        <a:xfrm>
          <a:off x="20383500" y="12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3535</xdr:rowOff>
    </xdr:from>
    <xdr:ext cx="599010" cy="259045"/>
    <xdr:sp macro="" textlink="">
      <xdr:nvSpPr>
        <xdr:cNvPr id="872" name="テキスト ボックス 871"/>
        <xdr:cNvSpPr txBox="1"/>
      </xdr:nvSpPr>
      <xdr:spPr>
        <a:xfrm>
          <a:off x="20134795" y="118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38227</xdr:rowOff>
    </xdr:from>
    <xdr:to>
      <xdr:col>102</xdr:col>
      <xdr:colOff>165100</xdr:colOff>
      <xdr:row>70</xdr:row>
      <xdr:rowOff>139827</xdr:rowOff>
    </xdr:to>
    <xdr:sp macro="" textlink="">
      <xdr:nvSpPr>
        <xdr:cNvPr id="873" name="楕円 872"/>
        <xdr:cNvSpPr/>
      </xdr:nvSpPr>
      <xdr:spPr>
        <a:xfrm>
          <a:off x="19494500" y="120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156354</xdr:rowOff>
    </xdr:from>
    <xdr:ext cx="599010" cy="259045"/>
    <xdr:sp macro="" textlink="">
      <xdr:nvSpPr>
        <xdr:cNvPr id="874" name="テキスト ボックス 873"/>
        <xdr:cNvSpPr txBox="1"/>
      </xdr:nvSpPr>
      <xdr:spPr>
        <a:xfrm>
          <a:off x="19245795" y="118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133515</xdr:rowOff>
    </xdr:from>
    <xdr:to>
      <xdr:col>98</xdr:col>
      <xdr:colOff>38100</xdr:colOff>
      <xdr:row>76</xdr:row>
      <xdr:rowOff>63664</xdr:rowOff>
    </xdr:to>
    <xdr:sp macro="" textlink="">
      <xdr:nvSpPr>
        <xdr:cNvPr id="875" name="楕円 874"/>
        <xdr:cNvSpPr/>
      </xdr:nvSpPr>
      <xdr:spPr>
        <a:xfrm>
          <a:off x="18605500" y="12992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80192</xdr:rowOff>
    </xdr:from>
    <xdr:ext cx="534377" cy="259045"/>
    <xdr:sp macro="" textlink="">
      <xdr:nvSpPr>
        <xdr:cNvPr id="876" name="テキスト ボックス 875"/>
        <xdr:cNvSpPr txBox="1"/>
      </xdr:nvSpPr>
      <xdr:spPr>
        <a:xfrm>
          <a:off x="18389111" y="12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0" name="直線コネクタ 899"/>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1"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3"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4" name="直線コネクタ 903"/>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6"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7" name="フローチャート: 判断 906"/>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5" name="フローチャート: 判断 91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7" name="フローチャート: 判断 91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8" name="テキスト ボックス 91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5"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1" name="テキスト ボックス 93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3" name="テキスト ボックス 93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567,429</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円となっており、昨年度より減少している。</a:t>
          </a:r>
        </a:p>
        <a:p>
          <a:r>
            <a:rPr kumimoji="1" lang="ja-JP" altLang="en-US" sz="1300">
              <a:latin typeface="ＭＳ Ｐゴシック" panose="020B0600070205080204" pitchFamily="50" charset="-128"/>
              <a:ea typeface="ＭＳ Ｐゴシック" panose="020B0600070205080204" pitchFamily="50" charset="-128"/>
            </a:rPr>
            <a:t>東日本大震災からの復興事業による支出がピークを越えたことによるが、引き続き、普通建設事業費及び災害復旧事業費は類似団体内で比較すると、高い順位となっている。</a:t>
          </a:r>
        </a:p>
        <a:p>
          <a:r>
            <a:rPr kumimoji="1" lang="ja-JP" altLang="en-US" sz="1300">
              <a:latin typeface="ＭＳ Ｐゴシック" panose="020B0600070205080204" pitchFamily="50" charset="-128"/>
              <a:ea typeface="ＭＳ Ｐゴシック" panose="020B0600070205080204" pitchFamily="50" charset="-128"/>
            </a:rPr>
            <a:t>補助費においては、災害派遣職員負担金などの復興関連事業の減、臨時福祉給付金などの事業終了により、大きく減少している。</a:t>
          </a:r>
        </a:p>
        <a:p>
          <a:r>
            <a:rPr kumimoji="1" lang="ja-JP" altLang="en-US" sz="1300">
              <a:latin typeface="ＭＳ Ｐゴシック" panose="020B0600070205080204" pitchFamily="50" charset="-128"/>
              <a:ea typeface="ＭＳ Ｐゴシック" panose="020B0600070205080204" pitchFamily="50" charset="-128"/>
            </a:rPr>
            <a:t>物件費については、除染関係事業の収束により、ピーク時よりは大きく減少しており、類似団体と同規模となっている。復興事業の収束に伴い、震災以前の規模となるよう、事業の整理をすすめていく。</a:t>
          </a:r>
        </a:p>
        <a:p>
          <a:r>
            <a:rPr kumimoji="1" lang="ja-JP" altLang="en-US" sz="1300">
              <a:latin typeface="ＭＳ Ｐゴシック" panose="020B0600070205080204" pitchFamily="50" charset="-128"/>
              <a:ea typeface="ＭＳ Ｐゴシック" panose="020B0600070205080204" pitchFamily="50" charset="-128"/>
            </a:rPr>
            <a:t>普通建設費については、復興に関する施設関係は概ね完了しているが、道路等交通インフラは引き続き復興創生期間の完了に向け実施していく。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35,529
35,284
197.79
21,232,231
20,160,175
581,490
9,398,507
15,170,477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90551</xdr:rowOff>
    </xdr:from>
    <xdr:to>
      <xdr:col>24</xdr:col>
      <xdr:colOff>63500</xdr:colOff>
      <xdr:row>34</xdr:row>
      <xdr:rowOff>125032</xdr:rowOff>
    </xdr:to>
    <xdr:cxnSp macro="">
      <xdr:nvCxnSpPr>
        <xdr:cNvPr id="61" name="直線コネクタ 60"/>
        <xdr:cNvCxnSpPr/>
      </xdr:nvCxnSpPr>
      <xdr:spPr>
        <a:xfrm>
          <a:off x="3797300" y="5919851"/>
          <a:ext cx="8382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56642</xdr:rowOff>
    </xdr:from>
    <xdr:to>
      <xdr:col>19</xdr:col>
      <xdr:colOff>177800</xdr:colOff>
      <xdr:row>34</xdr:row>
      <xdr:rowOff>90551</xdr:rowOff>
    </xdr:to>
    <xdr:cxnSp macro="">
      <xdr:nvCxnSpPr>
        <xdr:cNvPr id="64" name="直線コネクタ 63"/>
        <xdr:cNvCxnSpPr/>
      </xdr:nvCxnSpPr>
      <xdr:spPr>
        <a:xfrm>
          <a:off x="2908300" y="58859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34</xdr:row>
      <xdr:rowOff>132461</xdr:rowOff>
    </xdr:to>
    <xdr:cxnSp macro="">
      <xdr:nvCxnSpPr>
        <xdr:cNvPr id="67" name="直線コネクタ 66"/>
        <xdr:cNvCxnSpPr/>
      </xdr:nvCxnSpPr>
      <xdr:spPr>
        <a:xfrm flipV="1">
          <a:off x="2019300" y="5885942"/>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93028</xdr:rowOff>
    </xdr:from>
    <xdr:to>
      <xdr:col>10</xdr:col>
      <xdr:colOff>114300</xdr:colOff>
      <xdr:row>34</xdr:row>
      <xdr:rowOff>132461</xdr:rowOff>
    </xdr:to>
    <xdr:cxnSp macro="">
      <xdr:nvCxnSpPr>
        <xdr:cNvPr id="70" name="直線コネクタ 69"/>
        <xdr:cNvCxnSpPr/>
      </xdr:nvCxnSpPr>
      <xdr:spPr>
        <a:xfrm>
          <a:off x="1130300" y="592232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74232</xdr:rowOff>
    </xdr:from>
    <xdr:to>
      <xdr:col>24</xdr:col>
      <xdr:colOff>114300</xdr:colOff>
      <xdr:row>35</xdr:row>
      <xdr:rowOff>4382</xdr:rowOff>
    </xdr:to>
    <xdr:sp macro="" textlink="">
      <xdr:nvSpPr>
        <xdr:cNvPr id="80" name="楕円 79"/>
        <xdr:cNvSpPr/>
      </xdr:nvSpPr>
      <xdr:spPr>
        <a:xfrm>
          <a:off x="45847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97109</xdr:rowOff>
    </xdr:from>
    <xdr:ext cx="469744" cy="259045"/>
    <xdr:sp macro="" textlink="">
      <xdr:nvSpPr>
        <xdr:cNvPr id="81" name="議会費該当値テキスト"/>
        <xdr:cNvSpPr txBox="1"/>
      </xdr:nvSpPr>
      <xdr:spPr>
        <a:xfrm>
          <a:off x="4686300" y="57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39751</xdr:rowOff>
    </xdr:from>
    <xdr:to>
      <xdr:col>20</xdr:col>
      <xdr:colOff>38100</xdr:colOff>
      <xdr:row>34</xdr:row>
      <xdr:rowOff>141351</xdr:rowOff>
    </xdr:to>
    <xdr:sp macro="" textlink="">
      <xdr:nvSpPr>
        <xdr:cNvPr id="82" name="楕円 81"/>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157878</xdr:rowOff>
    </xdr:from>
    <xdr:ext cx="469744" cy="259045"/>
    <xdr:sp macro="" textlink="">
      <xdr:nvSpPr>
        <xdr:cNvPr id="83" name="テキスト ボックス 82"/>
        <xdr:cNvSpPr txBox="1"/>
      </xdr:nvSpPr>
      <xdr:spPr>
        <a:xfrm>
          <a:off x="3562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xdr:rowOff>
    </xdr:from>
    <xdr:to>
      <xdr:col>15</xdr:col>
      <xdr:colOff>101600</xdr:colOff>
      <xdr:row>34</xdr:row>
      <xdr:rowOff>107442</xdr:rowOff>
    </xdr:to>
    <xdr:sp macro="" textlink="">
      <xdr:nvSpPr>
        <xdr:cNvPr id="84" name="楕円 83"/>
        <xdr:cNvSpPr/>
      </xdr:nvSpPr>
      <xdr:spPr>
        <a:xfrm>
          <a:off x="2857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123969</xdr:rowOff>
    </xdr:from>
    <xdr:ext cx="469744" cy="259045"/>
    <xdr:sp macro="" textlink="">
      <xdr:nvSpPr>
        <xdr:cNvPr id="85" name="テキスト ボックス 84"/>
        <xdr:cNvSpPr txBox="1"/>
      </xdr:nvSpPr>
      <xdr:spPr>
        <a:xfrm>
          <a:off x="2673428"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81661</xdr:rowOff>
    </xdr:from>
    <xdr:to>
      <xdr:col>10</xdr:col>
      <xdr:colOff>165100</xdr:colOff>
      <xdr:row>35</xdr:row>
      <xdr:rowOff>11811</xdr:rowOff>
    </xdr:to>
    <xdr:sp macro="" textlink="">
      <xdr:nvSpPr>
        <xdr:cNvPr id="86" name="楕円 85"/>
        <xdr:cNvSpPr/>
      </xdr:nvSpPr>
      <xdr:spPr>
        <a:xfrm>
          <a:off x="1968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87" name="テキスト ボックス 86"/>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42228</xdr:rowOff>
    </xdr:from>
    <xdr:to>
      <xdr:col>6</xdr:col>
      <xdr:colOff>38100</xdr:colOff>
      <xdr:row>34</xdr:row>
      <xdr:rowOff>143828</xdr:rowOff>
    </xdr:to>
    <xdr:sp macro="" textlink="">
      <xdr:nvSpPr>
        <xdr:cNvPr id="88" name="楕円 87"/>
        <xdr:cNvSpPr/>
      </xdr:nvSpPr>
      <xdr:spPr>
        <a:xfrm>
          <a:off x="1079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160355</xdr:rowOff>
    </xdr:from>
    <xdr:ext cx="469744" cy="259045"/>
    <xdr:sp macro="" textlink="">
      <xdr:nvSpPr>
        <xdr:cNvPr id="89" name="テキスト ボックス 88"/>
        <xdr:cNvSpPr txBox="1"/>
      </xdr:nvSpPr>
      <xdr:spPr>
        <a:xfrm>
          <a:off x="895428" y="5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88847</xdr:rowOff>
    </xdr:from>
    <xdr:to>
      <xdr:col>24</xdr:col>
      <xdr:colOff>63500</xdr:colOff>
      <xdr:row>58</xdr:row>
      <xdr:rowOff>161762</xdr:rowOff>
    </xdr:to>
    <xdr:cxnSp macro="">
      <xdr:nvCxnSpPr>
        <xdr:cNvPr id="118" name="直線コネクタ 117"/>
        <xdr:cNvCxnSpPr/>
      </xdr:nvCxnSpPr>
      <xdr:spPr>
        <a:xfrm>
          <a:off x="3797300" y="10032947"/>
          <a:ext cx="8382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88847</xdr:rowOff>
    </xdr:from>
    <xdr:to>
      <xdr:col>19</xdr:col>
      <xdr:colOff>177800</xdr:colOff>
      <xdr:row>58</xdr:row>
      <xdr:rowOff>94504</xdr:rowOff>
    </xdr:to>
    <xdr:cxnSp macro="">
      <xdr:nvCxnSpPr>
        <xdr:cNvPr id="121" name="直線コネクタ 120"/>
        <xdr:cNvCxnSpPr/>
      </xdr:nvCxnSpPr>
      <xdr:spPr>
        <a:xfrm flipV="1">
          <a:off x="2908300" y="10032947"/>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25723</xdr:rowOff>
    </xdr:from>
    <xdr:to>
      <xdr:col>15</xdr:col>
      <xdr:colOff>50800</xdr:colOff>
      <xdr:row>58</xdr:row>
      <xdr:rowOff>94504</xdr:rowOff>
    </xdr:to>
    <xdr:cxnSp macro="">
      <xdr:nvCxnSpPr>
        <xdr:cNvPr id="124" name="直線コネクタ 123"/>
        <xdr:cNvCxnSpPr/>
      </xdr:nvCxnSpPr>
      <xdr:spPr>
        <a:xfrm>
          <a:off x="2019300" y="9969823"/>
          <a:ext cx="889000" cy="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20201</xdr:rowOff>
    </xdr:from>
    <xdr:ext cx="534377" cy="259045"/>
    <xdr:sp macro="" textlink="">
      <xdr:nvSpPr>
        <xdr:cNvPr id="126" name="テキスト ボックス 125"/>
        <xdr:cNvSpPr txBox="1"/>
      </xdr:nvSpPr>
      <xdr:spPr>
        <a:xfrm>
          <a:off x="2641111" y="10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25723</xdr:rowOff>
    </xdr:from>
    <xdr:to>
      <xdr:col>10</xdr:col>
      <xdr:colOff>114300</xdr:colOff>
      <xdr:row>58</xdr:row>
      <xdr:rowOff>69183</xdr:rowOff>
    </xdr:to>
    <xdr:cxnSp macro="">
      <xdr:nvCxnSpPr>
        <xdr:cNvPr id="127" name="直線コネクタ 126"/>
        <xdr:cNvCxnSpPr/>
      </xdr:nvCxnSpPr>
      <xdr:spPr>
        <a:xfrm flipV="1">
          <a:off x="1130300" y="9969823"/>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110962</xdr:rowOff>
    </xdr:from>
    <xdr:to>
      <xdr:col>24</xdr:col>
      <xdr:colOff>114300</xdr:colOff>
      <xdr:row>59</xdr:row>
      <xdr:rowOff>41112</xdr:rowOff>
    </xdr:to>
    <xdr:sp macro="" textlink="">
      <xdr:nvSpPr>
        <xdr:cNvPr id="137" name="楕円 136"/>
        <xdr:cNvSpPr/>
      </xdr:nvSpPr>
      <xdr:spPr>
        <a:xfrm>
          <a:off x="4584700" y="100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38047</xdr:rowOff>
    </xdr:from>
    <xdr:to>
      <xdr:col>20</xdr:col>
      <xdr:colOff>38100</xdr:colOff>
      <xdr:row>58</xdr:row>
      <xdr:rowOff>139647</xdr:rowOff>
    </xdr:to>
    <xdr:sp macro="" textlink="">
      <xdr:nvSpPr>
        <xdr:cNvPr id="139" name="楕円 138"/>
        <xdr:cNvSpPr/>
      </xdr:nvSpPr>
      <xdr:spPr>
        <a:xfrm>
          <a:off x="3746500" y="99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156174</xdr:rowOff>
    </xdr:from>
    <xdr:ext cx="599010" cy="259045"/>
    <xdr:sp macro="" textlink="">
      <xdr:nvSpPr>
        <xdr:cNvPr id="140" name="テキスト ボックス 139"/>
        <xdr:cNvSpPr txBox="1"/>
      </xdr:nvSpPr>
      <xdr:spPr>
        <a:xfrm>
          <a:off x="3497795" y="97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43704</xdr:rowOff>
    </xdr:from>
    <xdr:to>
      <xdr:col>15</xdr:col>
      <xdr:colOff>101600</xdr:colOff>
      <xdr:row>58</xdr:row>
      <xdr:rowOff>145304</xdr:rowOff>
    </xdr:to>
    <xdr:sp macro="" textlink="">
      <xdr:nvSpPr>
        <xdr:cNvPr id="141" name="楕円 140"/>
        <xdr:cNvSpPr/>
      </xdr:nvSpPr>
      <xdr:spPr>
        <a:xfrm>
          <a:off x="2857500" y="99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161831</xdr:rowOff>
    </xdr:from>
    <xdr:ext cx="599010" cy="259045"/>
    <xdr:sp macro="" textlink="">
      <xdr:nvSpPr>
        <xdr:cNvPr id="142" name="テキスト ボックス 141"/>
        <xdr:cNvSpPr txBox="1"/>
      </xdr:nvSpPr>
      <xdr:spPr>
        <a:xfrm>
          <a:off x="2608795" y="976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146373</xdr:rowOff>
    </xdr:from>
    <xdr:to>
      <xdr:col>10</xdr:col>
      <xdr:colOff>165100</xdr:colOff>
      <xdr:row>58</xdr:row>
      <xdr:rowOff>76523</xdr:rowOff>
    </xdr:to>
    <xdr:sp macro="" textlink="">
      <xdr:nvSpPr>
        <xdr:cNvPr id="143" name="楕円 142"/>
        <xdr:cNvSpPr/>
      </xdr:nvSpPr>
      <xdr:spPr>
        <a:xfrm>
          <a:off x="1968500" y="9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93050</xdr:rowOff>
    </xdr:from>
    <xdr:ext cx="599010" cy="259045"/>
    <xdr:sp macro="" textlink="">
      <xdr:nvSpPr>
        <xdr:cNvPr id="144" name="テキスト ボックス 143"/>
        <xdr:cNvSpPr txBox="1"/>
      </xdr:nvSpPr>
      <xdr:spPr>
        <a:xfrm>
          <a:off x="1719795" y="969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18383</xdr:rowOff>
    </xdr:from>
    <xdr:to>
      <xdr:col>6</xdr:col>
      <xdr:colOff>38100</xdr:colOff>
      <xdr:row>58</xdr:row>
      <xdr:rowOff>119983</xdr:rowOff>
    </xdr:to>
    <xdr:sp macro="" textlink="">
      <xdr:nvSpPr>
        <xdr:cNvPr id="145" name="楕円 144"/>
        <xdr:cNvSpPr/>
      </xdr:nvSpPr>
      <xdr:spPr>
        <a:xfrm>
          <a:off x="1079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136510</xdr:rowOff>
    </xdr:from>
    <xdr:ext cx="599010" cy="259045"/>
    <xdr:sp macro="" textlink="">
      <xdr:nvSpPr>
        <xdr:cNvPr id="146" name="テキスト ボックス 145"/>
        <xdr:cNvSpPr txBox="1"/>
      </xdr:nvSpPr>
      <xdr:spPr>
        <a:xfrm>
          <a:off x="830795" y="97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72908</xdr:rowOff>
    </xdr:from>
    <xdr:to>
      <xdr:col>24</xdr:col>
      <xdr:colOff>62865</xdr:colOff>
      <xdr:row>78</xdr:row>
      <xdr:rowOff>60737</xdr:rowOff>
    </xdr:to>
    <xdr:cxnSp macro="">
      <xdr:nvCxnSpPr>
        <xdr:cNvPr id="169" name="直線コネクタ 168"/>
        <xdr:cNvCxnSpPr/>
      </xdr:nvCxnSpPr>
      <xdr:spPr>
        <a:xfrm flipV="1">
          <a:off x="4633595" y="12931658"/>
          <a:ext cx="1270" cy="50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64564</xdr:rowOff>
    </xdr:from>
    <xdr:ext cx="599010" cy="259045"/>
    <xdr:sp macro="" textlink="">
      <xdr:nvSpPr>
        <xdr:cNvPr id="170" name="民生費最小値テキスト"/>
        <xdr:cNvSpPr txBox="1"/>
      </xdr:nvSpPr>
      <xdr:spPr>
        <a:xfrm>
          <a:off x="4686300" y="134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60737</xdr:rowOff>
    </xdr:from>
    <xdr:to>
      <xdr:col>24</xdr:col>
      <xdr:colOff>152400</xdr:colOff>
      <xdr:row>78</xdr:row>
      <xdr:rowOff>60737</xdr:rowOff>
    </xdr:to>
    <xdr:cxnSp macro="">
      <xdr:nvCxnSpPr>
        <xdr:cNvPr id="171" name="直線コネクタ 170"/>
        <xdr:cNvCxnSpPr/>
      </xdr:nvCxnSpPr>
      <xdr:spPr>
        <a:xfrm>
          <a:off x="4546600" y="134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19585</xdr:rowOff>
    </xdr:from>
    <xdr:ext cx="599010" cy="259045"/>
    <xdr:sp macro="" textlink="">
      <xdr:nvSpPr>
        <xdr:cNvPr id="172" name="民生費最大値テキスト"/>
        <xdr:cNvSpPr txBox="1"/>
      </xdr:nvSpPr>
      <xdr:spPr>
        <a:xfrm>
          <a:off x="4686300" y="1270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72908</xdr:rowOff>
    </xdr:from>
    <xdr:to>
      <xdr:col>24</xdr:col>
      <xdr:colOff>152400</xdr:colOff>
      <xdr:row>75</xdr:row>
      <xdr:rowOff>72908</xdr:rowOff>
    </xdr:to>
    <xdr:cxnSp macro="">
      <xdr:nvCxnSpPr>
        <xdr:cNvPr id="173" name="直線コネクタ 172"/>
        <xdr:cNvCxnSpPr/>
      </xdr:nvCxnSpPr>
      <xdr:spPr>
        <a:xfrm>
          <a:off x="4546600" y="1293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37964</xdr:rowOff>
    </xdr:from>
    <xdr:to>
      <xdr:col>24</xdr:col>
      <xdr:colOff>63500</xdr:colOff>
      <xdr:row>77</xdr:row>
      <xdr:rowOff>163785</xdr:rowOff>
    </xdr:to>
    <xdr:cxnSp macro="">
      <xdr:nvCxnSpPr>
        <xdr:cNvPr id="174" name="直線コネクタ 173"/>
        <xdr:cNvCxnSpPr/>
      </xdr:nvCxnSpPr>
      <xdr:spPr>
        <a:xfrm>
          <a:off x="3797300" y="13239614"/>
          <a:ext cx="8382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6311</xdr:rowOff>
    </xdr:from>
    <xdr:ext cx="599010" cy="259045"/>
    <xdr:sp macro="" textlink="">
      <xdr:nvSpPr>
        <xdr:cNvPr id="175" name="民生費平均値テキスト"/>
        <xdr:cNvSpPr txBox="1"/>
      </xdr:nvSpPr>
      <xdr:spPr>
        <a:xfrm>
          <a:off x="4686300" y="1303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154884</xdr:rowOff>
    </xdr:from>
    <xdr:to>
      <xdr:col>24</xdr:col>
      <xdr:colOff>114300</xdr:colOff>
      <xdr:row>77</xdr:row>
      <xdr:rowOff>85034</xdr:rowOff>
    </xdr:to>
    <xdr:sp macro="" textlink="">
      <xdr:nvSpPr>
        <xdr:cNvPr id="176" name="フローチャート: 判断 175"/>
        <xdr:cNvSpPr/>
      </xdr:nvSpPr>
      <xdr:spPr>
        <a:xfrm>
          <a:off x="45847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37964</xdr:rowOff>
    </xdr:from>
    <xdr:to>
      <xdr:col>19</xdr:col>
      <xdr:colOff>177800</xdr:colOff>
      <xdr:row>77</xdr:row>
      <xdr:rowOff>61331</xdr:rowOff>
    </xdr:to>
    <xdr:cxnSp macro="">
      <xdr:nvCxnSpPr>
        <xdr:cNvPr id="177" name="直線コネクタ 176"/>
        <xdr:cNvCxnSpPr/>
      </xdr:nvCxnSpPr>
      <xdr:spPr>
        <a:xfrm flipV="1">
          <a:off x="2908300" y="13239614"/>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155541</xdr:rowOff>
    </xdr:from>
    <xdr:to>
      <xdr:col>20</xdr:col>
      <xdr:colOff>38100</xdr:colOff>
      <xdr:row>77</xdr:row>
      <xdr:rowOff>85691</xdr:rowOff>
    </xdr:to>
    <xdr:sp macro="" textlink="">
      <xdr:nvSpPr>
        <xdr:cNvPr id="178" name="フローチャート: 判断 177"/>
        <xdr:cNvSpPr/>
      </xdr:nvSpPr>
      <xdr:spPr>
        <a:xfrm>
          <a:off x="3746500" y="1318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102219</xdr:rowOff>
    </xdr:from>
    <xdr:ext cx="599010" cy="259045"/>
    <xdr:sp macro="" textlink="">
      <xdr:nvSpPr>
        <xdr:cNvPr id="179" name="テキスト ボックス 178"/>
        <xdr:cNvSpPr txBox="1"/>
      </xdr:nvSpPr>
      <xdr:spPr>
        <a:xfrm>
          <a:off x="3497795" y="129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120772</xdr:rowOff>
    </xdr:from>
    <xdr:to>
      <xdr:col>15</xdr:col>
      <xdr:colOff>50800</xdr:colOff>
      <xdr:row>77</xdr:row>
      <xdr:rowOff>61331</xdr:rowOff>
    </xdr:to>
    <xdr:cxnSp macro="">
      <xdr:nvCxnSpPr>
        <xdr:cNvPr id="180" name="直線コネクタ 179"/>
        <xdr:cNvCxnSpPr/>
      </xdr:nvCxnSpPr>
      <xdr:spPr>
        <a:xfrm>
          <a:off x="2019300" y="12808072"/>
          <a:ext cx="889000" cy="4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170255</xdr:rowOff>
    </xdr:from>
    <xdr:to>
      <xdr:col>15</xdr:col>
      <xdr:colOff>101600</xdr:colOff>
      <xdr:row>77</xdr:row>
      <xdr:rowOff>100405</xdr:rowOff>
    </xdr:to>
    <xdr:sp macro="" textlink="">
      <xdr:nvSpPr>
        <xdr:cNvPr id="181" name="フローチャート: 判断 180"/>
        <xdr:cNvSpPr/>
      </xdr:nvSpPr>
      <xdr:spPr>
        <a:xfrm>
          <a:off x="2857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116932</xdr:rowOff>
    </xdr:from>
    <xdr:ext cx="599010" cy="259045"/>
    <xdr:sp macro="" textlink="">
      <xdr:nvSpPr>
        <xdr:cNvPr id="182" name="テキスト ボックス 181"/>
        <xdr:cNvSpPr txBox="1"/>
      </xdr:nvSpPr>
      <xdr:spPr>
        <a:xfrm>
          <a:off x="2608795"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9814</xdr:rowOff>
    </xdr:from>
    <xdr:to>
      <xdr:col>10</xdr:col>
      <xdr:colOff>114300</xdr:colOff>
      <xdr:row>74</xdr:row>
      <xdr:rowOff>120772</xdr:rowOff>
    </xdr:to>
    <xdr:cxnSp macro="">
      <xdr:nvCxnSpPr>
        <xdr:cNvPr id="183" name="直線コネクタ 182"/>
        <xdr:cNvCxnSpPr/>
      </xdr:nvCxnSpPr>
      <xdr:spPr>
        <a:xfrm>
          <a:off x="1130300" y="12354214"/>
          <a:ext cx="889000" cy="4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27251</xdr:rowOff>
    </xdr:from>
    <xdr:to>
      <xdr:col>10</xdr:col>
      <xdr:colOff>165100</xdr:colOff>
      <xdr:row>77</xdr:row>
      <xdr:rowOff>128851</xdr:rowOff>
    </xdr:to>
    <xdr:sp macro="" textlink="">
      <xdr:nvSpPr>
        <xdr:cNvPr id="184" name="フローチャート: 判断 183"/>
        <xdr:cNvSpPr/>
      </xdr:nvSpPr>
      <xdr:spPr>
        <a:xfrm>
          <a:off x="1968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119978</xdr:rowOff>
    </xdr:from>
    <xdr:ext cx="599010" cy="259045"/>
    <xdr:sp macro="" textlink="">
      <xdr:nvSpPr>
        <xdr:cNvPr id="185" name="テキスト ボックス 184"/>
        <xdr:cNvSpPr txBox="1"/>
      </xdr:nvSpPr>
      <xdr:spPr>
        <a:xfrm>
          <a:off x="1719795"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62661</xdr:rowOff>
    </xdr:from>
    <xdr:to>
      <xdr:col>6</xdr:col>
      <xdr:colOff>38100</xdr:colOff>
      <xdr:row>77</xdr:row>
      <xdr:rowOff>164261</xdr:rowOff>
    </xdr:to>
    <xdr:sp macro="" textlink="">
      <xdr:nvSpPr>
        <xdr:cNvPr id="186" name="フローチャート: 判断 185"/>
        <xdr:cNvSpPr/>
      </xdr:nvSpPr>
      <xdr:spPr>
        <a:xfrm>
          <a:off x="1079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155388</xdr:rowOff>
    </xdr:from>
    <xdr:ext cx="599010" cy="259045"/>
    <xdr:sp macro="" textlink="">
      <xdr:nvSpPr>
        <xdr:cNvPr id="187" name="テキスト ボックス 186"/>
        <xdr:cNvSpPr txBox="1"/>
      </xdr:nvSpPr>
      <xdr:spPr>
        <a:xfrm>
          <a:off x="830795"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112985</xdr:rowOff>
    </xdr:from>
    <xdr:to>
      <xdr:col>24</xdr:col>
      <xdr:colOff>114300</xdr:colOff>
      <xdr:row>78</xdr:row>
      <xdr:rowOff>43135</xdr:rowOff>
    </xdr:to>
    <xdr:sp macro="" textlink="">
      <xdr:nvSpPr>
        <xdr:cNvPr id="193" name="楕円 192"/>
        <xdr:cNvSpPr/>
      </xdr:nvSpPr>
      <xdr:spPr>
        <a:xfrm>
          <a:off x="4584700" y="13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27912</xdr:rowOff>
    </xdr:from>
    <xdr:ext cx="599010" cy="259045"/>
    <xdr:sp macro="" textlink="">
      <xdr:nvSpPr>
        <xdr:cNvPr id="194" name="民生費該当値テキスト"/>
        <xdr:cNvSpPr txBox="1"/>
      </xdr:nvSpPr>
      <xdr:spPr>
        <a:xfrm>
          <a:off x="4686300" y="1322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158614</xdr:rowOff>
    </xdr:from>
    <xdr:to>
      <xdr:col>20</xdr:col>
      <xdr:colOff>38100</xdr:colOff>
      <xdr:row>77</xdr:row>
      <xdr:rowOff>88764</xdr:rowOff>
    </xdr:to>
    <xdr:sp macro="" textlink="">
      <xdr:nvSpPr>
        <xdr:cNvPr id="195" name="楕円 194"/>
        <xdr:cNvSpPr/>
      </xdr:nvSpPr>
      <xdr:spPr>
        <a:xfrm>
          <a:off x="3746500" y="131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79891</xdr:rowOff>
    </xdr:from>
    <xdr:ext cx="599010" cy="259045"/>
    <xdr:sp macro="" textlink="">
      <xdr:nvSpPr>
        <xdr:cNvPr id="196" name="テキスト ボックス 195"/>
        <xdr:cNvSpPr txBox="1"/>
      </xdr:nvSpPr>
      <xdr:spPr>
        <a:xfrm>
          <a:off x="3497795" y="1328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10531</xdr:rowOff>
    </xdr:from>
    <xdr:to>
      <xdr:col>15</xdr:col>
      <xdr:colOff>101600</xdr:colOff>
      <xdr:row>77</xdr:row>
      <xdr:rowOff>112131</xdr:rowOff>
    </xdr:to>
    <xdr:sp macro="" textlink="">
      <xdr:nvSpPr>
        <xdr:cNvPr id="197" name="楕円 196"/>
        <xdr:cNvSpPr/>
      </xdr:nvSpPr>
      <xdr:spPr>
        <a:xfrm>
          <a:off x="2857500" y="132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103258</xdr:rowOff>
    </xdr:from>
    <xdr:ext cx="599010" cy="259045"/>
    <xdr:sp macro="" textlink="">
      <xdr:nvSpPr>
        <xdr:cNvPr id="198" name="テキスト ボックス 197"/>
        <xdr:cNvSpPr txBox="1"/>
      </xdr:nvSpPr>
      <xdr:spPr>
        <a:xfrm>
          <a:off x="2608795" y="133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69972</xdr:rowOff>
    </xdr:from>
    <xdr:to>
      <xdr:col>10</xdr:col>
      <xdr:colOff>165100</xdr:colOff>
      <xdr:row>75</xdr:row>
      <xdr:rowOff>122</xdr:rowOff>
    </xdr:to>
    <xdr:sp macro="" textlink="">
      <xdr:nvSpPr>
        <xdr:cNvPr id="199" name="楕円 198"/>
        <xdr:cNvSpPr/>
      </xdr:nvSpPr>
      <xdr:spPr>
        <a:xfrm>
          <a:off x="1968500" y="12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16649</xdr:rowOff>
    </xdr:from>
    <xdr:ext cx="599010" cy="259045"/>
    <xdr:sp macro="" textlink="">
      <xdr:nvSpPr>
        <xdr:cNvPr id="200" name="テキスト ボックス 199"/>
        <xdr:cNvSpPr txBox="1"/>
      </xdr:nvSpPr>
      <xdr:spPr>
        <a:xfrm>
          <a:off x="1719795" y="125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130464</xdr:rowOff>
    </xdr:from>
    <xdr:to>
      <xdr:col>6</xdr:col>
      <xdr:colOff>38100</xdr:colOff>
      <xdr:row>72</xdr:row>
      <xdr:rowOff>60614</xdr:rowOff>
    </xdr:to>
    <xdr:sp macro="" textlink="">
      <xdr:nvSpPr>
        <xdr:cNvPr id="201" name="楕円 200"/>
        <xdr:cNvSpPr/>
      </xdr:nvSpPr>
      <xdr:spPr>
        <a:xfrm>
          <a:off x="1079500" y="12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77141</xdr:rowOff>
    </xdr:from>
    <xdr:ext cx="599010" cy="259045"/>
    <xdr:sp macro="" textlink="">
      <xdr:nvSpPr>
        <xdr:cNvPr id="202" name="テキスト ボックス 201"/>
        <xdr:cNvSpPr txBox="1"/>
      </xdr:nvSpPr>
      <xdr:spPr>
        <a:xfrm>
          <a:off x="830795" y="120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7" name="直線コネクタ 226"/>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28"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29" name="直線コネクタ 228"/>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0"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1" name="直線コネクタ 230"/>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79178</xdr:rowOff>
    </xdr:from>
    <xdr:to>
      <xdr:col>24</xdr:col>
      <xdr:colOff>63500</xdr:colOff>
      <xdr:row>93</xdr:row>
      <xdr:rowOff>110573</xdr:rowOff>
    </xdr:to>
    <xdr:cxnSp macro="">
      <xdr:nvCxnSpPr>
        <xdr:cNvPr id="232" name="直線コネクタ 231"/>
        <xdr:cNvCxnSpPr/>
      </xdr:nvCxnSpPr>
      <xdr:spPr>
        <a:xfrm>
          <a:off x="3797300" y="16024028"/>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3"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4" name="フローチャート: 判断 233"/>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72530</xdr:rowOff>
    </xdr:from>
    <xdr:to>
      <xdr:col>19</xdr:col>
      <xdr:colOff>177800</xdr:colOff>
      <xdr:row>93</xdr:row>
      <xdr:rowOff>79178</xdr:rowOff>
    </xdr:to>
    <xdr:cxnSp macro="">
      <xdr:nvCxnSpPr>
        <xdr:cNvPr id="235" name="直線コネクタ 234"/>
        <xdr:cNvCxnSpPr/>
      </xdr:nvCxnSpPr>
      <xdr:spPr>
        <a:xfrm>
          <a:off x="2908300" y="16017380"/>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6" name="フローチャート: 判断 235"/>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7" name="テキスト ボックス 236"/>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72530</xdr:rowOff>
    </xdr:from>
    <xdr:to>
      <xdr:col>15</xdr:col>
      <xdr:colOff>50800</xdr:colOff>
      <xdr:row>94</xdr:row>
      <xdr:rowOff>63900</xdr:rowOff>
    </xdr:to>
    <xdr:cxnSp macro="">
      <xdr:nvCxnSpPr>
        <xdr:cNvPr id="238" name="直線コネクタ 237"/>
        <xdr:cNvCxnSpPr/>
      </xdr:nvCxnSpPr>
      <xdr:spPr>
        <a:xfrm flipV="1">
          <a:off x="2019300" y="16017380"/>
          <a:ext cx="889000" cy="1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39" name="フローチャート: 判断 238"/>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0" name="テキスト ボックス 239"/>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144901</xdr:rowOff>
    </xdr:from>
    <xdr:to>
      <xdr:col>10</xdr:col>
      <xdr:colOff>114300</xdr:colOff>
      <xdr:row>94</xdr:row>
      <xdr:rowOff>63900</xdr:rowOff>
    </xdr:to>
    <xdr:cxnSp macro="">
      <xdr:nvCxnSpPr>
        <xdr:cNvPr id="241" name="直線コネクタ 240"/>
        <xdr:cNvCxnSpPr/>
      </xdr:nvCxnSpPr>
      <xdr:spPr>
        <a:xfrm>
          <a:off x="1130300" y="16089751"/>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2" name="フローチャート: 判断 241"/>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3" name="テキスト ボックス 242"/>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4" name="フローチャート: 判断 243"/>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5" name="テキスト ボックス 244"/>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59773</xdr:rowOff>
    </xdr:from>
    <xdr:to>
      <xdr:col>24</xdr:col>
      <xdr:colOff>114300</xdr:colOff>
      <xdr:row>93</xdr:row>
      <xdr:rowOff>161373</xdr:rowOff>
    </xdr:to>
    <xdr:sp macro="" textlink="">
      <xdr:nvSpPr>
        <xdr:cNvPr id="251" name="楕円 250"/>
        <xdr:cNvSpPr/>
      </xdr:nvSpPr>
      <xdr:spPr>
        <a:xfrm>
          <a:off x="4584700" y="160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82650</xdr:rowOff>
    </xdr:from>
    <xdr:ext cx="534377" cy="259045"/>
    <xdr:sp macro="" textlink="">
      <xdr:nvSpPr>
        <xdr:cNvPr id="252" name="衛生費該当値テキスト"/>
        <xdr:cNvSpPr txBox="1"/>
      </xdr:nvSpPr>
      <xdr:spPr>
        <a:xfrm>
          <a:off x="4686300" y="158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28378</xdr:rowOff>
    </xdr:from>
    <xdr:to>
      <xdr:col>20</xdr:col>
      <xdr:colOff>38100</xdr:colOff>
      <xdr:row>93</xdr:row>
      <xdr:rowOff>129978</xdr:rowOff>
    </xdr:to>
    <xdr:sp macro="" textlink="">
      <xdr:nvSpPr>
        <xdr:cNvPr id="253" name="楕円 252"/>
        <xdr:cNvSpPr/>
      </xdr:nvSpPr>
      <xdr:spPr>
        <a:xfrm>
          <a:off x="3746500" y="159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146505</xdr:rowOff>
    </xdr:from>
    <xdr:ext cx="534377" cy="259045"/>
    <xdr:sp macro="" textlink="">
      <xdr:nvSpPr>
        <xdr:cNvPr id="254" name="テキスト ボックス 253"/>
        <xdr:cNvSpPr txBox="1"/>
      </xdr:nvSpPr>
      <xdr:spPr>
        <a:xfrm>
          <a:off x="3530111" y="157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21730</xdr:rowOff>
    </xdr:from>
    <xdr:to>
      <xdr:col>15</xdr:col>
      <xdr:colOff>101600</xdr:colOff>
      <xdr:row>93</xdr:row>
      <xdr:rowOff>123330</xdr:rowOff>
    </xdr:to>
    <xdr:sp macro="" textlink="">
      <xdr:nvSpPr>
        <xdr:cNvPr id="255" name="楕円 254"/>
        <xdr:cNvSpPr/>
      </xdr:nvSpPr>
      <xdr:spPr>
        <a:xfrm>
          <a:off x="2857500" y="159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139857</xdr:rowOff>
    </xdr:from>
    <xdr:ext cx="534377" cy="259045"/>
    <xdr:sp macro="" textlink="">
      <xdr:nvSpPr>
        <xdr:cNvPr id="256" name="テキスト ボックス 255"/>
        <xdr:cNvSpPr txBox="1"/>
      </xdr:nvSpPr>
      <xdr:spPr>
        <a:xfrm>
          <a:off x="2641111" y="157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13100</xdr:rowOff>
    </xdr:from>
    <xdr:to>
      <xdr:col>10</xdr:col>
      <xdr:colOff>165100</xdr:colOff>
      <xdr:row>94</xdr:row>
      <xdr:rowOff>114700</xdr:rowOff>
    </xdr:to>
    <xdr:sp macro="" textlink="">
      <xdr:nvSpPr>
        <xdr:cNvPr id="257" name="楕円 256"/>
        <xdr:cNvSpPr/>
      </xdr:nvSpPr>
      <xdr:spPr>
        <a:xfrm>
          <a:off x="1968500" y="161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131227</xdr:rowOff>
    </xdr:from>
    <xdr:ext cx="534377" cy="259045"/>
    <xdr:sp macro="" textlink="">
      <xdr:nvSpPr>
        <xdr:cNvPr id="258" name="テキスト ボックス 257"/>
        <xdr:cNvSpPr txBox="1"/>
      </xdr:nvSpPr>
      <xdr:spPr>
        <a:xfrm>
          <a:off x="1752111" y="159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94101</xdr:rowOff>
    </xdr:from>
    <xdr:to>
      <xdr:col>6</xdr:col>
      <xdr:colOff>38100</xdr:colOff>
      <xdr:row>94</xdr:row>
      <xdr:rowOff>24251</xdr:rowOff>
    </xdr:to>
    <xdr:sp macro="" textlink="">
      <xdr:nvSpPr>
        <xdr:cNvPr id="259" name="楕円 258"/>
        <xdr:cNvSpPr/>
      </xdr:nvSpPr>
      <xdr:spPr>
        <a:xfrm>
          <a:off x="1079500" y="160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40778</xdr:rowOff>
    </xdr:from>
    <xdr:ext cx="534377" cy="259045"/>
    <xdr:sp macro="" textlink="">
      <xdr:nvSpPr>
        <xdr:cNvPr id="260" name="テキスト ボックス 259"/>
        <xdr:cNvSpPr txBox="1"/>
      </xdr:nvSpPr>
      <xdr:spPr>
        <a:xfrm>
          <a:off x="863111" y="158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4" name="直線コネクタ 283"/>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7"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88" name="直線コネクタ 287"/>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74549</xdr:rowOff>
    </xdr:from>
    <xdr:to>
      <xdr:col>55</xdr:col>
      <xdr:colOff>0</xdr:colOff>
      <xdr:row>38</xdr:row>
      <xdr:rowOff>165608</xdr:rowOff>
    </xdr:to>
    <xdr:cxnSp macro="">
      <xdr:nvCxnSpPr>
        <xdr:cNvPr id="289" name="直線コネクタ 288"/>
        <xdr:cNvCxnSpPr/>
      </xdr:nvCxnSpPr>
      <xdr:spPr>
        <a:xfrm>
          <a:off x="9639300" y="6418199"/>
          <a:ext cx="8382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0"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1" name="フローチャート: 判断 290"/>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55118</xdr:rowOff>
    </xdr:from>
    <xdr:to>
      <xdr:col>50</xdr:col>
      <xdr:colOff>114300</xdr:colOff>
      <xdr:row>37</xdr:row>
      <xdr:rowOff>74549</xdr:rowOff>
    </xdr:to>
    <xdr:cxnSp macro="">
      <xdr:nvCxnSpPr>
        <xdr:cNvPr id="292" name="直線コネクタ 291"/>
        <xdr:cNvCxnSpPr/>
      </xdr:nvCxnSpPr>
      <xdr:spPr>
        <a:xfrm>
          <a:off x="8750300" y="5884418"/>
          <a:ext cx="8890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3" name="フローチャート: 判断 292"/>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95711</xdr:rowOff>
    </xdr:from>
    <xdr:ext cx="378565" cy="259045"/>
    <xdr:sp macro="" textlink="">
      <xdr:nvSpPr>
        <xdr:cNvPr id="294" name="テキスト ボックス 293"/>
        <xdr:cNvSpPr txBox="1"/>
      </xdr:nvSpPr>
      <xdr:spPr>
        <a:xfrm>
          <a:off x="9450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87693</xdr:rowOff>
    </xdr:from>
    <xdr:to>
      <xdr:col>45</xdr:col>
      <xdr:colOff>177800</xdr:colOff>
      <xdr:row>34</xdr:row>
      <xdr:rowOff>55118</xdr:rowOff>
    </xdr:to>
    <xdr:cxnSp macro="">
      <xdr:nvCxnSpPr>
        <xdr:cNvPr id="295" name="直線コネクタ 294"/>
        <xdr:cNvCxnSpPr/>
      </xdr:nvCxnSpPr>
      <xdr:spPr>
        <a:xfrm>
          <a:off x="7861300" y="5745543"/>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6" name="フローチャート: 判断 295"/>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20464</xdr:rowOff>
    </xdr:from>
    <xdr:ext cx="469744" cy="259045"/>
    <xdr:sp macro="" textlink="">
      <xdr:nvSpPr>
        <xdr:cNvPr id="297" name="テキスト ボックス 296"/>
        <xdr:cNvSpPr txBox="1"/>
      </xdr:nvSpPr>
      <xdr:spPr>
        <a:xfrm>
          <a:off x="8515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52641</xdr:rowOff>
    </xdr:from>
    <xdr:to>
      <xdr:col>41</xdr:col>
      <xdr:colOff>50800</xdr:colOff>
      <xdr:row>33</xdr:row>
      <xdr:rowOff>87693</xdr:rowOff>
    </xdr:to>
    <xdr:cxnSp macro="">
      <xdr:nvCxnSpPr>
        <xdr:cNvPr id="298" name="直線コネクタ 297"/>
        <xdr:cNvCxnSpPr/>
      </xdr:nvCxnSpPr>
      <xdr:spPr>
        <a:xfrm>
          <a:off x="6972300" y="571049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299" name="フローチャート: 判断 298"/>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0" name="テキスト ボックス 299"/>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1" name="フローチャート: 判断 300"/>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2" name="テキスト ボックス 301"/>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114808</xdr:rowOff>
    </xdr:from>
    <xdr:to>
      <xdr:col>55</xdr:col>
      <xdr:colOff>50800</xdr:colOff>
      <xdr:row>39</xdr:row>
      <xdr:rowOff>44958</xdr:rowOff>
    </xdr:to>
    <xdr:sp macro="" textlink="">
      <xdr:nvSpPr>
        <xdr:cNvPr id="308" name="楕円 307"/>
        <xdr:cNvSpPr/>
      </xdr:nvSpPr>
      <xdr:spPr>
        <a:xfrm>
          <a:off x="10426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29735</xdr:rowOff>
    </xdr:from>
    <xdr:ext cx="378565" cy="259045"/>
    <xdr:sp macro="" textlink="">
      <xdr:nvSpPr>
        <xdr:cNvPr id="309" name="労働費該当値テキスト"/>
        <xdr:cNvSpPr txBox="1"/>
      </xdr:nvSpPr>
      <xdr:spPr>
        <a:xfrm>
          <a:off x="10528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23749</xdr:rowOff>
    </xdr:from>
    <xdr:to>
      <xdr:col>50</xdr:col>
      <xdr:colOff>165100</xdr:colOff>
      <xdr:row>37</xdr:row>
      <xdr:rowOff>125349</xdr:rowOff>
    </xdr:to>
    <xdr:sp macro="" textlink="">
      <xdr:nvSpPr>
        <xdr:cNvPr id="310" name="楕円 309"/>
        <xdr:cNvSpPr/>
      </xdr:nvSpPr>
      <xdr:spPr>
        <a:xfrm>
          <a:off x="9588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141876</xdr:rowOff>
    </xdr:from>
    <xdr:ext cx="469744" cy="259045"/>
    <xdr:sp macro="" textlink="">
      <xdr:nvSpPr>
        <xdr:cNvPr id="311" name="テキスト ボックス 310"/>
        <xdr:cNvSpPr txBox="1"/>
      </xdr:nvSpPr>
      <xdr:spPr>
        <a:xfrm>
          <a:off x="9404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4318</xdr:rowOff>
    </xdr:from>
    <xdr:to>
      <xdr:col>46</xdr:col>
      <xdr:colOff>38100</xdr:colOff>
      <xdr:row>34</xdr:row>
      <xdr:rowOff>105918</xdr:rowOff>
    </xdr:to>
    <xdr:sp macro="" textlink="">
      <xdr:nvSpPr>
        <xdr:cNvPr id="312" name="楕円 311"/>
        <xdr:cNvSpPr/>
      </xdr:nvSpPr>
      <xdr:spPr>
        <a:xfrm>
          <a:off x="8699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122445</xdr:rowOff>
    </xdr:from>
    <xdr:ext cx="469744" cy="259045"/>
    <xdr:sp macro="" textlink="">
      <xdr:nvSpPr>
        <xdr:cNvPr id="313" name="テキスト ボックス 312"/>
        <xdr:cNvSpPr txBox="1"/>
      </xdr:nvSpPr>
      <xdr:spPr>
        <a:xfrm>
          <a:off x="851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36893</xdr:rowOff>
    </xdr:from>
    <xdr:to>
      <xdr:col>41</xdr:col>
      <xdr:colOff>101600</xdr:colOff>
      <xdr:row>33</xdr:row>
      <xdr:rowOff>138493</xdr:rowOff>
    </xdr:to>
    <xdr:sp macro="" textlink="">
      <xdr:nvSpPr>
        <xdr:cNvPr id="314" name="楕円 313"/>
        <xdr:cNvSpPr/>
      </xdr:nvSpPr>
      <xdr:spPr>
        <a:xfrm>
          <a:off x="7810500" y="56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155020</xdr:rowOff>
    </xdr:from>
    <xdr:ext cx="469744" cy="259045"/>
    <xdr:sp macro="" textlink="">
      <xdr:nvSpPr>
        <xdr:cNvPr id="315" name="テキスト ボックス 314"/>
        <xdr:cNvSpPr txBox="1"/>
      </xdr:nvSpPr>
      <xdr:spPr>
        <a:xfrm>
          <a:off x="7626428" y="54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1841</xdr:rowOff>
    </xdr:from>
    <xdr:to>
      <xdr:col>36</xdr:col>
      <xdr:colOff>165100</xdr:colOff>
      <xdr:row>33</xdr:row>
      <xdr:rowOff>103441</xdr:rowOff>
    </xdr:to>
    <xdr:sp macro="" textlink="">
      <xdr:nvSpPr>
        <xdr:cNvPr id="316" name="楕円 315"/>
        <xdr:cNvSpPr/>
      </xdr:nvSpPr>
      <xdr:spPr>
        <a:xfrm>
          <a:off x="6921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119968</xdr:rowOff>
    </xdr:from>
    <xdr:ext cx="469744" cy="259045"/>
    <xdr:sp macro="" textlink="">
      <xdr:nvSpPr>
        <xdr:cNvPr id="317" name="テキスト ボックス 316"/>
        <xdr:cNvSpPr txBox="1"/>
      </xdr:nvSpPr>
      <xdr:spPr>
        <a:xfrm>
          <a:off x="6737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3" name="直線コネクタ 342"/>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4"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5" name="直線コネクタ 344"/>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6"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7" name="直線コネクタ 346"/>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144218</xdr:rowOff>
    </xdr:from>
    <xdr:to>
      <xdr:col>55</xdr:col>
      <xdr:colOff>0</xdr:colOff>
      <xdr:row>56</xdr:row>
      <xdr:rowOff>167611</xdr:rowOff>
    </xdr:to>
    <xdr:cxnSp macro="">
      <xdr:nvCxnSpPr>
        <xdr:cNvPr id="348" name="直線コネクタ 347"/>
        <xdr:cNvCxnSpPr/>
      </xdr:nvCxnSpPr>
      <xdr:spPr>
        <a:xfrm>
          <a:off x="9639300" y="9231068"/>
          <a:ext cx="838200" cy="5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49"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0" name="フローチャート: 判断 349"/>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134464</xdr:rowOff>
    </xdr:from>
    <xdr:to>
      <xdr:col>50</xdr:col>
      <xdr:colOff>114300</xdr:colOff>
      <xdr:row>53</xdr:row>
      <xdr:rowOff>144218</xdr:rowOff>
    </xdr:to>
    <xdr:cxnSp macro="">
      <xdr:nvCxnSpPr>
        <xdr:cNvPr id="351" name="直線コネクタ 350"/>
        <xdr:cNvCxnSpPr/>
      </xdr:nvCxnSpPr>
      <xdr:spPr>
        <a:xfrm>
          <a:off x="8750300" y="8878414"/>
          <a:ext cx="889000" cy="3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2" name="フローチャート: 判断 351"/>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3" name="テキスト ボックス 352"/>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134464</xdr:rowOff>
    </xdr:from>
    <xdr:to>
      <xdr:col>45</xdr:col>
      <xdr:colOff>177800</xdr:colOff>
      <xdr:row>56</xdr:row>
      <xdr:rowOff>157552</xdr:rowOff>
    </xdr:to>
    <xdr:cxnSp macro="">
      <xdr:nvCxnSpPr>
        <xdr:cNvPr id="354" name="直線コネクタ 353"/>
        <xdr:cNvCxnSpPr/>
      </xdr:nvCxnSpPr>
      <xdr:spPr>
        <a:xfrm flipV="1">
          <a:off x="7861300" y="8878414"/>
          <a:ext cx="889000" cy="88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5" name="フローチャート: 判断 354"/>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6" name="テキスト ボックス 355"/>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16518</xdr:rowOff>
    </xdr:from>
    <xdr:to>
      <xdr:col>41</xdr:col>
      <xdr:colOff>50800</xdr:colOff>
      <xdr:row>56</xdr:row>
      <xdr:rowOff>157552</xdr:rowOff>
    </xdr:to>
    <xdr:cxnSp macro="">
      <xdr:nvCxnSpPr>
        <xdr:cNvPr id="357" name="直線コネクタ 356"/>
        <xdr:cNvCxnSpPr/>
      </xdr:nvCxnSpPr>
      <xdr:spPr>
        <a:xfrm>
          <a:off x="6972300" y="9617718"/>
          <a:ext cx="889000" cy="1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8" name="フローチャート: 判断 357"/>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59" name="テキスト ボックス 358"/>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0" name="フローチャート: 判断 359"/>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1" name="テキスト ボックス 360"/>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116811</xdr:rowOff>
    </xdr:from>
    <xdr:to>
      <xdr:col>55</xdr:col>
      <xdr:colOff>50800</xdr:colOff>
      <xdr:row>57</xdr:row>
      <xdr:rowOff>46961</xdr:rowOff>
    </xdr:to>
    <xdr:sp macro="" textlink="">
      <xdr:nvSpPr>
        <xdr:cNvPr id="367" name="楕円 366"/>
        <xdr:cNvSpPr/>
      </xdr:nvSpPr>
      <xdr:spPr>
        <a:xfrm>
          <a:off x="10426700" y="97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139688</xdr:rowOff>
    </xdr:from>
    <xdr:ext cx="534377" cy="259045"/>
    <xdr:sp macro="" textlink="">
      <xdr:nvSpPr>
        <xdr:cNvPr id="368" name="農林水産業費該当値テキスト"/>
        <xdr:cNvSpPr txBox="1"/>
      </xdr:nvSpPr>
      <xdr:spPr>
        <a:xfrm>
          <a:off x="10528300" y="95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93418</xdr:rowOff>
    </xdr:from>
    <xdr:to>
      <xdr:col>50</xdr:col>
      <xdr:colOff>165100</xdr:colOff>
      <xdr:row>54</xdr:row>
      <xdr:rowOff>23568</xdr:rowOff>
    </xdr:to>
    <xdr:sp macro="" textlink="">
      <xdr:nvSpPr>
        <xdr:cNvPr id="369" name="楕円 368"/>
        <xdr:cNvSpPr/>
      </xdr:nvSpPr>
      <xdr:spPr>
        <a:xfrm>
          <a:off x="9588500" y="91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40095</xdr:rowOff>
    </xdr:from>
    <xdr:ext cx="534377" cy="259045"/>
    <xdr:sp macro="" textlink="">
      <xdr:nvSpPr>
        <xdr:cNvPr id="370" name="テキスト ボックス 369"/>
        <xdr:cNvSpPr txBox="1"/>
      </xdr:nvSpPr>
      <xdr:spPr>
        <a:xfrm>
          <a:off x="9372111" y="89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83664</xdr:rowOff>
    </xdr:from>
    <xdr:to>
      <xdr:col>46</xdr:col>
      <xdr:colOff>38100</xdr:colOff>
      <xdr:row>52</xdr:row>
      <xdr:rowOff>13814</xdr:rowOff>
    </xdr:to>
    <xdr:sp macro="" textlink="">
      <xdr:nvSpPr>
        <xdr:cNvPr id="371" name="楕円 370"/>
        <xdr:cNvSpPr/>
      </xdr:nvSpPr>
      <xdr:spPr>
        <a:xfrm>
          <a:off x="8699500" y="88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30341</xdr:rowOff>
    </xdr:from>
    <xdr:ext cx="599010" cy="259045"/>
    <xdr:sp macro="" textlink="">
      <xdr:nvSpPr>
        <xdr:cNvPr id="372" name="テキスト ボックス 371"/>
        <xdr:cNvSpPr txBox="1"/>
      </xdr:nvSpPr>
      <xdr:spPr>
        <a:xfrm>
          <a:off x="8450795" y="860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106752</xdr:rowOff>
    </xdr:from>
    <xdr:to>
      <xdr:col>41</xdr:col>
      <xdr:colOff>101600</xdr:colOff>
      <xdr:row>57</xdr:row>
      <xdr:rowOff>36902</xdr:rowOff>
    </xdr:to>
    <xdr:sp macro="" textlink="">
      <xdr:nvSpPr>
        <xdr:cNvPr id="373" name="楕円 372"/>
        <xdr:cNvSpPr/>
      </xdr:nvSpPr>
      <xdr:spPr>
        <a:xfrm>
          <a:off x="7810500" y="9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53429</xdr:rowOff>
    </xdr:from>
    <xdr:ext cx="534377" cy="259045"/>
    <xdr:sp macro="" textlink="">
      <xdr:nvSpPr>
        <xdr:cNvPr id="374" name="テキスト ボックス 373"/>
        <xdr:cNvSpPr txBox="1"/>
      </xdr:nvSpPr>
      <xdr:spPr>
        <a:xfrm>
          <a:off x="7594111" y="94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137168</xdr:rowOff>
    </xdr:from>
    <xdr:to>
      <xdr:col>36</xdr:col>
      <xdr:colOff>165100</xdr:colOff>
      <xdr:row>56</xdr:row>
      <xdr:rowOff>67318</xdr:rowOff>
    </xdr:to>
    <xdr:sp macro="" textlink="">
      <xdr:nvSpPr>
        <xdr:cNvPr id="375" name="楕円 374"/>
        <xdr:cNvSpPr/>
      </xdr:nvSpPr>
      <xdr:spPr>
        <a:xfrm>
          <a:off x="6921500" y="9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83845</xdr:rowOff>
    </xdr:from>
    <xdr:ext cx="534377" cy="259045"/>
    <xdr:sp macro="" textlink="">
      <xdr:nvSpPr>
        <xdr:cNvPr id="376" name="テキスト ボックス 375"/>
        <xdr:cNvSpPr txBox="1"/>
      </xdr:nvSpPr>
      <xdr:spPr>
        <a:xfrm>
          <a:off x="6705111" y="93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0" name="直線コネクタ 399"/>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1"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2" name="直線コネクタ 401"/>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3"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4" name="直線コネクタ 403"/>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125527</xdr:rowOff>
    </xdr:from>
    <xdr:to>
      <xdr:col>55</xdr:col>
      <xdr:colOff>0</xdr:colOff>
      <xdr:row>77</xdr:row>
      <xdr:rowOff>139433</xdr:rowOff>
    </xdr:to>
    <xdr:cxnSp macro="">
      <xdr:nvCxnSpPr>
        <xdr:cNvPr id="405" name="直線コネクタ 404"/>
        <xdr:cNvCxnSpPr/>
      </xdr:nvCxnSpPr>
      <xdr:spPr>
        <a:xfrm>
          <a:off x="9639300" y="13327177"/>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6"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7" name="フローチャート: 判断 406"/>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125527</xdr:rowOff>
    </xdr:from>
    <xdr:to>
      <xdr:col>50</xdr:col>
      <xdr:colOff>114300</xdr:colOff>
      <xdr:row>77</xdr:row>
      <xdr:rowOff>169304</xdr:rowOff>
    </xdr:to>
    <xdr:cxnSp macro="">
      <xdr:nvCxnSpPr>
        <xdr:cNvPr id="408" name="直線コネクタ 407"/>
        <xdr:cNvCxnSpPr/>
      </xdr:nvCxnSpPr>
      <xdr:spPr>
        <a:xfrm flipV="1">
          <a:off x="8750300" y="13327177"/>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09" name="フローチャート: 判断 408"/>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0" name="テキスト ボックス 409"/>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67539</xdr:rowOff>
    </xdr:from>
    <xdr:to>
      <xdr:col>45</xdr:col>
      <xdr:colOff>177800</xdr:colOff>
      <xdr:row>77</xdr:row>
      <xdr:rowOff>169304</xdr:rowOff>
    </xdr:to>
    <xdr:cxnSp macro="">
      <xdr:nvCxnSpPr>
        <xdr:cNvPr id="411" name="直線コネクタ 410"/>
        <xdr:cNvCxnSpPr/>
      </xdr:nvCxnSpPr>
      <xdr:spPr>
        <a:xfrm>
          <a:off x="7861300" y="12926289"/>
          <a:ext cx="889000" cy="4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2" name="フローチャート: 判断 411"/>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3" name="テキスト ボックス 412"/>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67539</xdr:rowOff>
    </xdr:from>
    <xdr:to>
      <xdr:col>41</xdr:col>
      <xdr:colOff>50800</xdr:colOff>
      <xdr:row>78</xdr:row>
      <xdr:rowOff>330</xdr:rowOff>
    </xdr:to>
    <xdr:cxnSp macro="">
      <xdr:nvCxnSpPr>
        <xdr:cNvPr id="414" name="直線コネクタ 413"/>
        <xdr:cNvCxnSpPr/>
      </xdr:nvCxnSpPr>
      <xdr:spPr>
        <a:xfrm flipV="1">
          <a:off x="6972300" y="12926289"/>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5" name="フローチャート: 判断 414"/>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95217</xdr:rowOff>
    </xdr:from>
    <xdr:ext cx="534377" cy="259045"/>
    <xdr:sp macro="" textlink="">
      <xdr:nvSpPr>
        <xdr:cNvPr id="416" name="テキスト ボックス 415"/>
        <xdr:cNvSpPr txBox="1"/>
      </xdr:nvSpPr>
      <xdr:spPr>
        <a:xfrm>
          <a:off x="7594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7" name="フローチャート: 判断 416"/>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18" name="テキスト ボックス 417"/>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88633</xdr:rowOff>
    </xdr:from>
    <xdr:to>
      <xdr:col>55</xdr:col>
      <xdr:colOff>50800</xdr:colOff>
      <xdr:row>78</xdr:row>
      <xdr:rowOff>18783</xdr:rowOff>
    </xdr:to>
    <xdr:sp macro="" textlink="">
      <xdr:nvSpPr>
        <xdr:cNvPr id="424" name="楕円 423"/>
        <xdr:cNvSpPr/>
      </xdr:nvSpPr>
      <xdr:spPr>
        <a:xfrm>
          <a:off x="10426700" y="132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67060</xdr:rowOff>
    </xdr:from>
    <xdr:ext cx="469744" cy="259045"/>
    <xdr:sp macro="" textlink="">
      <xdr:nvSpPr>
        <xdr:cNvPr id="425" name="商工費該当値テキスト"/>
        <xdr:cNvSpPr txBox="1"/>
      </xdr:nvSpPr>
      <xdr:spPr>
        <a:xfrm>
          <a:off x="10528300" y="132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74727</xdr:rowOff>
    </xdr:from>
    <xdr:to>
      <xdr:col>50</xdr:col>
      <xdr:colOff>165100</xdr:colOff>
      <xdr:row>78</xdr:row>
      <xdr:rowOff>4877</xdr:rowOff>
    </xdr:to>
    <xdr:sp macro="" textlink="">
      <xdr:nvSpPr>
        <xdr:cNvPr id="426" name="楕円 425"/>
        <xdr:cNvSpPr/>
      </xdr:nvSpPr>
      <xdr:spPr>
        <a:xfrm>
          <a:off x="9588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167454</xdr:rowOff>
    </xdr:from>
    <xdr:ext cx="469744" cy="259045"/>
    <xdr:sp macro="" textlink="">
      <xdr:nvSpPr>
        <xdr:cNvPr id="427" name="テキスト ボックス 426"/>
        <xdr:cNvSpPr txBox="1"/>
      </xdr:nvSpPr>
      <xdr:spPr>
        <a:xfrm>
          <a:off x="9404428" y="1336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118504</xdr:rowOff>
    </xdr:from>
    <xdr:to>
      <xdr:col>46</xdr:col>
      <xdr:colOff>38100</xdr:colOff>
      <xdr:row>78</xdr:row>
      <xdr:rowOff>48654</xdr:rowOff>
    </xdr:to>
    <xdr:sp macro="" textlink="">
      <xdr:nvSpPr>
        <xdr:cNvPr id="428" name="楕円 427"/>
        <xdr:cNvSpPr/>
      </xdr:nvSpPr>
      <xdr:spPr>
        <a:xfrm>
          <a:off x="86995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39781</xdr:rowOff>
    </xdr:from>
    <xdr:ext cx="469744" cy="259045"/>
    <xdr:sp macro="" textlink="">
      <xdr:nvSpPr>
        <xdr:cNvPr id="429" name="テキスト ボックス 428"/>
        <xdr:cNvSpPr txBox="1"/>
      </xdr:nvSpPr>
      <xdr:spPr>
        <a:xfrm>
          <a:off x="8515428" y="134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16739</xdr:rowOff>
    </xdr:from>
    <xdr:to>
      <xdr:col>41</xdr:col>
      <xdr:colOff>101600</xdr:colOff>
      <xdr:row>75</xdr:row>
      <xdr:rowOff>118339</xdr:rowOff>
    </xdr:to>
    <xdr:sp macro="" textlink="">
      <xdr:nvSpPr>
        <xdr:cNvPr id="430" name="楕円 429"/>
        <xdr:cNvSpPr/>
      </xdr:nvSpPr>
      <xdr:spPr>
        <a:xfrm>
          <a:off x="7810500" y="128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134866</xdr:rowOff>
    </xdr:from>
    <xdr:ext cx="534377" cy="259045"/>
    <xdr:sp macro="" textlink="">
      <xdr:nvSpPr>
        <xdr:cNvPr id="431" name="テキスト ボックス 430"/>
        <xdr:cNvSpPr txBox="1"/>
      </xdr:nvSpPr>
      <xdr:spPr>
        <a:xfrm>
          <a:off x="7594111" y="126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120980</xdr:rowOff>
    </xdr:from>
    <xdr:to>
      <xdr:col>36</xdr:col>
      <xdr:colOff>165100</xdr:colOff>
      <xdr:row>78</xdr:row>
      <xdr:rowOff>51130</xdr:rowOff>
    </xdr:to>
    <xdr:sp macro="" textlink="">
      <xdr:nvSpPr>
        <xdr:cNvPr id="432" name="楕円 431"/>
        <xdr:cNvSpPr/>
      </xdr:nvSpPr>
      <xdr:spPr>
        <a:xfrm>
          <a:off x="6921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42257</xdr:rowOff>
    </xdr:from>
    <xdr:ext cx="469744" cy="259045"/>
    <xdr:sp macro="" textlink="">
      <xdr:nvSpPr>
        <xdr:cNvPr id="433" name="テキスト ボックス 432"/>
        <xdr:cNvSpPr txBox="1"/>
      </xdr:nvSpPr>
      <xdr:spPr>
        <a:xfrm>
          <a:off x="6737428" y="134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5" name="直線コネクタ 454"/>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6"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7" name="直線コネクタ 456"/>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58"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59" name="直線コネクタ 458"/>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167365</xdr:rowOff>
    </xdr:from>
    <xdr:to>
      <xdr:col>55</xdr:col>
      <xdr:colOff>0</xdr:colOff>
      <xdr:row>98</xdr:row>
      <xdr:rowOff>28059</xdr:rowOff>
    </xdr:to>
    <xdr:cxnSp macro="">
      <xdr:nvCxnSpPr>
        <xdr:cNvPr id="460" name="直線コネクタ 459"/>
        <xdr:cNvCxnSpPr/>
      </xdr:nvCxnSpPr>
      <xdr:spPr>
        <a:xfrm>
          <a:off x="9639300" y="16798015"/>
          <a:ext cx="8382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1"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2" name="フローチャート: 判断 461"/>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115185</xdr:rowOff>
    </xdr:from>
    <xdr:to>
      <xdr:col>50</xdr:col>
      <xdr:colOff>114300</xdr:colOff>
      <xdr:row>97</xdr:row>
      <xdr:rowOff>167365</xdr:rowOff>
    </xdr:to>
    <xdr:cxnSp macro="">
      <xdr:nvCxnSpPr>
        <xdr:cNvPr id="463" name="直線コネクタ 462"/>
        <xdr:cNvCxnSpPr/>
      </xdr:nvCxnSpPr>
      <xdr:spPr>
        <a:xfrm>
          <a:off x="8750300" y="16745835"/>
          <a:ext cx="889000" cy="5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4" name="フローチャート: 判断 463"/>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5" name="テキスト ボックス 464"/>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153922</xdr:rowOff>
    </xdr:from>
    <xdr:to>
      <xdr:col>45</xdr:col>
      <xdr:colOff>177800</xdr:colOff>
      <xdr:row>97</xdr:row>
      <xdr:rowOff>115185</xdr:rowOff>
    </xdr:to>
    <xdr:cxnSp macro="">
      <xdr:nvCxnSpPr>
        <xdr:cNvPr id="466" name="直線コネクタ 465"/>
        <xdr:cNvCxnSpPr/>
      </xdr:nvCxnSpPr>
      <xdr:spPr>
        <a:xfrm>
          <a:off x="7861300" y="16613122"/>
          <a:ext cx="889000" cy="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7" name="フローチャート: 判断 466"/>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68" name="テキスト ボックス 467"/>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153922</xdr:rowOff>
    </xdr:from>
    <xdr:to>
      <xdr:col>41</xdr:col>
      <xdr:colOff>50800</xdr:colOff>
      <xdr:row>97</xdr:row>
      <xdr:rowOff>54099</xdr:rowOff>
    </xdr:to>
    <xdr:cxnSp macro="">
      <xdr:nvCxnSpPr>
        <xdr:cNvPr id="469" name="直線コネクタ 468"/>
        <xdr:cNvCxnSpPr/>
      </xdr:nvCxnSpPr>
      <xdr:spPr>
        <a:xfrm flipV="1">
          <a:off x="6972300" y="16613122"/>
          <a:ext cx="88900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0" name="フローチャート: 判断 469"/>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1" name="テキスト ボックス 470"/>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2" name="フローチャート: 判断 471"/>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3" name="テキスト ボックス 472"/>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148709</xdr:rowOff>
    </xdr:from>
    <xdr:to>
      <xdr:col>55</xdr:col>
      <xdr:colOff>50800</xdr:colOff>
      <xdr:row>98</xdr:row>
      <xdr:rowOff>78859</xdr:rowOff>
    </xdr:to>
    <xdr:sp macro="" textlink="">
      <xdr:nvSpPr>
        <xdr:cNvPr id="479" name="楕円 478"/>
        <xdr:cNvSpPr/>
      </xdr:nvSpPr>
      <xdr:spPr>
        <a:xfrm>
          <a:off x="10426700" y="167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108086</xdr:rowOff>
    </xdr:from>
    <xdr:ext cx="599010" cy="259045"/>
    <xdr:sp macro="" textlink="">
      <xdr:nvSpPr>
        <xdr:cNvPr id="480" name="土木費該当値テキスト"/>
        <xdr:cNvSpPr txBox="1"/>
      </xdr:nvSpPr>
      <xdr:spPr>
        <a:xfrm>
          <a:off x="10528300" y="1656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116565</xdr:rowOff>
    </xdr:from>
    <xdr:to>
      <xdr:col>50</xdr:col>
      <xdr:colOff>165100</xdr:colOff>
      <xdr:row>98</xdr:row>
      <xdr:rowOff>46715</xdr:rowOff>
    </xdr:to>
    <xdr:sp macro="" textlink="">
      <xdr:nvSpPr>
        <xdr:cNvPr id="481" name="楕円 480"/>
        <xdr:cNvSpPr/>
      </xdr:nvSpPr>
      <xdr:spPr>
        <a:xfrm>
          <a:off x="9588500" y="167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63242</xdr:rowOff>
    </xdr:from>
    <xdr:ext cx="599010" cy="259045"/>
    <xdr:sp macro="" textlink="">
      <xdr:nvSpPr>
        <xdr:cNvPr id="482" name="テキスト ボックス 481"/>
        <xdr:cNvSpPr txBox="1"/>
      </xdr:nvSpPr>
      <xdr:spPr>
        <a:xfrm>
          <a:off x="9339795" y="1652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64385</xdr:rowOff>
    </xdr:from>
    <xdr:to>
      <xdr:col>46</xdr:col>
      <xdr:colOff>38100</xdr:colOff>
      <xdr:row>97</xdr:row>
      <xdr:rowOff>165985</xdr:rowOff>
    </xdr:to>
    <xdr:sp macro="" textlink="">
      <xdr:nvSpPr>
        <xdr:cNvPr id="483" name="楕円 482"/>
        <xdr:cNvSpPr/>
      </xdr:nvSpPr>
      <xdr:spPr>
        <a:xfrm>
          <a:off x="8699500" y="166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11062</xdr:rowOff>
    </xdr:from>
    <xdr:ext cx="599010" cy="259045"/>
    <xdr:sp macro="" textlink="">
      <xdr:nvSpPr>
        <xdr:cNvPr id="484" name="テキスト ボックス 483"/>
        <xdr:cNvSpPr txBox="1"/>
      </xdr:nvSpPr>
      <xdr:spPr>
        <a:xfrm>
          <a:off x="8450795" y="1647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103122</xdr:rowOff>
    </xdr:from>
    <xdr:to>
      <xdr:col>41</xdr:col>
      <xdr:colOff>101600</xdr:colOff>
      <xdr:row>97</xdr:row>
      <xdr:rowOff>33272</xdr:rowOff>
    </xdr:to>
    <xdr:sp macro="" textlink="">
      <xdr:nvSpPr>
        <xdr:cNvPr id="485" name="楕円 484"/>
        <xdr:cNvSpPr/>
      </xdr:nvSpPr>
      <xdr:spPr>
        <a:xfrm>
          <a:off x="7810500" y="165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49799</xdr:rowOff>
    </xdr:from>
    <xdr:ext cx="599010" cy="259045"/>
    <xdr:sp macro="" textlink="">
      <xdr:nvSpPr>
        <xdr:cNvPr id="486" name="テキスト ボックス 485"/>
        <xdr:cNvSpPr txBox="1"/>
      </xdr:nvSpPr>
      <xdr:spPr>
        <a:xfrm>
          <a:off x="7561795" y="163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3299</xdr:rowOff>
    </xdr:from>
    <xdr:to>
      <xdr:col>36</xdr:col>
      <xdr:colOff>165100</xdr:colOff>
      <xdr:row>97</xdr:row>
      <xdr:rowOff>104899</xdr:rowOff>
    </xdr:to>
    <xdr:sp macro="" textlink="">
      <xdr:nvSpPr>
        <xdr:cNvPr id="487" name="楕円 486"/>
        <xdr:cNvSpPr/>
      </xdr:nvSpPr>
      <xdr:spPr>
        <a:xfrm>
          <a:off x="6921500" y="166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121426</xdr:rowOff>
    </xdr:from>
    <xdr:ext cx="599010" cy="259045"/>
    <xdr:sp macro="" textlink="">
      <xdr:nvSpPr>
        <xdr:cNvPr id="488" name="テキスト ボックス 487"/>
        <xdr:cNvSpPr txBox="1"/>
      </xdr:nvSpPr>
      <xdr:spPr>
        <a:xfrm>
          <a:off x="6672795" y="1640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3" name="直線コネクタ 512"/>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4"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5" name="直線コネクタ 514"/>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6"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7" name="直線コネクタ 516"/>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31877</xdr:rowOff>
    </xdr:from>
    <xdr:to>
      <xdr:col>85</xdr:col>
      <xdr:colOff>127000</xdr:colOff>
      <xdr:row>38</xdr:row>
      <xdr:rowOff>51498</xdr:rowOff>
    </xdr:to>
    <xdr:cxnSp macro="">
      <xdr:nvCxnSpPr>
        <xdr:cNvPr id="518" name="直線コネクタ 517"/>
        <xdr:cNvCxnSpPr/>
      </xdr:nvCxnSpPr>
      <xdr:spPr>
        <a:xfrm flipV="1">
          <a:off x="15481300" y="6546977"/>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19"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0" name="フローチャート: 判断 519"/>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51498</xdr:rowOff>
    </xdr:from>
    <xdr:to>
      <xdr:col>81</xdr:col>
      <xdr:colOff>50800</xdr:colOff>
      <xdr:row>38</xdr:row>
      <xdr:rowOff>117564</xdr:rowOff>
    </xdr:to>
    <xdr:cxnSp macro="">
      <xdr:nvCxnSpPr>
        <xdr:cNvPr id="521" name="直線コネクタ 520"/>
        <xdr:cNvCxnSpPr/>
      </xdr:nvCxnSpPr>
      <xdr:spPr>
        <a:xfrm flipV="1">
          <a:off x="14592300" y="656659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2" name="フローチャート: 判断 521"/>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3" name="テキスト ボックス 522"/>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112039</xdr:rowOff>
    </xdr:from>
    <xdr:to>
      <xdr:col>76</xdr:col>
      <xdr:colOff>114300</xdr:colOff>
      <xdr:row>38</xdr:row>
      <xdr:rowOff>117564</xdr:rowOff>
    </xdr:to>
    <xdr:cxnSp macro="">
      <xdr:nvCxnSpPr>
        <xdr:cNvPr id="524" name="直線コネクタ 523"/>
        <xdr:cNvCxnSpPr/>
      </xdr:nvCxnSpPr>
      <xdr:spPr>
        <a:xfrm>
          <a:off x="13703300" y="6284239"/>
          <a:ext cx="889000" cy="3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5" name="フローチャート: 判断 524"/>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6" name="テキスト ボックス 525"/>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90208</xdr:rowOff>
    </xdr:from>
    <xdr:to>
      <xdr:col>71</xdr:col>
      <xdr:colOff>177800</xdr:colOff>
      <xdr:row>36</xdr:row>
      <xdr:rowOff>112039</xdr:rowOff>
    </xdr:to>
    <xdr:cxnSp macro="">
      <xdr:nvCxnSpPr>
        <xdr:cNvPr id="527" name="直線コネクタ 526"/>
        <xdr:cNvCxnSpPr/>
      </xdr:nvCxnSpPr>
      <xdr:spPr>
        <a:xfrm>
          <a:off x="12814300" y="5748058"/>
          <a:ext cx="8890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28" name="フローチャート: 判断 527"/>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29" name="テキスト ボックス 528"/>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0" name="フローチャート: 判断 529"/>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1" name="テキスト ボックス 530"/>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152527</xdr:rowOff>
    </xdr:from>
    <xdr:to>
      <xdr:col>85</xdr:col>
      <xdr:colOff>177800</xdr:colOff>
      <xdr:row>38</xdr:row>
      <xdr:rowOff>82677</xdr:rowOff>
    </xdr:to>
    <xdr:sp macro="" textlink="">
      <xdr:nvSpPr>
        <xdr:cNvPr id="537" name="楕円 536"/>
        <xdr:cNvSpPr/>
      </xdr:nvSpPr>
      <xdr:spPr>
        <a:xfrm>
          <a:off x="162687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67454</xdr:rowOff>
    </xdr:from>
    <xdr:ext cx="534377" cy="259045"/>
    <xdr:sp macro="" textlink="">
      <xdr:nvSpPr>
        <xdr:cNvPr id="538" name="消防費該当値テキスト"/>
        <xdr:cNvSpPr txBox="1"/>
      </xdr:nvSpPr>
      <xdr:spPr>
        <a:xfrm>
          <a:off x="16370300" y="64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698</xdr:rowOff>
    </xdr:from>
    <xdr:to>
      <xdr:col>81</xdr:col>
      <xdr:colOff>101600</xdr:colOff>
      <xdr:row>38</xdr:row>
      <xdr:rowOff>102298</xdr:rowOff>
    </xdr:to>
    <xdr:sp macro="" textlink="">
      <xdr:nvSpPr>
        <xdr:cNvPr id="539" name="楕円 538"/>
        <xdr:cNvSpPr/>
      </xdr:nvSpPr>
      <xdr:spPr>
        <a:xfrm>
          <a:off x="15430500" y="65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93425</xdr:rowOff>
    </xdr:from>
    <xdr:ext cx="534377" cy="259045"/>
    <xdr:sp macro="" textlink="">
      <xdr:nvSpPr>
        <xdr:cNvPr id="540" name="テキスト ボックス 539"/>
        <xdr:cNvSpPr txBox="1"/>
      </xdr:nvSpPr>
      <xdr:spPr>
        <a:xfrm>
          <a:off x="15214111" y="660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66764</xdr:rowOff>
    </xdr:from>
    <xdr:to>
      <xdr:col>76</xdr:col>
      <xdr:colOff>165100</xdr:colOff>
      <xdr:row>38</xdr:row>
      <xdr:rowOff>168364</xdr:rowOff>
    </xdr:to>
    <xdr:sp macro="" textlink="">
      <xdr:nvSpPr>
        <xdr:cNvPr id="541" name="楕円 540"/>
        <xdr:cNvSpPr/>
      </xdr:nvSpPr>
      <xdr:spPr>
        <a:xfrm>
          <a:off x="14541500" y="65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159491</xdr:rowOff>
    </xdr:from>
    <xdr:ext cx="534377" cy="259045"/>
    <xdr:sp macro="" textlink="">
      <xdr:nvSpPr>
        <xdr:cNvPr id="542" name="テキスト ボックス 541"/>
        <xdr:cNvSpPr txBox="1"/>
      </xdr:nvSpPr>
      <xdr:spPr>
        <a:xfrm>
          <a:off x="14325111" y="66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61239</xdr:rowOff>
    </xdr:from>
    <xdr:to>
      <xdr:col>72</xdr:col>
      <xdr:colOff>38100</xdr:colOff>
      <xdr:row>36</xdr:row>
      <xdr:rowOff>162839</xdr:rowOff>
    </xdr:to>
    <xdr:sp macro="" textlink="">
      <xdr:nvSpPr>
        <xdr:cNvPr id="543" name="楕円 542"/>
        <xdr:cNvSpPr/>
      </xdr:nvSpPr>
      <xdr:spPr>
        <a:xfrm>
          <a:off x="13652500" y="6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153966</xdr:rowOff>
    </xdr:from>
    <xdr:ext cx="534377" cy="259045"/>
    <xdr:sp macro="" textlink="">
      <xdr:nvSpPr>
        <xdr:cNvPr id="544" name="テキスト ボックス 543"/>
        <xdr:cNvSpPr txBox="1"/>
      </xdr:nvSpPr>
      <xdr:spPr>
        <a:xfrm>
          <a:off x="13436111" y="6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39408</xdr:rowOff>
    </xdr:from>
    <xdr:to>
      <xdr:col>67</xdr:col>
      <xdr:colOff>101600</xdr:colOff>
      <xdr:row>33</xdr:row>
      <xdr:rowOff>141008</xdr:rowOff>
    </xdr:to>
    <xdr:sp macro="" textlink="">
      <xdr:nvSpPr>
        <xdr:cNvPr id="545" name="楕円 544"/>
        <xdr:cNvSpPr/>
      </xdr:nvSpPr>
      <xdr:spPr>
        <a:xfrm>
          <a:off x="12763500" y="56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157535</xdr:rowOff>
    </xdr:from>
    <xdr:ext cx="534377" cy="259045"/>
    <xdr:sp macro="" textlink="">
      <xdr:nvSpPr>
        <xdr:cNvPr id="546" name="テキスト ボックス 545"/>
        <xdr:cNvSpPr txBox="1"/>
      </xdr:nvSpPr>
      <xdr:spPr>
        <a:xfrm>
          <a:off x="12547111" y="54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0" name="直線コネクタ 569"/>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1"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2" name="直線コネクタ 571"/>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3"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4" name="直線コネクタ 573"/>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156472</xdr:rowOff>
    </xdr:from>
    <xdr:to>
      <xdr:col>85</xdr:col>
      <xdr:colOff>127000</xdr:colOff>
      <xdr:row>56</xdr:row>
      <xdr:rowOff>126654</xdr:rowOff>
    </xdr:to>
    <xdr:cxnSp macro="">
      <xdr:nvCxnSpPr>
        <xdr:cNvPr id="575" name="直線コネクタ 574"/>
        <xdr:cNvCxnSpPr/>
      </xdr:nvCxnSpPr>
      <xdr:spPr>
        <a:xfrm>
          <a:off x="15481300" y="9414772"/>
          <a:ext cx="838200" cy="3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76"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7" name="フローチャート: 判断 576"/>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156472</xdr:rowOff>
    </xdr:from>
    <xdr:to>
      <xdr:col>81</xdr:col>
      <xdr:colOff>50800</xdr:colOff>
      <xdr:row>56</xdr:row>
      <xdr:rowOff>80081</xdr:rowOff>
    </xdr:to>
    <xdr:cxnSp macro="">
      <xdr:nvCxnSpPr>
        <xdr:cNvPr id="578" name="直線コネクタ 577"/>
        <xdr:cNvCxnSpPr/>
      </xdr:nvCxnSpPr>
      <xdr:spPr>
        <a:xfrm flipV="1">
          <a:off x="14592300" y="9414772"/>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79" name="フローチャート: 判断 578"/>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0" name="テキスト ボックス 579"/>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59461</xdr:rowOff>
    </xdr:from>
    <xdr:to>
      <xdr:col>76</xdr:col>
      <xdr:colOff>114300</xdr:colOff>
      <xdr:row>56</xdr:row>
      <xdr:rowOff>80081</xdr:rowOff>
    </xdr:to>
    <xdr:cxnSp macro="">
      <xdr:nvCxnSpPr>
        <xdr:cNvPr id="581" name="直線コネクタ 580"/>
        <xdr:cNvCxnSpPr/>
      </xdr:nvCxnSpPr>
      <xdr:spPr>
        <a:xfrm>
          <a:off x="13703300" y="9660661"/>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2" name="フローチャート: 判断 581"/>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3" name="テキスト ボックス 582"/>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2288</xdr:rowOff>
    </xdr:from>
    <xdr:to>
      <xdr:col>71</xdr:col>
      <xdr:colOff>177800</xdr:colOff>
      <xdr:row>56</xdr:row>
      <xdr:rowOff>59461</xdr:rowOff>
    </xdr:to>
    <xdr:cxnSp macro="">
      <xdr:nvCxnSpPr>
        <xdr:cNvPr id="584" name="直線コネクタ 583"/>
        <xdr:cNvCxnSpPr/>
      </xdr:nvCxnSpPr>
      <xdr:spPr>
        <a:xfrm>
          <a:off x="12814300" y="9260588"/>
          <a:ext cx="889000" cy="4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5" name="フローチャート: 判断 584"/>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6" name="テキスト ボックス 585"/>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7" name="フローチャート: 判断 586"/>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88" name="テキスト ボックス 587"/>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75854</xdr:rowOff>
    </xdr:from>
    <xdr:to>
      <xdr:col>85</xdr:col>
      <xdr:colOff>177800</xdr:colOff>
      <xdr:row>57</xdr:row>
      <xdr:rowOff>6004</xdr:rowOff>
    </xdr:to>
    <xdr:sp macro="" textlink="">
      <xdr:nvSpPr>
        <xdr:cNvPr id="594" name="楕円 593"/>
        <xdr:cNvSpPr/>
      </xdr:nvSpPr>
      <xdr:spPr>
        <a:xfrm>
          <a:off x="16268700" y="96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54281</xdr:rowOff>
    </xdr:from>
    <xdr:ext cx="534377" cy="259045"/>
    <xdr:sp macro="" textlink="">
      <xdr:nvSpPr>
        <xdr:cNvPr id="595" name="教育費該当値テキスト"/>
        <xdr:cNvSpPr txBox="1"/>
      </xdr:nvSpPr>
      <xdr:spPr>
        <a:xfrm>
          <a:off x="16370300" y="96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105672</xdr:rowOff>
    </xdr:from>
    <xdr:to>
      <xdr:col>81</xdr:col>
      <xdr:colOff>101600</xdr:colOff>
      <xdr:row>55</xdr:row>
      <xdr:rowOff>35822</xdr:rowOff>
    </xdr:to>
    <xdr:sp macro="" textlink="">
      <xdr:nvSpPr>
        <xdr:cNvPr id="596" name="楕円 595"/>
        <xdr:cNvSpPr/>
      </xdr:nvSpPr>
      <xdr:spPr>
        <a:xfrm>
          <a:off x="15430500" y="93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52349</xdr:rowOff>
    </xdr:from>
    <xdr:ext cx="534377" cy="259045"/>
    <xdr:sp macro="" textlink="">
      <xdr:nvSpPr>
        <xdr:cNvPr id="597" name="テキスト ボックス 596"/>
        <xdr:cNvSpPr txBox="1"/>
      </xdr:nvSpPr>
      <xdr:spPr>
        <a:xfrm>
          <a:off x="15214111" y="91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29281</xdr:rowOff>
    </xdr:from>
    <xdr:to>
      <xdr:col>76</xdr:col>
      <xdr:colOff>165100</xdr:colOff>
      <xdr:row>56</xdr:row>
      <xdr:rowOff>130881</xdr:rowOff>
    </xdr:to>
    <xdr:sp macro="" textlink="">
      <xdr:nvSpPr>
        <xdr:cNvPr id="598" name="楕円 597"/>
        <xdr:cNvSpPr/>
      </xdr:nvSpPr>
      <xdr:spPr>
        <a:xfrm>
          <a:off x="14541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147408</xdr:rowOff>
    </xdr:from>
    <xdr:ext cx="534377" cy="259045"/>
    <xdr:sp macro="" textlink="">
      <xdr:nvSpPr>
        <xdr:cNvPr id="599" name="テキスト ボックス 598"/>
        <xdr:cNvSpPr txBox="1"/>
      </xdr:nvSpPr>
      <xdr:spPr>
        <a:xfrm>
          <a:off x="14325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8661</xdr:rowOff>
    </xdr:from>
    <xdr:to>
      <xdr:col>72</xdr:col>
      <xdr:colOff>38100</xdr:colOff>
      <xdr:row>56</xdr:row>
      <xdr:rowOff>110261</xdr:rowOff>
    </xdr:to>
    <xdr:sp macro="" textlink="">
      <xdr:nvSpPr>
        <xdr:cNvPr id="600" name="楕円 599"/>
        <xdr:cNvSpPr/>
      </xdr:nvSpPr>
      <xdr:spPr>
        <a:xfrm>
          <a:off x="13652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126788</xdr:rowOff>
    </xdr:from>
    <xdr:ext cx="534377" cy="259045"/>
    <xdr:sp macro="" textlink="">
      <xdr:nvSpPr>
        <xdr:cNvPr id="601" name="テキスト ボックス 600"/>
        <xdr:cNvSpPr txBox="1"/>
      </xdr:nvSpPr>
      <xdr:spPr>
        <a:xfrm>
          <a:off x="13436111" y="93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122938</xdr:rowOff>
    </xdr:from>
    <xdr:to>
      <xdr:col>67</xdr:col>
      <xdr:colOff>101600</xdr:colOff>
      <xdr:row>54</xdr:row>
      <xdr:rowOff>53088</xdr:rowOff>
    </xdr:to>
    <xdr:sp macro="" textlink="">
      <xdr:nvSpPr>
        <xdr:cNvPr id="602" name="楕円 601"/>
        <xdr:cNvSpPr/>
      </xdr:nvSpPr>
      <xdr:spPr>
        <a:xfrm>
          <a:off x="12763500" y="92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69615</xdr:rowOff>
    </xdr:from>
    <xdr:ext cx="599010" cy="259045"/>
    <xdr:sp macro="" textlink="">
      <xdr:nvSpPr>
        <xdr:cNvPr id="603" name="テキスト ボックス 602"/>
        <xdr:cNvSpPr txBox="1"/>
      </xdr:nvSpPr>
      <xdr:spPr>
        <a:xfrm>
          <a:off x="12514795" y="898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5" name="直線コネクタ 624"/>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6"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28"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29" name="直線コネクタ 628"/>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92715</xdr:rowOff>
    </xdr:from>
    <xdr:to>
      <xdr:col>85</xdr:col>
      <xdr:colOff>127000</xdr:colOff>
      <xdr:row>78</xdr:row>
      <xdr:rowOff>119106</xdr:rowOff>
    </xdr:to>
    <xdr:cxnSp macro="">
      <xdr:nvCxnSpPr>
        <xdr:cNvPr id="630" name="直線コネクタ 629"/>
        <xdr:cNvCxnSpPr/>
      </xdr:nvCxnSpPr>
      <xdr:spPr>
        <a:xfrm>
          <a:off x="15481300" y="13465815"/>
          <a:ext cx="8382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61459</xdr:rowOff>
    </xdr:from>
    <xdr:ext cx="469744" cy="259045"/>
    <xdr:sp macro="" textlink="">
      <xdr:nvSpPr>
        <xdr:cNvPr id="631" name="災害復旧費平均値テキスト"/>
        <xdr:cNvSpPr txBox="1"/>
      </xdr:nvSpPr>
      <xdr:spPr>
        <a:xfrm>
          <a:off x="16370300" y="1343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2" name="フローチャート: 判断 631"/>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81905</xdr:rowOff>
    </xdr:from>
    <xdr:to>
      <xdr:col>81</xdr:col>
      <xdr:colOff>50800</xdr:colOff>
      <xdr:row>78</xdr:row>
      <xdr:rowOff>92715</xdr:rowOff>
    </xdr:to>
    <xdr:cxnSp macro="">
      <xdr:nvCxnSpPr>
        <xdr:cNvPr id="633" name="直線コネクタ 632"/>
        <xdr:cNvCxnSpPr/>
      </xdr:nvCxnSpPr>
      <xdr:spPr>
        <a:xfrm>
          <a:off x="14592300" y="13455005"/>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4" name="フローチャート: 判断 633"/>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5" name="テキスト ボックス 634"/>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50183</xdr:rowOff>
    </xdr:from>
    <xdr:to>
      <xdr:col>76</xdr:col>
      <xdr:colOff>114300</xdr:colOff>
      <xdr:row>78</xdr:row>
      <xdr:rowOff>81905</xdr:rowOff>
    </xdr:to>
    <xdr:cxnSp macro="">
      <xdr:nvCxnSpPr>
        <xdr:cNvPr id="636" name="直線コネクタ 635"/>
        <xdr:cNvCxnSpPr/>
      </xdr:nvCxnSpPr>
      <xdr:spPr>
        <a:xfrm>
          <a:off x="13703300" y="13423283"/>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7" name="フローチャート: 判断 636"/>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38" name="テキスト ボックス 637"/>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50183</xdr:rowOff>
    </xdr:from>
    <xdr:to>
      <xdr:col>71</xdr:col>
      <xdr:colOff>177800</xdr:colOff>
      <xdr:row>78</xdr:row>
      <xdr:rowOff>54716</xdr:rowOff>
    </xdr:to>
    <xdr:cxnSp macro="">
      <xdr:nvCxnSpPr>
        <xdr:cNvPr id="639" name="直線コネクタ 638"/>
        <xdr:cNvCxnSpPr/>
      </xdr:nvCxnSpPr>
      <xdr:spPr>
        <a:xfrm flipV="1">
          <a:off x="12814300" y="13423283"/>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0" name="フローチャート: 判断 639"/>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1" name="テキスト ボックス 640"/>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2" name="フローチャート: 判断 641"/>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165727</xdr:rowOff>
    </xdr:from>
    <xdr:ext cx="469744" cy="259045"/>
    <xdr:sp macro="" textlink="">
      <xdr:nvSpPr>
        <xdr:cNvPr id="643" name="テキスト ボックス 642"/>
        <xdr:cNvSpPr txBox="1"/>
      </xdr:nvSpPr>
      <xdr:spPr>
        <a:xfrm>
          <a:off x="12579428"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68306</xdr:rowOff>
    </xdr:from>
    <xdr:to>
      <xdr:col>85</xdr:col>
      <xdr:colOff>177800</xdr:colOff>
      <xdr:row>78</xdr:row>
      <xdr:rowOff>169906</xdr:rowOff>
    </xdr:to>
    <xdr:sp macro="" textlink="">
      <xdr:nvSpPr>
        <xdr:cNvPr id="649" name="楕円 648"/>
        <xdr:cNvSpPr/>
      </xdr:nvSpPr>
      <xdr:spPr>
        <a:xfrm>
          <a:off x="16268700" y="13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27683</xdr:rowOff>
    </xdr:from>
    <xdr:ext cx="469744" cy="259045"/>
    <xdr:sp macro="" textlink="">
      <xdr:nvSpPr>
        <xdr:cNvPr id="650" name="災害復旧費該当値テキスト"/>
        <xdr:cNvSpPr txBox="1"/>
      </xdr:nvSpPr>
      <xdr:spPr>
        <a:xfrm>
          <a:off x="16370300" y="132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41915</xdr:rowOff>
    </xdr:from>
    <xdr:to>
      <xdr:col>81</xdr:col>
      <xdr:colOff>101600</xdr:colOff>
      <xdr:row>78</xdr:row>
      <xdr:rowOff>143515</xdr:rowOff>
    </xdr:to>
    <xdr:sp macro="" textlink="">
      <xdr:nvSpPr>
        <xdr:cNvPr id="651" name="楕円 650"/>
        <xdr:cNvSpPr/>
      </xdr:nvSpPr>
      <xdr:spPr>
        <a:xfrm>
          <a:off x="15430500" y="134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160042</xdr:rowOff>
    </xdr:from>
    <xdr:ext cx="534377" cy="259045"/>
    <xdr:sp macro="" textlink="">
      <xdr:nvSpPr>
        <xdr:cNvPr id="652" name="テキスト ボックス 651"/>
        <xdr:cNvSpPr txBox="1"/>
      </xdr:nvSpPr>
      <xdr:spPr>
        <a:xfrm>
          <a:off x="15214111" y="13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31105</xdr:rowOff>
    </xdr:from>
    <xdr:to>
      <xdr:col>76</xdr:col>
      <xdr:colOff>165100</xdr:colOff>
      <xdr:row>78</xdr:row>
      <xdr:rowOff>132705</xdr:rowOff>
    </xdr:to>
    <xdr:sp macro="" textlink="">
      <xdr:nvSpPr>
        <xdr:cNvPr id="653" name="楕円 652"/>
        <xdr:cNvSpPr/>
      </xdr:nvSpPr>
      <xdr:spPr>
        <a:xfrm>
          <a:off x="14541500" y="13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149232</xdr:rowOff>
    </xdr:from>
    <xdr:ext cx="534377" cy="259045"/>
    <xdr:sp macro="" textlink="">
      <xdr:nvSpPr>
        <xdr:cNvPr id="654" name="テキスト ボックス 653"/>
        <xdr:cNvSpPr txBox="1"/>
      </xdr:nvSpPr>
      <xdr:spPr>
        <a:xfrm>
          <a:off x="14325111" y="131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170833</xdr:rowOff>
    </xdr:from>
    <xdr:to>
      <xdr:col>72</xdr:col>
      <xdr:colOff>38100</xdr:colOff>
      <xdr:row>78</xdr:row>
      <xdr:rowOff>100983</xdr:rowOff>
    </xdr:to>
    <xdr:sp macro="" textlink="">
      <xdr:nvSpPr>
        <xdr:cNvPr id="655" name="楕円 654"/>
        <xdr:cNvSpPr/>
      </xdr:nvSpPr>
      <xdr:spPr>
        <a:xfrm>
          <a:off x="13652500" y="133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117510</xdr:rowOff>
    </xdr:from>
    <xdr:ext cx="534377" cy="259045"/>
    <xdr:sp macro="" textlink="">
      <xdr:nvSpPr>
        <xdr:cNvPr id="656" name="テキスト ボックス 655"/>
        <xdr:cNvSpPr txBox="1"/>
      </xdr:nvSpPr>
      <xdr:spPr>
        <a:xfrm>
          <a:off x="13436111" y="131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3916</xdr:rowOff>
    </xdr:from>
    <xdr:to>
      <xdr:col>67</xdr:col>
      <xdr:colOff>101600</xdr:colOff>
      <xdr:row>78</xdr:row>
      <xdr:rowOff>105516</xdr:rowOff>
    </xdr:to>
    <xdr:sp macro="" textlink="">
      <xdr:nvSpPr>
        <xdr:cNvPr id="657" name="楕円 656"/>
        <xdr:cNvSpPr/>
      </xdr:nvSpPr>
      <xdr:spPr>
        <a:xfrm>
          <a:off x="12763500" y="133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122043</xdr:rowOff>
    </xdr:from>
    <xdr:ext cx="534377" cy="259045"/>
    <xdr:sp macro="" textlink="">
      <xdr:nvSpPr>
        <xdr:cNvPr id="658" name="テキスト ボックス 657"/>
        <xdr:cNvSpPr txBox="1"/>
      </xdr:nvSpPr>
      <xdr:spPr>
        <a:xfrm>
          <a:off x="12547111" y="131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4" name="直線コネクタ 683"/>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5"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6" name="直線コネクタ 685"/>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7"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88" name="直線コネクタ 687"/>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36885</xdr:rowOff>
    </xdr:from>
    <xdr:to>
      <xdr:col>85</xdr:col>
      <xdr:colOff>127000</xdr:colOff>
      <xdr:row>97</xdr:row>
      <xdr:rowOff>45048</xdr:rowOff>
    </xdr:to>
    <xdr:cxnSp macro="">
      <xdr:nvCxnSpPr>
        <xdr:cNvPr id="689" name="直線コネクタ 688"/>
        <xdr:cNvCxnSpPr/>
      </xdr:nvCxnSpPr>
      <xdr:spPr>
        <a:xfrm flipV="1">
          <a:off x="15481300" y="1666753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0"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1" name="フローチャート: 判断 690"/>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45048</xdr:rowOff>
    </xdr:from>
    <xdr:to>
      <xdr:col>81</xdr:col>
      <xdr:colOff>50800</xdr:colOff>
      <xdr:row>97</xdr:row>
      <xdr:rowOff>46202</xdr:rowOff>
    </xdr:to>
    <xdr:cxnSp macro="">
      <xdr:nvCxnSpPr>
        <xdr:cNvPr id="692" name="直線コネクタ 691"/>
        <xdr:cNvCxnSpPr/>
      </xdr:nvCxnSpPr>
      <xdr:spPr>
        <a:xfrm flipV="1">
          <a:off x="14592300" y="1667569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3" name="フローチャート: 判断 692"/>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4" name="テキスト ボックス 693"/>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32072</xdr:rowOff>
    </xdr:from>
    <xdr:to>
      <xdr:col>76</xdr:col>
      <xdr:colOff>114300</xdr:colOff>
      <xdr:row>97</xdr:row>
      <xdr:rowOff>46202</xdr:rowOff>
    </xdr:to>
    <xdr:cxnSp macro="">
      <xdr:nvCxnSpPr>
        <xdr:cNvPr id="695" name="直線コネクタ 694"/>
        <xdr:cNvCxnSpPr/>
      </xdr:nvCxnSpPr>
      <xdr:spPr>
        <a:xfrm>
          <a:off x="13703300" y="16662722"/>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6" name="フローチャート: 判断 695"/>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7" name="テキスト ボックス 696"/>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26978</xdr:rowOff>
    </xdr:from>
    <xdr:to>
      <xdr:col>71</xdr:col>
      <xdr:colOff>177800</xdr:colOff>
      <xdr:row>97</xdr:row>
      <xdr:rowOff>32072</xdr:rowOff>
    </xdr:to>
    <xdr:cxnSp macro="">
      <xdr:nvCxnSpPr>
        <xdr:cNvPr id="698" name="直線コネクタ 697"/>
        <xdr:cNvCxnSpPr/>
      </xdr:nvCxnSpPr>
      <xdr:spPr>
        <a:xfrm>
          <a:off x="12814300" y="1665762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699" name="フローチャート: 判断 698"/>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0" name="テキスト ボックス 699"/>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1" name="フローチャート: 判断 700"/>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2" name="テキスト ボックス 701"/>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157535</xdr:rowOff>
    </xdr:from>
    <xdr:to>
      <xdr:col>85</xdr:col>
      <xdr:colOff>177800</xdr:colOff>
      <xdr:row>97</xdr:row>
      <xdr:rowOff>87685</xdr:rowOff>
    </xdr:to>
    <xdr:sp macro="" textlink="">
      <xdr:nvSpPr>
        <xdr:cNvPr id="708" name="楕円 707"/>
        <xdr:cNvSpPr/>
      </xdr:nvSpPr>
      <xdr:spPr>
        <a:xfrm>
          <a:off x="16268700" y="166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135962</xdr:rowOff>
    </xdr:from>
    <xdr:ext cx="534377" cy="259045"/>
    <xdr:sp macro="" textlink="">
      <xdr:nvSpPr>
        <xdr:cNvPr id="709" name="公債費該当値テキスト"/>
        <xdr:cNvSpPr txBox="1"/>
      </xdr:nvSpPr>
      <xdr:spPr>
        <a:xfrm>
          <a:off x="16370300" y="165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165698</xdr:rowOff>
    </xdr:from>
    <xdr:to>
      <xdr:col>81</xdr:col>
      <xdr:colOff>101600</xdr:colOff>
      <xdr:row>97</xdr:row>
      <xdr:rowOff>95848</xdr:rowOff>
    </xdr:to>
    <xdr:sp macro="" textlink="">
      <xdr:nvSpPr>
        <xdr:cNvPr id="710" name="楕円 709"/>
        <xdr:cNvSpPr/>
      </xdr:nvSpPr>
      <xdr:spPr>
        <a:xfrm>
          <a:off x="15430500" y="166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86975</xdr:rowOff>
    </xdr:from>
    <xdr:ext cx="534377" cy="259045"/>
    <xdr:sp macro="" textlink="">
      <xdr:nvSpPr>
        <xdr:cNvPr id="711" name="テキスト ボックス 710"/>
        <xdr:cNvSpPr txBox="1"/>
      </xdr:nvSpPr>
      <xdr:spPr>
        <a:xfrm>
          <a:off x="15214111" y="167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166852</xdr:rowOff>
    </xdr:from>
    <xdr:to>
      <xdr:col>76</xdr:col>
      <xdr:colOff>165100</xdr:colOff>
      <xdr:row>97</xdr:row>
      <xdr:rowOff>97002</xdr:rowOff>
    </xdr:to>
    <xdr:sp macro="" textlink="">
      <xdr:nvSpPr>
        <xdr:cNvPr id="712" name="楕円 711"/>
        <xdr:cNvSpPr/>
      </xdr:nvSpPr>
      <xdr:spPr>
        <a:xfrm>
          <a:off x="14541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88129</xdr:rowOff>
    </xdr:from>
    <xdr:ext cx="534377" cy="259045"/>
    <xdr:sp macro="" textlink="">
      <xdr:nvSpPr>
        <xdr:cNvPr id="713" name="テキスト ボックス 712"/>
        <xdr:cNvSpPr txBox="1"/>
      </xdr:nvSpPr>
      <xdr:spPr>
        <a:xfrm>
          <a:off x="14325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152722</xdr:rowOff>
    </xdr:from>
    <xdr:to>
      <xdr:col>72</xdr:col>
      <xdr:colOff>38100</xdr:colOff>
      <xdr:row>97</xdr:row>
      <xdr:rowOff>82872</xdr:rowOff>
    </xdr:to>
    <xdr:sp macro="" textlink="">
      <xdr:nvSpPr>
        <xdr:cNvPr id="714" name="楕円 713"/>
        <xdr:cNvSpPr/>
      </xdr:nvSpPr>
      <xdr:spPr>
        <a:xfrm>
          <a:off x="13652500" y="166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73999</xdr:rowOff>
    </xdr:from>
    <xdr:ext cx="534377" cy="259045"/>
    <xdr:sp macro="" textlink="">
      <xdr:nvSpPr>
        <xdr:cNvPr id="715" name="テキスト ボックス 714"/>
        <xdr:cNvSpPr txBox="1"/>
      </xdr:nvSpPr>
      <xdr:spPr>
        <a:xfrm>
          <a:off x="13436111" y="167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147628</xdr:rowOff>
    </xdr:from>
    <xdr:to>
      <xdr:col>67</xdr:col>
      <xdr:colOff>101600</xdr:colOff>
      <xdr:row>97</xdr:row>
      <xdr:rowOff>77778</xdr:rowOff>
    </xdr:to>
    <xdr:sp macro="" textlink="">
      <xdr:nvSpPr>
        <xdr:cNvPr id="716" name="楕円 715"/>
        <xdr:cNvSpPr/>
      </xdr:nvSpPr>
      <xdr:spPr>
        <a:xfrm>
          <a:off x="12763500" y="166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68905</xdr:rowOff>
    </xdr:from>
    <xdr:ext cx="534377" cy="259045"/>
    <xdr:sp macro="" textlink="">
      <xdr:nvSpPr>
        <xdr:cNvPr id="717" name="テキスト ボックス 716"/>
        <xdr:cNvSpPr txBox="1"/>
      </xdr:nvSpPr>
      <xdr:spPr>
        <a:xfrm>
          <a:off x="12547111" y="16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1" name="直線コネクタ 740"/>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2"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4"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5" name="直線コネクタ 744"/>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7"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48" name="フローチャート: 判断 747"/>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0" name="フローチャート: 判断 749"/>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1" name="テキスト ボックス 750"/>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3" name="フローチャート: 判断 752"/>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4" name="テキスト ボックス 753"/>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6" name="フローチャート: 判断 755"/>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7" name="テキスト ボックス 756"/>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58" name="フローチャート: 判断 757"/>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59" name="テキスト ボックス 758"/>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6"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6" name="テキスト ボックス 79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798" name="直線コネクタ 797"/>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799"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1"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2" name="直線コネクタ 801"/>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4"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5" name="フローチャート: 判断 804"/>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3"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農林水産費、土木費、災害復旧費においては、ピーク時より減少しているものの、類似団体内で高い値となっている。</a:t>
          </a:r>
        </a:p>
        <a:p>
          <a:r>
            <a:rPr kumimoji="1" lang="ja-JP" altLang="en-US" sz="1300">
              <a:latin typeface="ＭＳ Ｐゴシック" panose="020B0600070205080204" pitchFamily="50" charset="-128"/>
              <a:ea typeface="ＭＳ Ｐゴシック" panose="020B0600070205080204" pitchFamily="50" charset="-128"/>
            </a:rPr>
            <a:t>その要因は東日本大震災の復旧・復興事業費によるものであるため、道路事業等はもうしばらく高い値となるものの、</a:t>
          </a:r>
        </a:p>
        <a:p>
          <a:r>
            <a:rPr kumimoji="1" lang="ja-JP" altLang="en-US" sz="1300">
              <a:latin typeface="ＭＳ Ｐゴシック" panose="020B0600070205080204" pitchFamily="50" charset="-128"/>
              <a:ea typeface="ＭＳ Ｐゴシック" panose="020B0600070205080204" pitchFamily="50" charset="-128"/>
            </a:rPr>
            <a:t>全般的には、震災関連事業費の縮小に伴い、類似団体平均に近づくものと推測される。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復興建設事業のピークを越えたことによる法人市民税等の税収の減少や、地方創生に伴う単独事業の増加等により、財政調整基金の取り崩し額が増加し、基金残高は減少している。</a:t>
          </a:r>
        </a:p>
        <a:p>
          <a:r>
            <a:rPr kumimoji="1" lang="ja-JP" altLang="en-US" sz="1400">
              <a:latin typeface="ＭＳ ゴシック" pitchFamily="49" charset="-128"/>
              <a:ea typeface="ＭＳ ゴシック" pitchFamily="49" charset="-128"/>
            </a:rPr>
            <a:t>　実質単年度収支も引き続き赤字の状態となっている。</a:t>
          </a:r>
        </a:p>
        <a:p>
          <a:r>
            <a:rPr kumimoji="1" lang="ja-JP" altLang="en-US" sz="1400">
              <a:latin typeface="ＭＳ ゴシック" pitchFamily="49" charset="-128"/>
              <a:ea typeface="ＭＳ ゴシック" pitchFamily="49" charset="-128"/>
            </a:rPr>
            <a:t>　今後、復興事業の収束に伴い、税収や交付税が当面、減少が続くことが見込まれることから、財源の確保が課題となってくる。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全体的な財政規模比は、縮小しているが、各会計において赤字額の発生はなく、今後も黒字決算を維持できると見込まれる。</a:t>
          </a:r>
        </a:p>
        <a:p>
          <a:r>
            <a:rPr kumimoji="1" lang="ja-JP" altLang="en-US" sz="1400">
              <a:latin typeface="ＭＳ ゴシック" pitchFamily="49" charset="-128"/>
              <a:ea typeface="ＭＳ ゴシック" pitchFamily="49" charset="-128"/>
            </a:rPr>
            <a:t>　引き続き、健全な財政運営のため、各会計ともに、経費削減、事業効率化を推進していく。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21232231</v>
      </c>
      <c r="BO4" s="410"/>
      <c r="BP4" s="410"/>
      <c r="BQ4" s="410"/>
      <c r="BR4" s="410"/>
      <c r="BS4" s="410"/>
      <c r="BT4" s="410"/>
      <c r="BU4" s="411"/>
      <c r="BV4" s="409">
        <v>30894164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20160175</v>
      </c>
      <c r="BO5" s="447"/>
      <c r="BP5" s="447"/>
      <c r="BQ5" s="447"/>
      <c r="BR5" s="447"/>
      <c r="BS5" s="447"/>
      <c r="BT5" s="447"/>
      <c r="BU5" s="448"/>
      <c r="BV5" s="446">
        <v>29728585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89.2</v>
      </c>
      <c r="CU5" s="444"/>
      <c r="CV5" s="444"/>
      <c r="CW5" s="444"/>
      <c r="CX5" s="444"/>
      <c r="CY5" s="444"/>
      <c r="CZ5" s="444"/>
      <c r="DA5" s="445"/>
      <c r="DB5" s="443">
        <v>89.8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1072056</v>
      </c>
      <c r="BO6" s="447"/>
      <c r="BP6" s="447"/>
      <c r="BQ6" s="447"/>
      <c r="BR6" s="447"/>
      <c r="BS6" s="447"/>
      <c r="BT6" s="447"/>
      <c r="BU6" s="448"/>
      <c r="BV6" s="446">
        <v>1165579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94.6</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490566</v>
      </c>
      <c r="BO7" s="447"/>
      <c r="BP7" s="447"/>
      <c r="BQ7" s="447"/>
      <c r="BR7" s="447"/>
      <c r="BS7" s="447"/>
      <c r="BT7" s="447"/>
      <c r="BU7" s="448"/>
      <c r="BV7" s="446">
        <v>788821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9398507</v>
      </c>
      <c r="CU7" s="447"/>
      <c r="CV7" s="447"/>
      <c r="CW7" s="447"/>
      <c r="CX7" s="447"/>
      <c r="CY7" s="447"/>
      <c r="CZ7" s="447"/>
      <c r="DA7" s="448"/>
      <c r="DB7" s="446">
        <v>9425060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581490</v>
      </c>
      <c r="BO8" s="447"/>
      <c r="BP8" s="447"/>
      <c r="BQ8" s="447"/>
      <c r="BR8" s="447"/>
      <c r="BS8" s="447"/>
      <c r="BT8" s="447"/>
      <c r="BU8" s="448"/>
      <c r="BV8" s="446">
        <v>376758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38556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204732</v>
      </c>
      <c r="BO9" s="447"/>
      <c r="BP9" s="447"/>
      <c r="BQ9" s="447"/>
      <c r="BR9" s="447"/>
      <c r="BS9" s="447"/>
      <c r="BT9" s="447"/>
      <c r="BU9" s="448"/>
      <c r="BV9" s="446">
        <v>-641162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5.8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37817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1328</v>
      </c>
      <c r="BO10" s="447"/>
      <c r="BP10" s="447"/>
      <c r="BQ10" s="447"/>
      <c r="BR10" s="447"/>
      <c r="BS10" s="447"/>
      <c r="BT10" s="447"/>
      <c r="BU10" s="448"/>
      <c r="BV10" s="446">
        <v>2373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35529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1208258</v>
      </c>
      <c r="BO12" s="447"/>
      <c r="BP12" s="447"/>
      <c r="BQ12" s="447"/>
      <c r="BR12" s="447"/>
      <c r="BS12" s="447"/>
      <c r="BT12" s="447"/>
      <c r="BU12" s="448"/>
      <c r="BV12" s="446">
        <v>1125175</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35284</v>
      </c>
      <c r="S13" s="528"/>
      <c r="T13" s="528"/>
      <c r="U13" s="528"/>
      <c r="V13" s="529"/>
      <c r="W13" s="462" t="s">
        <v>134</v>
      </c>
      <c r="X13" s="463"/>
      <c r="Y13" s="463"/>
      <c r="Z13" s="463"/>
      <c r="AA13" s="463"/>
      <c r="AB13" s="453"/>
      <c r="AC13" s="497">
        <v>1238</v>
      </c>
      <c r="AD13" s="498"/>
      <c r="AE13" s="498"/>
      <c r="AF13" s="498"/>
      <c r="AG13" s="537"/>
      <c r="AH13" s="497">
        <v>1722</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-1002198</v>
      </c>
      <c r="BO13" s="447"/>
      <c r="BP13" s="447"/>
      <c r="BQ13" s="447"/>
      <c r="BR13" s="447"/>
      <c r="BS13" s="447"/>
      <c r="BT13" s="447"/>
      <c r="BU13" s="448"/>
      <c r="BV13" s="446">
        <v>-1763964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11.3</v>
      </c>
      <c r="CU13" s="444"/>
      <c r="CV13" s="444"/>
      <c r="CW13" s="444"/>
      <c r="CX13" s="444"/>
      <c r="CY13" s="444"/>
      <c r="CZ13" s="444"/>
      <c r="DA13" s="445"/>
      <c r="DB13" s="443">
        <v>11.2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35812</v>
      </c>
      <c r="S14" s="528"/>
      <c r="T14" s="528"/>
      <c r="U14" s="528"/>
      <c r="V14" s="529"/>
      <c r="W14" s="436"/>
      <c r="X14" s="437"/>
      <c r="Y14" s="437"/>
      <c r="Z14" s="437"/>
      <c r="AA14" s="437"/>
      <c r="AB14" s="426"/>
      <c r="AC14" s="530">
        <v>6.9</v>
      </c>
      <c r="AD14" s="531"/>
      <c r="AE14" s="531"/>
      <c r="AF14" s="531"/>
      <c r="AG14" s="532"/>
      <c r="AH14" s="530">
        <v>10.199999999999999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71.400000000000006</v>
      </c>
      <c r="CU14" s="542"/>
      <c r="CV14" s="542"/>
      <c r="CW14" s="542"/>
      <c r="CX14" s="542"/>
      <c r="CY14" s="542"/>
      <c r="CZ14" s="542"/>
      <c r="DA14" s="543"/>
      <c r="DB14" s="541">
        <v>68.5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35586</v>
      </c>
      <c r="S15" s="528"/>
      <c r="T15" s="528"/>
      <c r="U15" s="528"/>
      <c r="V15" s="529"/>
      <c r="W15" s="462" t="s">
        <v>141</v>
      </c>
      <c r="X15" s="463"/>
      <c r="Y15" s="463"/>
      <c r="Z15" s="463"/>
      <c r="AA15" s="463"/>
      <c r="AB15" s="453"/>
      <c r="AC15" s="497">
        <v>6589</v>
      </c>
      <c r="AD15" s="498"/>
      <c r="AE15" s="498"/>
      <c r="AF15" s="498"/>
      <c r="AG15" s="537"/>
      <c r="AH15" s="497">
        <v>5689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4936987</v>
      </c>
      <c r="BO15" s="410"/>
      <c r="BP15" s="410"/>
      <c r="BQ15" s="410"/>
      <c r="BR15" s="410"/>
      <c r="BS15" s="410"/>
      <c r="BT15" s="410"/>
      <c r="BU15" s="411"/>
      <c r="BV15" s="409">
        <v>4983599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36.700000000000003</v>
      </c>
      <c r="AD16" s="531"/>
      <c r="AE16" s="531"/>
      <c r="AF16" s="531"/>
      <c r="AG16" s="532"/>
      <c r="AH16" s="530">
        <v>33.799999999999997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7427187</v>
      </c>
      <c r="BO16" s="447"/>
      <c r="BP16" s="447"/>
      <c r="BQ16" s="447"/>
      <c r="BR16" s="447"/>
      <c r="BS16" s="447"/>
      <c r="BT16" s="447"/>
      <c r="BU16" s="448"/>
      <c r="BV16" s="446">
        <v>7491116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10138</v>
      </c>
      <c r="AD17" s="498"/>
      <c r="AE17" s="498"/>
      <c r="AF17" s="498"/>
      <c r="AG17" s="537"/>
      <c r="AH17" s="497">
        <v>9406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6346996</v>
      </c>
      <c r="BO17" s="447"/>
      <c r="BP17" s="447"/>
      <c r="BQ17" s="447"/>
      <c r="BR17" s="447"/>
      <c r="BS17" s="447"/>
      <c r="BT17" s="447"/>
      <c r="BU17" s="448"/>
      <c r="BV17" s="446">
        <v>6412406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197.79</v>
      </c>
      <c r="M18" s="559"/>
      <c r="N18" s="559"/>
      <c r="O18" s="559"/>
      <c r="P18" s="559"/>
      <c r="Q18" s="559"/>
      <c r="R18" s="560"/>
      <c r="S18" s="560"/>
      <c r="T18" s="560"/>
      <c r="U18" s="560"/>
      <c r="V18" s="561"/>
      <c r="W18" s="464"/>
      <c r="X18" s="465"/>
      <c r="Y18" s="465"/>
      <c r="Z18" s="465"/>
      <c r="AA18" s="465"/>
      <c r="AB18" s="456"/>
      <c r="AC18" s="562">
        <v>56.4</v>
      </c>
      <c r="AD18" s="563"/>
      <c r="AE18" s="563"/>
      <c r="AF18" s="563"/>
      <c r="AG18" s="564"/>
      <c r="AH18" s="562">
        <v>55.9</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8716245</v>
      </c>
      <c r="BO18" s="447"/>
      <c r="BP18" s="447"/>
      <c r="BQ18" s="447"/>
      <c r="BR18" s="447"/>
      <c r="BS18" s="447"/>
      <c r="BT18" s="447"/>
      <c r="BU18" s="448"/>
      <c r="BV18" s="446">
        <v>8640528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195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15827121</v>
      </c>
      <c r="BO19" s="447"/>
      <c r="BP19" s="447"/>
      <c r="BQ19" s="447"/>
      <c r="BR19" s="447"/>
      <c r="BS19" s="447"/>
      <c r="BT19" s="447"/>
      <c r="BU19" s="448"/>
      <c r="BV19" s="446">
        <v>21538545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15209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15170477</v>
      </c>
      <c r="BO23" s="447"/>
      <c r="BP23" s="447"/>
      <c r="BQ23" s="447"/>
      <c r="BR23" s="447"/>
      <c r="BS23" s="447"/>
      <c r="BT23" s="447"/>
      <c r="BU23" s="448"/>
      <c r="BV23" s="446">
        <v>15414976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7387</v>
      </c>
      <c r="R24" s="498"/>
      <c r="S24" s="498"/>
      <c r="T24" s="498"/>
      <c r="U24" s="498"/>
      <c r="V24" s="537"/>
      <c r="W24" s="596"/>
      <c r="X24" s="584"/>
      <c r="Y24" s="585"/>
      <c r="Z24" s="496" t="s">
        <v>164</v>
      </c>
      <c r="AA24" s="476"/>
      <c r="AB24" s="476"/>
      <c r="AC24" s="476"/>
      <c r="AD24" s="476"/>
      <c r="AE24" s="476"/>
      <c r="AF24" s="476"/>
      <c r="AG24" s="477"/>
      <c r="AH24" s="497">
        <v>270</v>
      </c>
      <c r="AI24" s="498"/>
      <c r="AJ24" s="498"/>
      <c r="AK24" s="498"/>
      <c r="AL24" s="537"/>
      <c r="AM24" s="497">
        <v>855090</v>
      </c>
      <c r="AN24" s="498"/>
      <c r="AO24" s="498"/>
      <c r="AP24" s="498"/>
      <c r="AQ24" s="498"/>
      <c r="AR24" s="537"/>
      <c r="AS24" s="497">
        <v>3167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12747595</v>
      </c>
      <c r="BO24" s="447"/>
      <c r="BP24" s="447"/>
      <c r="BQ24" s="447"/>
      <c r="BR24" s="447"/>
      <c r="BS24" s="447"/>
      <c r="BT24" s="447"/>
      <c r="BU24" s="448"/>
      <c r="BV24" s="446">
        <v>12934164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7110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5495549</v>
      </c>
      <c r="BO25" s="410"/>
      <c r="BP25" s="410"/>
      <c r="BQ25" s="410"/>
      <c r="BR25" s="410"/>
      <c r="BS25" s="410"/>
      <c r="BT25" s="410"/>
      <c r="BU25" s="411"/>
      <c r="BV25" s="409">
        <v>5441917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6615</v>
      </c>
      <c r="R26" s="498"/>
      <c r="S26" s="498"/>
      <c r="T26" s="498"/>
      <c r="U26" s="498"/>
      <c r="V26" s="537"/>
      <c r="W26" s="596"/>
      <c r="X26" s="584"/>
      <c r="Y26" s="585"/>
      <c r="Z26" s="496" t="s">
        <v>171</v>
      </c>
      <c r="AA26" s="606"/>
      <c r="AB26" s="606"/>
      <c r="AC26" s="606"/>
      <c r="AD26" s="606"/>
      <c r="AE26" s="606"/>
      <c r="AF26" s="606"/>
      <c r="AG26" s="607"/>
      <c r="AH26" s="497">
        <v>30</v>
      </c>
      <c r="AI26" s="498"/>
      <c r="AJ26" s="498"/>
      <c r="AK26" s="498"/>
      <c r="AL26" s="537"/>
      <c r="AM26" s="497">
        <v>100290</v>
      </c>
      <c r="AN26" s="498"/>
      <c r="AO26" s="498"/>
      <c r="AP26" s="498"/>
      <c r="AQ26" s="498"/>
      <c r="AR26" s="537"/>
      <c r="AS26" s="497">
        <v>3343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4450</v>
      </c>
      <c r="R27" s="498"/>
      <c r="S27" s="498"/>
      <c r="T27" s="498"/>
      <c r="U27" s="498"/>
      <c r="V27" s="537"/>
      <c r="W27" s="596"/>
      <c r="X27" s="584"/>
      <c r="Y27" s="585"/>
      <c r="Z27" s="496" t="s">
        <v>174</v>
      </c>
      <c r="AA27" s="476"/>
      <c r="AB27" s="476"/>
      <c r="AC27" s="476"/>
      <c r="AD27" s="476"/>
      <c r="AE27" s="476"/>
      <c r="AF27" s="476"/>
      <c r="AG27" s="477"/>
      <c r="AH27" s="497">
        <v>8</v>
      </c>
      <c r="AI27" s="498"/>
      <c r="AJ27" s="498"/>
      <c r="AK27" s="498"/>
      <c r="AL27" s="537"/>
      <c r="AM27" s="497">
        <v>31596</v>
      </c>
      <c r="AN27" s="498"/>
      <c r="AO27" s="498"/>
      <c r="AP27" s="498"/>
      <c r="AQ27" s="498"/>
      <c r="AR27" s="537"/>
      <c r="AS27" s="497">
        <v>3950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348722</v>
      </c>
      <c r="BO27" s="620"/>
      <c r="BP27" s="620"/>
      <c r="BQ27" s="620"/>
      <c r="BR27" s="620"/>
      <c r="BS27" s="620"/>
      <c r="BT27" s="620"/>
      <c r="BU27" s="621"/>
      <c r="BV27" s="619">
        <v>348703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3950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4275364</v>
      </c>
      <c r="BO28" s="410"/>
      <c r="BP28" s="410"/>
      <c r="BQ28" s="410"/>
      <c r="BR28" s="410"/>
      <c r="BS28" s="410"/>
      <c r="BT28" s="410"/>
      <c r="BU28" s="411"/>
      <c r="BV28" s="409">
        <v>5292294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18</v>
      </c>
      <c r="M29" s="498"/>
      <c r="N29" s="498"/>
      <c r="O29" s="498"/>
      <c r="P29" s="537"/>
      <c r="Q29" s="497">
        <v>3750</v>
      </c>
      <c r="R29" s="498"/>
      <c r="S29" s="498"/>
      <c r="T29" s="498"/>
      <c r="U29" s="498"/>
      <c r="V29" s="537"/>
      <c r="W29" s="597"/>
      <c r="X29" s="598"/>
      <c r="Y29" s="599"/>
      <c r="Z29" s="496" t="s">
        <v>180</v>
      </c>
      <c r="AA29" s="476"/>
      <c r="AB29" s="476"/>
      <c r="AC29" s="476"/>
      <c r="AD29" s="476"/>
      <c r="AE29" s="476"/>
      <c r="AF29" s="476"/>
      <c r="AG29" s="477"/>
      <c r="AH29" s="497">
        <v>278</v>
      </c>
      <c r="AI29" s="498"/>
      <c r="AJ29" s="498"/>
      <c r="AK29" s="498"/>
      <c r="AL29" s="537"/>
      <c r="AM29" s="497">
        <v>886686</v>
      </c>
      <c r="AN29" s="498"/>
      <c r="AO29" s="498"/>
      <c r="AP29" s="498"/>
      <c r="AQ29" s="498"/>
      <c r="AR29" s="537"/>
      <c r="AS29" s="497">
        <v>3190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564578</v>
      </c>
      <c r="BO29" s="447"/>
      <c r="BP29" s="447"/>
      <c r="BQ29" s="447"/>
      <c r="BR29" s="447"/>
      <c r="BS29" s="447"/>
      <c r="BT29" s="447"/>
      <c r="BU29" s="448"/>
      <c r="BV29" s="446">
        <v>564478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14845326</v>
      </c>
      <c r="BO30" s="620"/>
      <c r="BP30" s="620"/>
      <c r="BQ30" s="620"/>
      <c r="BR30" s="620"/>
      <c r="BS30" s="620"/>
      <c r="BT30" s="620"/>
      <c r="BU30" s="621"/>
      <c r="BV30" s="619">
        <v>15824703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相馬地方広域水道企業団水道事業会計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相馬市振興公社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光陽地区造成事業特別会計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福島県後期高齢者医療広域連合一般会計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相馬リサイクルセンター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福島県後期高齢者医療広域連合後期高齢者医療特別会計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相馬地方広域市町村圏組合一般会計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相馬地方広域市町村圏組合看護専門学校特別会計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福島県市町村総合事務組合一般会計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福島県市町村総合事務組合消防補償等特別会計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福島県市町村総合事務組合消防賞じゅつ金特別会計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福島県市町村総合事務組合非常勤職員公務災害補償特別会計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福島県市町村総合事務組合自治会館管理特別会計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LVGxkxxr4w5veE58PVFS/Snhec8feWRK0ZgQRUXtTM6xQAgyHNCL+9xuPJyjp08WX46CUV79qz+GLU75IRf+A==" saltValue="Vf8KGtLV3MYInFFjz/Gt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557</v>
      </c>
      <c r="D34" s="1224"/>
      <c r="E34" s="1225"/>
      <c r="F34" s="32">
        <v>16.11</v>
      </c>
      <c r="G34" s="33">
        <v>24.91</v>
      </c>
      <c r="H34" s="33">
        <v>10.36</v>
      </c>
      <c r="I34" s="33">
        <v>3.87</v>
      </c>
      <c r="J34" s="34">
        <v>6.08</v>
      </c>
      <c r="K34" s="22"/>
      <c r="L34" s="22"/>
      <c r="M34" s="22"/>
      <c r="N34" s="22"/>
      <c r="O34" s="22"/>
      <c r="P34" s="22"/>
    </row>
    <row r="35" spans="1:16" ht="39" customHeight="1" x14ac:dyDescent="0.15">
      <c r="A35" s="22"/>
      <c r="B35" s="35"/>
      <c r="C35" s="1218" t="s">
        <v>558</v>
      </c>
      <c r="D35" s="1219"/>
      <c r="E35" s="1220"/>
      <c r="F35" s="36">
        <v>0.71</v>
      </c>
      <c r="G35" s="37">
        <v>0.87</v>
      </c>
      <c r="H35" s="37">
        <v>1.35</v>
      </c>
      <c r="I35" s="37">
        <v>1.99</v>
      </c>
      <c r="J35" s="38">
        <v>1.58</v>
      </c>
      <c r="K35" s="22"/>
      <c r="L35" s="22"/>
      <c r="M35" s="22"/>
      <c r="N35" s="22"/>
      <c r="O35" s="22"/>
      <c r="P35" s="22"/>
    </row>
    <row r="36" spans="1:16" ht="39" customHeight="1" x14ac:dyDescent="0.15">
      <c r="A36" s="22"/>
      <c r="B36" s="35"/>
      <c r="C36" s="1218" t="s">
        <v>559</v>
      </c>
      <c r="D36" s="1219"/>
      <c r="E36" s="1220"/>
      <c r="F36" s="36">
        <v>3.33</v>
      </c>
      <c r="G36" s="37">
        <v>3.89</v>
      </c>
      <c r="H36" s="37">
        <v>1.64</v>
      </c>
      <c r="I36" s="37">
        <v>1.55</v>
      </c>
      <c r="J36" s="38">
        <v>0.66</v>
      </c>
      <c r="K36" s="22"/>
      <c r="L36" s="22"/>
      <c r="M36" s="22"/>
      <c r="N36" s="22"/>
      <c r="O36" s="22"/>
      <c r="P36" s="22"/>
    </row>
    <row r="37" spans="1:16" ht="39" customHeight="1" x14ac:dyDescent="0.15">
      <c r="A37" s="22"/>
      <c r="B37" s="35"/>
      <c r="C37" s="1218" t="s">
        <v>560</v>
      </c>
      <c r="D37" s="1219"/>
      <c r="E37" s="1220"/>
      <c r="F37" s="36">
        <v>0.93</v>
      </c>
      <c r="G37" s="37">
        <v>0</v>
      </c>
      <c r="H37" s="37">
        <v>0.48</v>
      </c>
      <c r="I37" s="37">
        <v>0.09</v>
      </c>
      <c r="J37" s="38">
        <v>0.11</v>
      </c>
      <c r="K37" s="22"/>
      <c r="L37" s="22"/>
      <c r="M37" s="22"/>
      <c r="N37" s="22"/>
      <c r="O37" s="22"/>
      <c r="P37" s="22"/>
    </row>
    <row r="38" spans="1:16" ht="39" customHeight="1" x14ac:dyDescent="0.15">
      <c r="A38" s="22"/>
      <c r="B38" s="35"/>
      <c r="C38" s="1218" t="s">
        <v>561</v>
      </c>
      <c r="D38" s="1219"/>
      <c r="E38" s="1220"/>
      <c r="F38" s="36">
        <v>0.38</v>
      </c>
      <c r="G38" s="37">
        <v>0.8</v>
      </c>
      <c r="H38" s="37">
        <v>0.45</v>
      </c>
      <c r="I38" s="37">
        <v>0.12</v>
      </c>
      <c r="J38" s="38">
        <v>0.09</v>
      </c>
      <c r="K38" s="22"/>
      <c r="L38" s="22"/>
      <c r="M38" s="22"/>
      <c r="N38" s="22"/>
      <c r="O38" s="22"/>
      <c r="P38" s="22"/>
    </row>
    <row r="39" spans="1:16" ht="39" customHeight="1" x14ac:dyDescent="0.15">
      <c r="A39" s="22"/>
      <c r="B39" s="35"/>
      <c r="C39" s="1218" t="s">
        <v>562</v>
      </c>
      <c r="D39" s="1219"/>
      <c r="E39" s="1220"/>
      <c r="F39" s="36">
        <v>0.04</v>
      </c>
      <c r="G39" s="37">
        <v>0</v>
      </c>
      <c r="H39" s="37">
        <v>0.02</v>
      </c>
      <c r="I39" s="37">
        <v>0</v>
      </c>
      <c r="J39" s="38">
        <v>0.02</v>
      </c>
      <c r="K39" s="22"/>
      <c r="L39" s="22"/>
      <c r="M39" s="22"/>
      <c r="N39" s="22"/>
      <c r="O39" s="22"/>
      <c r="P39" s="22"/>
    </row>
    <row r="40" spans="1:16" ht="39" customHeight="1" x14ac:dyDescent="0.15">
      <c r="A40" s="22"/>
      <c r="B40" s="35"/>
      <c r="C40" s="1218" t="s">
        <v>563</v>
      </c>
      <c r="D40" s="1219"/>
      <c r="E40" s="1220"/>
      <c r="F40" s="36">
        <v>0.01</v>
      </c>
      <c r="G40" s="37">
        <v>0.01</v>
      </c>
      <c r="H40" s="37">
        <v>0.03</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565</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HMEEEvTQc9oect3UOgNn80ydHbEg0GLwTABIX6PcNbqZ2WMyUpOW5JsTEjsz0NV/sFNHvmvgUP9Ua4v2OLOw==" saltValue="fe8C7gFuvvvbbOSHoAv8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1379</v>
      </c>
      <c r="L45" s="60">
        <v>1350</v>
      </c>
      <c r="M45" s="60">
        <v>1306</v>
      </c>
      <c r="N45" s="60">
        <v>1305</v>
      </c>
      <c r="O45" s="61">
        <v>1321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484</v>
      </c>
      <c r="L48" s="64">
        <v>523</v>
      </c>
      <c r="M48" s="64">
        <v>519</v>
      </c>
      <c r="N48" s="64">
        <v>482</v>
      </c>
      <c r="O48" s="65">
        <v>546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289</v>
      </c>
      <c r="L49" s="64">
        <v>235</v>
      </c>
      <c r="M49" s="64">
        <v>257</v>
      </c>
      <c r="N49" s="64">
        <v>284</v>
      </c>
      <c r="O49" s="65">
        <v>293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248</v>
      </c>
      <c r="L50" s="64">
        <v>254</v>
      </c>
      <c r="M50" s="64">
        <v>246</v>
      </c>
      <c r="N50" s="64">
        <v>246</v>
      </c>
      <c r="O50" s="65">
        <v>245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1395</v>
      </c>
      <c r="L52" s="64">
        <v>1473</v>
      </c>
      <c r="M52" s="64">
        <v>1414</v>
      </c>
      <c r="N52" s="64">
        <v>1434</v>
      </c>
      <c r="O52" s="65">
        <v>1464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1005</v>
      </c>
      <c r="L53" s="69">
        <v>889</v>
      </c>
      <c r="M53" s="69">
        <v>914</v>
      </c>
      <c r="N53" s="69">
        <v>883</v>
      </c>
      <c r="O53" s="70">
        <v>941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DEDtkJnucHTarK8uoKu1Eq3CDj7sVAF/9ym0tvSbVul7tquuTuW5jMmDVrH16td4F6pMzigI+ujcJzlu+2xDA==" saltValue="Z9Om/Tc6YBJYPFBsoYmC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14173</v>
      </c>
      <c r="J41" s="83">
        <v>14147</v>
      </c>
      <c r="K41" s="83">
        <v>13808</v>
      </c>
      <c r="L41" s="83">
        <v>15415</v>
      </c>
      <c r="M41" s="84">
        <v>15170</v>
      </c>
    </row>
    <row r="42" spans="2:13" ht="27.75" customHeight="1" x14ac:dyDescent="0.15">
      <c r="B42" s="1244"/>
      <c r="C42" s="1245"/>
      <c r="D42" s="85"/>
      <c r="E42" s="1250" t="s">
        <v>26</v>
      </c>
      <c r="F42" s="1250"/>
      <c r="G42" s="1250"/>
      <c r="H42" s="1251"/>
      <c r="I42" s="86">
        <v>6042</v>
      </c>
      <c r="J42" s="87">
        <v>5706</v>
      </c>
      <c r="K42" s="87">
        <v>5154</v>
      </c>
      <c r="L42" s="87">
        <v>4609</v>
      </c>
      <c r="M42" s="88">
        <v>4280</v>
      </c>
    </row>
    <row r="43" spans="2:13" ht="27.75" customHeight="1" x14ac:dyDescent="0.15">
      <c r="B43" s="1244"/>
      <c r="C43" s="1245"/>
      <c r="D43" s="85"/>
      <c r="E43" s="1250" t="s">
        <v>27</v>
      </c>
      <c r="F43" s="1250"/>
      <c r="G43" s="1250"/>
      <c r="H43" s="1251"/>
      <c r="I43" s="86">
        <v>7015</v>
      </c>
      <c r="J43" s="87">
        <v>7066</v>
      </c>
      <c r="K43" s="87">
        <v>7042</v>
      </c>
      <c r="L43" s="87">
        <v>6966</v>
      </c>
      <c r="M43" s="88">
        <v>6637</v>
      </c>
    </row>
    <row r="44" spans="2:13" ht="27.75" customHeight="1" x14ac:dyDescent="0.15">
      <c r="B44" s="1244"/>
      <c r="C44" s="1245"/>
      <c r="D44" s="85"/>
      <c r="E44" s="1250" t="s">
        <v>28</v>
      </c>
      <c r="F44" s="1250"/>
      <c r="G44" s="1250"/>
      <c r="H44" s="1251"/>
      <c r="I44" s="86">
        <v>2181</v>
      </c>
      <c r="J44" s="87">
        <v>2783</v>
      </c>
      <c r="K44" s="87">
        <v>2549</v>
      </c>
      <c r="L44" s="87">
        <v>2390</v>
      </c>
      <c r="M44" s="88">
        <v>2156</v>
      </c>
    </row>
    <row r="45" spans="2:13" ht="27.75" customHeight="1" x14ac:dyDescent="0.15">
      <c r="B45" s="1244"/>
      <c r="C45" s="1245"/>
      <c r="D45" s="85"/>
      <c r="E45" s="1250" t="s">
        <v>29</v>
      </c>
      <c r="F45" s="1250"/>
      <c r="G45" s="1250"/>
      <c r="H45" s="1251"/>
      <c r="I45" s="86">
        <v>2418</v>
      </c>
      <c r="J45" s="87">
        <v>2203</v>
      </c>
      <c r="K45" s="87">
        <v>1995</v>
      </c>
      <c r="L45" s="87">
        <v>2010</v>
      </c>
      <c r="M45" s="88">
        <v>1980</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v>101</v>
      </c>
      <c r="J49" s="87" t="s">
        <v>505</v>
      </c>
      <c r="K49" s="87" t="s">
        <v>505</v>
      </c>
      <c r="L49" s="87">
        <v>43</v>
      </c>
      <c r="M49" s="88">
        <v>336</v>
      </c>
    </row>
    <row r="50" spans="2:13" ht="27.75" customHeight="1" x14ac:dyDescent="0.15">
      <c r="B50" s="1255" t="s">
        <v>34</v>
      </c>
      <c r="C50" s="1256"/>
      <c r="D50" s="91"/>
      <c r="E50" s="1250" t="s">
        <v>35</v>
      </c>
      <c r="F50" s="1250"/>
      <c r="G50" s="1250"/>
      <c r="H50" s="1251"/>
      <c r="I50" s="86">
        <v>11108</v>
      </c>
      <c r="J50" s="87">
        <v>9214</v>
      </c>
      <c r="K50" s="87">
        <v>11170</v>
      </c>
      <c r="L50" s="87">
        <v>9166</v>
      </c>
      <c r="M50" s="88">
        <v>8398</v>
      </c>
    </row>
    <row r="51" spans="2:13" ht="27.75" customHeight="1" x14ac:dyDescent="0.15">
      <c r="B51" s="1244"/>
      <c r="C51" s="1245"/>
      <c r="D51" s="85"/>
      <c r="E51" s="1250" t="s">
        <v>36</v>
      </c>
      <c r="F51" s="1250"/>
      <c r="G51" s="1250"/>
      <c r="H51" s="1251"/>
      <c r="I51" s="86">
        <v>644</v>
      </c>
      <c r="J51" s="87">
        <v>1123</v>
      </c>
      <c r="K51" s="87">
        <v>1094</v>
      </c>
      <c r="L51" s="87">
        <v>1043</v>
      </c>
      <c r="M51" s="88">
        <v>986</v>
      </c>
    </row>
    <row r="52" spans="2:13" ht="27.75" customHeight="1" x14ac:dyDescent="0.15">
      <c r="B52" s="1246"/>
      <c r="C52" s="1247"/>
      <c r="D52" s="85"/>
      <c r="E52" s="1250" t="s">
        <v>37</v>
      </c>
      <c r="F52" s="1250"/>
      <c r="G52" s="1250"/>
      <c r="H52" s="1251"/>
      <c r="I52" s="86">
        <v>16853</v>
      </c>
      <c r="J52" s="87">
        <v>16416</v>
      </c>
      <c r="K52" s="87">
        <v>15956</v>
      </c>
      <c r="L52" s="87">
        <v>15707</v>
      </c>
      <c r="M52" s="88">
        <v>15454</v>
      </c>
    </row>
    <row r="53" spans="2:13" ht="27.75" customHeight="1" thickBot="1" x14ac:dyDescent="0.2">
      <c r="B53" s="1257" t="s">
        <v>38</v>
      </c>
      <c r="C53" s="1258"/>
      <c r="D53" s="92"/>
      <c r="E53" s="1259" t="s">
        <v>39</v>
      </c>
      <c r="F53" s="1259"/>
      <c r="G53" s="1259"/>
      <c r="H53" s="1260"/>
      <c r="I53" s="93">
        <v>3325</v>
      </c>
      <c r="J53" s="94">
        <v>5151</v>
      </c>
      <c r="K53" s="94">
        <v>2328</v>
      </c>
      <c r="L53" s="94">
        <v>5517</v>
      </c>
      <c r="M53" s="95">
        <v>5721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GHKDorfy3n4rI2tsmawkUzWceXVftN3mromVtC/6XMKHSMxU/ZhGIX2myZoEEAbaX6hJ1lQYxcgQtcz8NfzYg==" saltValue="pZ+8k9jFNtRC5yxObHRV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5925</v>
      </c>
      <c r="G55" s="107">
        <v>5292</v>
      </c>
      <c r="H55" s="108">
        <v>4275</v>
      </c>
    </row>
    <row r="56" spans="2:8" ht="52.5" customHeight="1" x14ac:dyDescent="0.15">
      <c r="B56" s="109"/>
      <c r="C56" s="1271" t="s">
        <v>43</v>
      </c>
      <c r="D56" s="1271"/>
      <c r="E56" s="1272"/>
      <c r="F56" s="110">
        <v>564</v>
      </c>
      <c r="G56" s="110">
        <v>564</v>
      </c>
      <c r="H56" s="111">
        <v>565</v>
      </c>
    </row>
    <row r="57" spans="2:8" ht="53.25" customHeight="1" x14ac:dyDescent="0.15">
      <c r="B57" s="109"/>
      <c r="C57" s="1273" t="s">
        <v>44</v>
      </c>
      <c r="D57" s="1273"/>
      <c r="E57" s="1274"/>
      <c r="F57" s="112">
        <v>21367</v>
      </c>
      <c r="G57" s="112">
        <v>15825</v>
      </c>
      <c r="H57" s="113">
        <v>14845</v>
      </c>
    </row>
    <row r="58" spans="2:8" ht="45.75" customHeight="1" x14ac:dyDescent="0.15">
      <c r="B58" s="114"/>
      <c r="C58" s="1261" t="s">
        <v>594</v>
      </c>
      <c r="D58" s="1262"/>
      <c r="E58" s="1263"/>
      <c r="F58" s="115">
        <v>18235</v>
      </c>
      <c r="G58" s="115">
        <v>12859</v>
      </c>
      <c r="H58" s="116">
        <v>11585</v>
      </c>
    </row>
    <row r="59" spans="2:8" ht="45.75" customHeight="1" x14ac:dyDescent="0.15">
      <c r="B59" s="114"/>
      <c r="C59" s="1261" t="s">
        <v>595</v>
      </c>
      <c r="D59" s="1262"/>
      <c r="E59" s="1263"/>
      <c r="F59" s="115">
        <v>1169</v>
      </c>
      <c r="G59" s="115">
        <v>1122</v>
      </c>
      <c r="H59" s="116">
        <v>1104</v>
      </c>
    </row>
    <row r="60" spans="2:8" ht="45.75" customHeight="1" x14ac:dyDescent="0.15">
      <c r="B60" s="114"/>
      <c r="C60" s="1261" t="s">
        <v>596</v>
      </c>
      <c r="D60" s="1262"/>
      <c r="E60" s="1263"/>
      <c r="F60" s="115">
        <v>416</v>
      </c>
      <c r="G60" s="115">
        <v>467</v>
      </c>
      <c r="H60" s="116">
        <v>519</v>
      </c>
    </row>
    <row r="61" spans="2:8" ht="45.75" customHeight="1" x14ac:dyDescent="0.15">
      <c r="B61" s="114"/>
      <c r="C61" s="1261" t="s">
        <v>597</v>
      </c>
      <c r="D61" s="1262"/>
      <c r="E61" s="1263"/>
      <c r="F61" s="115">
        <v>300</v>
      </c>
      <c r="G61" s="115">
        <v>400</v>
      </c>
      <c r="H61" s="116">
        <v>500</v>
      </c>
    </row>
    <row r="62" spans="2:8" ht="45.75" customHeight="1" thickBot="1" x14ac:dyDescent="0.2">
      <c r="B62" s="117"/>
      <c r="C62" s="1264" t="s">
        <v>598</v>
      </c>
      <c r="D62" s="1265"/>
      <c r="E62" s="1266"/>
      <c r="F62" s="118">
        <v>254</v>
      </c>
      <c r="G62" s="118">
        <v>311</v>
      </c>
      <c r="H62" s="119">
        <v>373</v>
      </c>
    </row>
    <row r="63" spans="2:8" ht="52.5" customHeight="1" thickBot="1" x14ac:dyDescent="0.2">
      <c r="B63" s="120"/>
      <c r="C63" s="1267" t="s">
        <v>45</v>
      </c>
      <c r="D63" s="1267"/>
      <c r="E63" s="1268"/>
      <c r="F63" s="121">
        <v>27857</v>
      </c>
      <c r="G63" s="121">
        <v>21681</v>
      </c>
      <c r="H63" s="122">
        <v>19685</v>
      </c>
    </row>
    <row r="64" spans="2:8" ht="15" customHeight="1" x14ac:dyDescent="0.15"/>
    <row r="65" ht="0" hidden="1" customHeight="1" x14ac:dyDescent="0.15"/>
    <row r="66" ht="0" hidden="1" customHeight="1" x14ac:dyDescent="0.15"/>
  </sheetData>
  <sheetProtection algorithmName="SHA-512" hashValue="6HotFgYNED7YWlwgE36iObce1/Egd5JNHI9jJGxXNIyGQDLyC7N1xWyi4nn1sIKqyt9G7WKZKzXYa7WOoeDzcA==" saltValue="+JYZyJtLmDqGZE0U0cvv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6" zoomScaleNormal="100" zoomScaleSheetLayoutView="55" workbookViewId="0">
      <selection activeCell="CL40" sqref="CL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603</v>
      </c>
      <c r="AO51" s="1278"/>
      <c r="AP51" s="1278"/>
      <c r="AQ51" s="1278"/>
      <c r="AR51" s="1278"/>
      <c r="AS51" s="1278"/>
      <c r="AT51" s="1278"/>
      <c r="AU51" s="1278"/>
      <c r="AV51" s="1278"/>
      <c r="AW51" s="1278"/>
      <c r="AX51" s="1278"/>
      <c r="AY51" s="1278"/>
      <c r="AZ51" s="1278"/>
      <c r="BA51" s="1278"/>
      <c r="BB51" s="1278" t="s">
        <v>604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606</v>
      </c>
      <c r="AO55" s="1280"/>
      <c r="AP55" s="1280"/>
      <c r="AQ55" s="1280"/>
      <c r="AR55" s="1280"/>
      <c r="AS55" s="1280"/>
      <c r="AT55" s="1280"/>
      <c r="AU55" s="1280"/>
      <c r="AV55" s="1280"/>
      <c r="AW55" s="1280"/>
      <c r="AX55" s="1280"/>
      <c r="AY55" s="1280"/>
      <c r="AZ55" s="1280"/>
      <c r="BA55" s="1280"/>
      <c r="BB55" s="1278" t="s">
        <v>604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603</v>
      </c>
      <c r="AO73" s="1278"/>
      <c r="AP73" s="1278"/>
      <c r="AQ73" s="1278"/>
      <c r="AR73" s="1278"/>
      <c r="AS73" s="1278"/>
      <c r="AT73" s="1278"/>
      <c r="AU73" s="1278"/>
      <c r="AV73" s="1278"/>
      <c r="AW73" s="1278"/>
      <c r="AX73" s="1278"/>
      <c r="AY73" s="1278"/>
      <c r="AZ73" s="1278"/>
      <c r="BA73" s="1278"/>
      <c r="BB73" s="1278" t="s">
        <v>604</v>
      </c>
      <c r="BC73" s="1278"/>
      <c r="BD73" s="1278"/>
      <c r="BE73" s="1278"/>
      <c r="BF73" s="1278"/>
      <c r="BG73" s="1278"/>
      <c r="BH73" s="1278"/>
      <c r="BI73" s="1278"/>
      <c r="BJ73" s="1278"/>
      <c r="BK73" s="1278"/>
      <c r="BL73" s="1278"/>
      <c r="BM73" s="1278"/>
      <c r="BN73" s="1278"/>
      <c r="BO73" s="1278"/>
      <c r="BP73" s="1275">
        <v>42.4</v>
      </c>
      <c r="BQ73" s="1275"/>
      <c r="BR73" s="1275"/>
      <c r="BS73" s="1275"/>
      <c r="BT73" s="1275"/>
      <c r="BU73" s="1275"/>
      <c r="BV73" s="1275"/>
      <c r="BW73" s="1275"/>
      <c r="BX73" s="1275">
        <v>65.5</v>
      </c>
      <c r="BY73" s="1275"/>
      <c r="BZ73" s="1275"/>
      <c r="CA73" s="1275"/>
      <c r="CB73" s="1275"/>
      <c r="CC73" s="1275"/>
      <c r="CD73" s="1275"/>
      <c r="CE73" s="1275"/>
      <c r="CF73" s="1275">
        <v>28.9</v>
      </c>
      <c r="CG73" s="1275"/>
      <c r="CH73" s="1275"/>
      <c r="CI73" s="1275"/>
      <c r="CJ73" s="1275"/>
      <c r="CK73" s="1275"/>
      <c r="CL73" s="1275"/>
      <c r="CM73" s="1275"/>
      <c r="CN73" s="1275">
        <v>68.5</v>
      </c>
      <c r="CO73" s="1275"/>
      <c r="CP73" s="1275"/>
      <c r="CQ73" s="1275"/>
      <c r="CR73" s="1275"/>
      <c r="CS73" s="1275"/>
      <c r="CT73" s="1275"/>
      <c r="CU73" s="1275"/>
      <c r="CV73" s="1275">
        <v>71.400000000000006</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5">
        <v>14.8</v>
      </c>
      <c r="BQ75" s="1275"/>
      <c r="BR75" s="1275"/>
      <c r="BS75" s="1275"/>
      <c r="BT75" s="1275"/>
      <c r="BU75" s="1275"/>
      <c r="BV75" s="1275"/>
      <c r="BW75" s="1275"/>
      <c r="BX75" s="1275">
        <v>13.1</v>
      </c>
      <c r="BY75" s="1275"/>
      <c r="BZ75" s="1275"/>
      <c r="CA75" s="1275"/>
      <c r="CB75" s="1275"/>
      <c r="CC75" s="1275"/>
      <c r="CD75" s="1275"/>
      <c r="CE75" s="1275"/>
      <c r="CF75" s="1275">
        <v>11.8</v>
      </c>
      <c r="CG75" s="1275"/>
      <c r="CH75" s="1275"/>
      <c r="CI75" s="1275"/>
      <c r="CJ75" s="1275"/>
      <c r="CK75" s="1275"/>
      <c r="CL75" s="1275"/>
      <c r="CM75" s="1275"/>
      <c r="CN75" s="1275">
        <v>11.2</v>
      </c>
      <c r="CO75" s="1275"/>
      <c r="CP75" s="1275"/>
      <c r="CQ75" s="1275"/>
      <c r="CR75" s="1275"/>
      <c r="CS75" s="1275"/>
      <c r="CT75" s="1275"/>
      <c r="CU75" s="1275"/>
      <c r="CV75" s="1275">
        <v>11.3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610</v>
      </c>
      <c r="AO77" s="1280"/>
      <c r="AP77" s="1280"/>
      <c r="AQ77" s="1280"/>
      <c r="AR77" s="1280"/>
      <c r="AS77" s="1280"/>
      <c r="AT77" s="1280"/>
      <c r="AU77" s="1280"/>
      <c r="AV77" s="1280"/>
      <c r="AW77" s="1280"/>
      <c r="AX77" s="1280"/>
      <c r="AY77" s="1280"/>
      <c r="AZ77" s="1280"/>
      <c r="BA77" s="1280"/>
      <c r="BB77" s="1278" t="s">
        <v>604</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20.2</v>
      </c>
      <c r="CO77" s="1275"/>
      <c r="CP77" s="1275"/>
      <c r="CQ77" s="1275"/>
      <c r="CR77" s="1275"/>
      <c r="CS77" s="1275"/>
      <c r="CT77" s="1275"/>
      <c r="CU77" s="1275"/>
      <c r="CV77" s="1275">
        <v>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5Usyg+VXKrYFkkGs1MiQsIfzW1S2Kcq9hXzHT8JW8Y7REEnySvXo6JNfK/ay805QVhvxx00YB3p3eNoj8aP4w==" saltValue="b5wwm2kbwvahJ0BNPbYr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wr4bhsUfBFO4Ook3fQFSMhv/CBywgWbzORLsqBEAPdkimeyYYCMWPG6p1mJ/xD+FY4PgmlC2/UrzpbLJSDqyw==" saltValue="bnqi4cReK+bA4F/DVSeb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gOUJzP7p+RtmlFjKW8JlTXiLvzecViXqItJBRAT2MnIJ2/cNfl53amStBdj1PqW5L6m57Cj4To93YnAwWYjg==" saltValue="ME9FhgNTMKvAUBE9QA0d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355147</v>
      </c>
      <c r="E3" s="141"/>
      <c r="F3" s="142">
        <v>84389</v>
      </c>
      <c r="G3" s="143"/>
      <c r="H3" s="144"/>
    </row>
    <row r="4" spans="1:8" x14ac:dyDescent="0.15">
      <c r="A4" s="145"/>
      <c r="B4" s="146"/>
      <c r="C4" s="147"/>
      <c r="D4" s="148">
        <v>42542</v>
      </c>
      <c r="E4" s="149"/>
      <c r="F4" s="150">
        <v>44339</v>
      </c>
      <c r="G4" s="151"/>
      <c r="H4" s="152"/>
    </row>
    <row r="5" spans="1:8" x14ac:dyDescent="0.15">
      <c r="A5" s="133" t="s">
        <v>539</v>
      </c>
      <c r="B5" s="138"/>
      <c r="C5" s="139"/>
      <c r="D5" s="140">
        <v>299660</v>
      </c>
      <c r="E5" s="141"/>
      <c r="F5" s="142">
        <v>83623</v>
      </c>
      <c r="G5" s="143"/>
      <c r="H5" s="144"/>
    </row>
    <row r="6" spans="1:8" x14ac:dyDescent="0.15">
      <c r="A6" s="145"/>
      <c r="B6" s="146"/>
      <c r="C6" s="147"/>
      <c r="D6" s="148">
        <v>57736</v>
      </c>
      <c r="E6" s="149"/>
      <c r="F6" s="150">
        <v>48787</v>
      </c>
      <c r="G6" s="151"/>
      <c r="H6" s="152"/>
    </row>
    <row r="7" spans="1:8" x14ac:dyDescent="0.15">
      <c r="A7" s="133" t="s">
        <v>540</v>
      </c>
      <c r="B7" s="138"/>
      <c r="C7" s="139"/>
      <c r="D7" s="140">
        <v>245828</v>
      </c>
      <c r="E7" s="141"/>
      <c r="F7" s="142">
        <v>87974</v>
      </c>
      <c r="G7" s="143"/>
      <c r="H7" s="144"/>
    </row>
    <row r="8" spans="1:8" x14ac:dyDescent="0.15">
      <c r="A8" s="145"/>
      <c r="B8" s="146"/>
      <c r="C8" s="147"/>
      <c r="D8" s="148">
        <v>69704</v>
      </c>
      <c r="E8" s="149"/>
      <c r="F8" s="150">
        <v>48183</v>
      </c>
      <c r="G8" s="151"/>
      <c r="H8" s="152"/>
    </row>
    <row r="9" spans="1:8" x14ac:dyDescent="0.15">
      <c r="A9" s="133" t="s">
        <v>541</v>
      </c>
      <c r="B9" s="138"/>
      <c r="C9" s="139"/>
      <c r="D9" s="140">
        <v>351038</v>
      </c>
      <c r="E9" s="141"/>
      <c r="F9" s="142">
        <v>78864</v>
      </c>
      <c r="G9" s="143"/>
      <c r="H9" s="144"/>
    </row>
    <row r="10" spans="1:8" x14ac:dyDescent="0.15">
      <c r="A10" s="145"/>
      <c r="B10" s="146"/>
      <c r="C10" s="147"/>
      <c r="D10" s="148">
        <v>155429</v>
      </c>
      <c r="E10" s="149"/>
      <c r="F10" s="150">
        <v>46136</v>
      </c>
      <c r="G10" s="151"/>
      <c r="H10" s="152"/>
    </row>
    <row r="11" spans="1:8" x14ac:dyDescent="0.15">
      <c r="A11" s="133" t="s">
        <v>542</v>
      </c>
      <c r="B11" s="138"/>
      <c r="C11" s="139"/>
      <c r="D11" s="140">
        <v>141047</v>
      </c>
      <c r="E11" s="141"/>
      <c r="F11" s="142">
        <v>85042</v>
      </c>
      <c r="G11" s="143"/>
      <c r="H11" s="144"/>
    </row>
    <row r="12" spans="1:8" x14ac:dyDescent="0.15">
      <c r="A12" s="145"/>
      <c r="B12" s="146"/>
      <c r="C12" s="153"/>
      <c r="D12" s="148">
        <v>40821</v>
      </c>
      <c r="E12" s="149"/>
      <c r="F12" s="150">
        <v>50806</v>
      </c>
      <c r="G12" s="151"/>
      <c r="H12" s="152"/>
    </row>
    <row r="13" spans="1:8" x14ac:dyDescent="0.15">
      <c r="A13" s="133"/>
      <c r="B13" s="138"/>
      <c r="C13" s="154"/>
      <c r="D13" s="155">
        <v>278544</v>
      </c>
      <c r="E13" s="156"/>
      <c r="F13" s="157">
        <v>83978</v>
      </c>
      <c r="G13" s="158"/>
      <c r="H13" s="144"/>
    </row>
    <row r="14" spans="1:8" x14ac:dyDescent="0.15">
      <c r="A14" s="145"/>
      <c r="B14" s="146"/>
      <c r="C14" s="147"/>
      <c r="D14" s="148">
        <v>73246</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16.5</v>
      </c>
      <c r="C19" s="159">
        <f>ROUND(VALUE(SUBSTITUTE(実質収支比率等に係る経年分析!G$48,"▲","-")),2)</f>
        <v>25.26</v>
      </c>
      <c r="D19" s="159">
        <f>ROUND(VALUE(SUBSTITUTE(実質収支比率等に係る経年分析!H$48,"▲","-")),2)</f>
        <v>10.82</v>
      </c>
      <c r="E19" s="159">
        <f>ROUND(VALUE(SUBSTITUTE(実質収支比率等に係る経年分析!I$48,"▲","-")),2)</f>
        <v>4</v>
      </c>
      <c r="F19" s="159">
        <f>ROUND(VALUE(SUBSTITUTE(実質収支比率等に係る経年分析!J$48,"▲","-")),2)</f>
        <v>6.19</v>
      </c>
    </row>
    <row r="20" spans="1:11" x14ac:dyDescent="0.15">
      <c r="A20" s="159" t="s">
        <v>49</v>
      </c>
      <c r="B20" s="159">
        <f>ROUND(VALUE(SUBSTITUTE(実質収支比率等に係る経年分析!F$47,"▲","-")),2)</f>
        <v>59.32</v>
      </c>
      <c r="C20" s="159">
        <f>ROUND(VALUE(SUBSTITUTE(実質収支比率等に係る経年分析!G$47,"▲","-")),2)</f>
        <v>40.46</v>
      </c>
      <c r="D20" s="159">
        <f>ROUND(VALUE(SUBSTITUTE(実質収支比率等に係る経年分析!H$47,"▲","-")),2)</f>
        <v>62.96</v>
      </c>
      <c r="E20" s="159">
        <f>ROUND(VALUE(SUBSTITUTE(実質収支比率等に係る経年分析!I$47,"▲","-")),2)</f>
        <v>56.15</v>
      </c>
      <c r="F20" s="159">
        <f>ROUND(VALUE(SUBSTITUTE(実質収支比率等に係る経年分析!J$47,"▲","-")),2)</f>
        <v>45.49</v>
      </c>
    </row>
    <row r="21" spans="1:11" x14ac:dyDescent="0.15">
      <c r="A21" s="159" t="s">
        <v>50</v>
      </c>
      <c r="B21" s="159">
        <f>IF(ISNUMBER(VALUE(SUBSTITUTE(実質収支比率等に係る経年分析!F$49,"▲","-"))),ROUND(VALUE(SUBSTITUTE(実質収支比率等に係る経年分析!F$49,"▲","-")),2),NA())</f>
        <v>-3.67</v>
      </c>
      <c r="C21" s="159">
        <f>IF(ISNUMBER(VALUE(SUBSTITUTE(実質収支比率等に係る経年分析!G$49,"▲","-"))),ROUND(VALUE(SUBSTITUTE(実質収支比率等に係る経年分析!G$49,"▲","-")),2),NA())</f>
        <v>-17.36</v>
      </c>
      <c r="D21" s="159">
        <f>IF(ISNUMBER(VALUE(SUBSTITUTE(実質収支比率等に係る経年分析!H$49,"▲","-"))),ROUND(VALUE(SUBSTITUTE(実質収支比率等に係る経年分析!H$49,"▲","-")),2),NA())</f>
        <v>-3.42</v>
      </c>
      <c r="E21" s="159">
        <f>IF(ISNUMBER(VALUE(SUBSTITUTE(実質収支比率等に係る経年分析!I$49,"▲","-"))),ROUND(VALUE(SUBSTITUTE(実質収支比率等に係る経年分析!I$49,"▲","-")),2),NA())</f>
        <v>-18.72</v>
      </c>
      <c r="F21" s="159">
        <f>IF(ISNUMBER(VALUE(SUBSTITUTE(実質収支比率等に係る経年分析!J$49,"▲","-"))),ROUND(VALUE(SUBSTITUTE(実質収支比率等に係る経年分析!J$49,"▲","-")),2),NA())</f>
        <v>-10.66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光陽地区造成事業特別会計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0.66</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1395</v>
      </c>
      <c r="E42" s="161"/>
      <c r="F42" s="161"/>
      <c r="G42" s="161">
        <f>'実質公債費比率（分子）の構造'!L$52</f>
        <v>1473</v>
      </c>
      <c r="H42" s="161"/>
      <c r="I42" s="161"/>
      <c r="J42" s="161">
        <f>'実質公債費比率（分子）の構造'!M$52</f>
        <v>1414</v>
      </c>
      <c r="K42" s="161"/>
      <c r="L42" s="161"/>
      <c r="M42" s="161">
        <f>'実質公債費比率（分子）の構造'!N$52</f>
        <v>1434</v>
      </c>
      <c r="N42" s="161"/>
      <c r="O42" s="161"/>
      <c r="P42" s="161">
        <f>'実質公債費比率（分子）の構造'!O$52</f>
        <v>1464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248</v>
      </c>
      <c r="C44" s="161"/>
      <c r="D44" s="161"/>
      <c r="E44" s="161">
        <f>'実質公債費比率（分子）の構造'!L$50</f>
        <v>254</v>
      </c>
      <c r="F44" s="161"/>
      <c r="G44" s="161"/>
      <c r="H44" s="161">
        <f>'実質公債費比率（分子）の構造'!M$50</f>
        <v>246</v>
      </c>
      <c r="I44" s="161"/>
      <c r="J44" s="161"/>
      <c r="K44" s="161">
        <f>'実質公債費比率（分子）の構造'!N$50</f>
        <v>246</v>
      </c>
      <c r="L44" s="161"/>
      <c r="M44" s="161"/>
      <c r="N44" s="161">
        <f>'実質公債費比率（分子）の構造'!O$50</f>
        <v>245</v>
      </c>
      <c r="O44" s="161"/>
      <c r="P44" s="161"/>
    </row>
    <row r="45" spans="1:16" x14ac:dyDescent="0.15">
      <c r="A45" s="161" t="s">
        <v>60</v>
      </c>
      <c r="B45" s="161">
        <f>'実質公債費比率（分子）の構造'!K$49</f>
        <v>289</v>
      </c>
      <c r="C45" s="161"/>
      <c r="D45" s="161"/>
      <c r="E45" s="161">
        <f>'実質公債費比率（分子）の構造'!L$49</f>
        <v>235</v>
      </c>
      <c r="F45" s="161"/>
      <c r="G45" s="161"/>
      <c r="H45" s="161">
        <f>'実質公債費比率（分子）の構造'!M$49</f>
        <v>257</v>
      </c>
      <c r="I45" s="161"/>
      <c r="J45" s="161"/>
      <c r="K45" s="161">
        <f>'実質公債費比率（分子）の構造'!N$49</f>
        <v>284</v>
      </c>
      <c r="L45" s="161"/>
      <c r="M45" s="161"/>
      <c r="N45" s="161">
        <f>'実質公債費比率（分子）の構造'!O$49</f>
        <v>293</v>
      </c>
      <c r="O45" s="161"/>
      <c r="P45" s="161"/>
    </row>
    <row r="46" spans="1:16" x14ac:dyDescent="0.15">
      <c r="A46" s="161" t="s">
        <v>61</v>
      </c>
      <c r="B46" s="161">
        <f>'実質公債費比率（分子）の構造'!K$48</f>
        <v>484</v>
      </c>
      <c r="C46" s="161"/>
      <c r="D46" s="161"/>
      <c r="E46" s="161">
        <f>'実質公債費比率（分子）の構造'!L$48</f>
        <v>523</v>
      </c>
      <c r="F46" s="161"/>
      <c r="G46" s="161"/>
      <c r="H46" s="161">
        <f>'実質公債費比率（分子）の構造'!M$48</f>
        <v>519</v>
      </c>
      <c r="I46" s="161"/>
      <c r="J46" s="161"/>
      <c r="K46" s="161">
        <f>'実質公債費比率（分子）の構造'!N$48</f>
        <v>482</v>
      </c>
      <c r="L46" s="161"/>
      <c r="M46" s="161"/>
      <c r="N46" s="161">
        <f>'実質公債費比率（分子）の構造'!O$48</f>
        <v>546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1379</v>
      </c>
      <c r="C49" s="161"/>
      <c r="D49" s="161"/>
      <c r="E49" s="161">
        <f>'実質公債費比率（分子）の構造'!L$45</f>
        <v>1350</v>
      </c>
      <c r="F49" s="161"/>
      <c r="G49" s="161"/>
      <c r="H49" s="161">
        <f>'実質公債費比率（分子）の構造'!M$45</f>
        <v>1306</v>
      </c>
      <c r="I49" s="161"/>
      <c r="J49" s="161"/>
      <c r="K49" s="161">
        <f>'実質公債費比率（分子）の構造'!N$45</f>
        <v>1305</v>
      </c>
      <c r="L49" s="161"/>
      <c r="M49" s="161"/>
      <c r="N49" s="161">
        <f>'実質公債費比率（分子）の構造'!O$45</f>
        <v>1321</v>
      </c>
      <c r="O49" s="161"/>
      <c r="P49" s="161"/>
    </row>
    <row r="50" spans="1:16" x14ac:dyDescent="0.15">
      <c r="A50" s="161" t="s">
        <v>64</v>
      </c>
      <c r="B50" s="161" t="e">
        <f>NA()</f>
        <v>#N/A</v>
      </c>
      <c r="C50" s="161">
        <f>IF(ISNUMBER('実質公債費比率（分子）の構造'!K$53),'実質公債費比率（分子）の構造'!K$53,NA())</f>
        <v>1005</v>
      </c>
      <c r="D50" s="161" t="e">
        <f>NA()</f>
        <v>#N/A</v>
      </c>
      <c r="E50" s="161" t="e">
        <f>NA()</f>
        <v>#N/A</v>
      </c>
      <c r="F50" s="161">
        <f>IF(ISNUMBER('実質公債費比率（分子）の構造'!L$53),'実質公債費比率（分子）の構造'!L$53,NA())</f>
        <v>889</v>
      </c>
      <c r="G50" s="161" t="e">
        <f>NA()</f>
        <v>#N/A</v>
      </c>
      <c r="H50" s="161" t="e">
        <f>NA()</f>
        <v>#N/A</v>
      </c>
      <c r="I50" s="161">
        <f>IF(ISNUMBER('実質公債費比率（分子）の構造'!M$53),'実質公債費比率（分子）の構造'!M$53,NA())</f>
        <v>914</v>
      </c>
      <c r="J50" s="161" t="e">
        <f>NA()</f>
        <v>#N/A</v>
      </c>
      <c r="K50" s="161" t="e">
        <f>NA()</f>
        <v>#N/A</v>
      </c>
      <c r="L50" s="161">
        <f>IF(ISNUMBER('実質公債費比率（分子）の構造'!N$53),'実質公債費比率（分子）の構造'!N$53,NA())</f>
        <v>883</v>
      </c>
      <c r="M50" s="161" t="e">
        <f>NA()</f>
        <v>#N/A</v>
      </c>
      <c r="N50" s="161" t="e">
        <f>NA()</f>
        <v>#N/A</v>
      </c>
      <c r="O50" s="161">
        <f>IF(ISNUMBER('実質公債費比率（分子）の構造'!O$53),'実質公債費比率（分子）の構造'!O$53,NA())</f>
        <v>941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16853</v>
      </c>
      <c r="E56" s="160"/>
      <c r="F56" s="160"/>
      <c r="G56" s="160">
        <f>'将来負担比率（分子）の構造'!J$52</f>
        <v>16416</v>
      </c>
      <c r="H56" s="160"/>
      <c r="I56" s="160"/>
      <c r="J56" s="160">
        <f>'将来負担比率（分子）の構造'!K$52</f>
        <v>15956</v>
      </c>
      <c r="K56" s="160"/>
      <c r="L56" s="160"/>
      <c r="M56" s="160">
        <f>'将来負担比率（分子）の構造'!L$52</f>
        <v>15707</v>
      </c>
      <c r="N56" s="160"/>
      <c r="O56" s="160"/>
      <c r="P56" s="160">
        <f>'将来負担比率（分子）の構造'!M$52</f>
        <v>15454</v>
      </c>
    </row>
    <row r="57" spans="1:16" x14ac:dyDescent="0.15">
      <c r="A57" s="160" t="s">
        <v>36</v>
      </c>
      <c r="B57" s="160"/>
      <c r="C57" s="160"/>
      <c r="D57" s="160">
        <f>'将来負担比率（分子）の構造'!I$51</f>
        <v>644</v>
      </c>
      <c r="E57" s="160"/>
      <c r="F57" s="160"/>
      <c r="G57" s="160">
        <f>'将来負担比率（分子）の構造'!J$51</f>
        <v>1123</v>
      </c>
      <c r="H57" s="160"/>
      <c r="I57" s="160"/>
      <c r="J57" s="160">
        <f>'将来負担比率（分子）の構造'!K$51</f>
        <v>1094</v>
      </c>
      <c r="K57" s="160"/>
      <c r="L57" s="160"/>
      <c r="M57" s="160">
        <f>'将来負担比率（分子）の構造'!L$51</f>
        <v>1043</v>
      </c>
      <c r="N57" s="160"/>
      <c r="O57" s="160"/>
      <c r="P57" s="160">
        <f>'将来負担比率（分子）の構造'!M$51</f>
        <v>986</v>
      </c>
    </row>
    <row r="58" spans="1:16" x14ac:dyDescent="0.15">
      <c r="A58" s="160" t="s">
        <v>35</v>
      </c>
      <c r="B58" s="160"/>
      <c r="C58" s="160"/>
      <c r="D58" s="160">
        <f>'将来負担比率（分子）の構造'!I$50</f>
        <v>11108</v>
      </c>
      <c r="E58" s="160"/>
      <c r="F58" s="160"/>
      <c r="G58" s="160">
        <f>'将来負担比率（分子）の構造'!J$50</f>
        <v>9214</v>
      </c>
      <c r="H58" s="160"/>
      <c r="I58" s="160"/>
      <c r="J58" s="160">
        <f>'将来負担比率（分子）の構造'!K$50</f>
        <v>11170</v>
      </c>
      <c r="K58" s="160"/>
      <c r="L58" s="160"/>
      <c r="M58" s="160">
        <f>'将来負担比率（分子）の構造'!L$50</f>
        <v>9166</v>
      </c>
      <c r="N58" s="160"/>
      <c r="O58" s="160"/>
      <c r="P58" s="160">
        <f>'将来負担比率（分子）の構造'!M$50</f>
        <v>8398</v>
      </c>
    </row>
    <row r="59" spans="1:16" x14ac:dyDescent="0.15">
      <c r="A59" s="160" t="s">
        <v>33</v>
      </c>
      <c r="B59" s="160">
        <f>'将来負担比率（分子）の構造'!I$49</f>
        <v>101</v>
      </c>
      <c r="C59" s="160"/>
      <c r="D59" s="160"/>
      <c r="E59" s="160" t="str">
        <f>'将来負担比率（分子）の構造'!J$49</f>
        <v>-</v>
      </c>
      <c r="F59" s="160"/>
      <c r="G59" s="160"/>
      <c r="H59" s="160" t="str">
        <f>'将来負担比率（分子）の構造'!K$49</f>
        <v>-</v>
      </c>
      <c r="I59" s="160"/>
      <c r="J59" s="160"/>
      <c r="K59" s="160">
        <f>'将来負担比率（分子）の構造'!L$49</f>
        <v>43</v>
      </c>
      <c r="L59" s="160"/>
      <c r="M59" s="160"/>
      <c r="N59" s="160">
        <f>'将来負担比率（分子）の構造'!M$49</f>
        <v>336</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2418</v>
      </c>
      <c r="C62" s="160"/>
      <c r="D62" s="160"/>
      <c r="E62" s="160">
        <f>'将来負担比率（分子）の構造'!J$45</f>
        <v>2203</v>
      </c>
      <c r="F62" s="160"/>
      <c r="G62" s="160"/>
      <c r="H62" s="160">
        <f>'将来負担比率（分子）の構造'!K$45</f>
        <v>1995</v>
      </c>
      <c r="I62" s="160"/>
      <c r="J62" s="160"/>
      <c r="K62" s="160">
        <f>'将来負担比率（分子）の構造'!L$45</f>
        <v>2010</v>
      </c>
      <c r="L62" s="160"/>
      <c r="M62" s="160"/>
      <c r="N62" s="160">
        <f>'将来負担比率（分子）の構造'!M$45</f>
        <v>1980</v>
      </c>
      <c r="O62" s="160"/>
      <c r="P62" s="160"/>
    </row>
    <row r="63" spans="1:16" x14ac:dyDescent="0.15">
      <c r="A63" s="160" t="s">
        <v>28</v>
      </c>
      <c r="B63" s="160">
        <f>'将来負担比率（分子）の構造'!I$44</f>
        <v>2181</v>
      </c>
      <c r="C63" s="160"/>
      <c r="D63" s="160"/>
      <c r="E63" s="160">
        <f>'将来負担比率（分子）の構造'!J$44</f>
        <v>2783</v>
      </c>
      <c r="F63" s="160"/>
      <c r="G63" s="160"/>
      <c r="H63" s="160">
        <f>'将来負担比率（分子）の構造'!K$44</f>
        <v>2549</v>
      </c>
      <c r="I63" s="160"/>
      <c r="J63" s="160"/>
      <c r="K63" s="160">
        <f>'将来負担比率（分子）の構造'!L$44</f>
        <v>2390</v>
      </c>
      <c r="L63" s="160"/>
      <c r="M63" s="160"/>
      <c r="N63" s="160">
        <f>'将来負担比率（分子）の構造'!M$44</f>
        <v>2156</v>
      </c>
      <c r="O63" s="160"/>
      <c r="P63" s="160"/>
    </row>
    <row r="64" spans="1:16" x14ac:dyDescent="0.15">
      <c r="A64" s="160" t="s">
        <v>27</v>
      </c>
      <c r="B64" s="160">
        <f>'将来負担比率（分子）の構造'!I$43</f>
        <v>7015</v>
      </c>
      <c r="C64" s="160"/>
      <c r="D64" s="160"/>
      <c r="E64" s="160">
        <f>'将来負担比率（分子）の構造'!J$43</f>
        <v>7066</v>
      </c>
      <c r="F64" s="160"/>
      <c r="G64" s="160"/>
      <c r="H64" s="160">
        <f>'将来負担比率（分子）の構造'!K$43</f>
        <v>7042</v>
      </c>
      <c r="I64" s="160"/>
      <c r="J64" s="160"/>
      <c r="K64" s="160">
        <f>'将来負担比率（分子）の構造'!L$43</f>
        <v>6966</v>
      </c>
      <c r="L64" s="160"/>
      <c r="M64" s="160"/>
      <c r="N64" s="160">
        <f>'将来負担比率（分子）の構造'!M$43</f>
        <v>6637</v>
      </c>
      <c r="O64" s="160"/>
      <c r="P64" s="160"/>
    </row>
    <row r="65" spans="1:16" x14ac:dyDescent="0.15">
      <c r="A65" s="160" t="s">
        <v>26</v>
      </c>
      <c r="B65" s="160">
        <f>'将来負担比率（分子）の構造'!I$42</f>
        <v>6042</v>
      </c>
      <c r="C65" s="160"/>
      <c r="D65" s="160"/>
      <c r="E65" s="160">
        <f>'将来負担比率（分子）の構造'!J$42</f>
        <v>5706</v>
      </c>
      <c r="F65" s="160"/>
      <c r="G65" s="160"/>
      <c r="H65" s="160">
        <f>'将来負担比率（分子）の構造'!K$42</f>
        <v>5154</v>
      </c>
      <c r="I65" s="160"/>
      <c r="J65" s="160"/>
      <c r="K65" s="160">
        <f>'将来負担比率（分子）の構造'!L$42</f>
        <v>4609</v>
      </c>
      <c r="L65" s="160"/>
      <c r="M65" s="160"/>
      <c r="N65" s="160">
        <f>'将来負担比率（分子）の構造'!M$42</f>
        <v>4280</v>
      </c>
      <c r="O65" s="160"/>
      <c r="P65" s="160"/>
    </row>
    <row r="66" spans="1:16" x14ac:dyDescent="0.15">
      <c r="A66" s="160" t="s">
        <v>25</v>
      </c>
      <c r="B66" s="160">
        <f>'将来負担比率（分子）の構造'!I$41</f>
        <v>14173</v>
      </c>
      <c r="C66" s="160"/>
      <c r="D66" s="160"/>
      <c r="E66" s="160">
        <f>'将来負担比率（分子）の構造'!J$41</f>
        <v>14147</v>
      </c>
      <c r="F66" s="160"/>
      <c r="G66" s="160"/>
      <c r="H66" s="160">
        <f>'将来負担比率（分子）の構造'!K$41</f>
        <v>13808</v>
      </c>
      <c r="I66" s="160"/>
      <c r="J66" s="160"/>
      <c r="K66" s="160">
        <f>'将来負担比率（分子）の構造'!L$41</f>
        <v>15415</v>
      </c>
      <c r="L66" s="160"/>
      <c r="M66" s="160"/>
      <c r="N66" s="160">
        <f>'将来負担比率（分子）の構造'!M$41</f>
        <v>15170</v>
      </c>
      <c r="O66" s="160"/>
      <c r="P66" s="160"/>
    </row>
    <row r="67" spans="1:16" x14ac:dyDescent="0.15">
      <c r="A67" s="160" t="s">
        <v>68</v>
      </c>
      <c r="B67" s="160" t="e">
        <f>NA()</f>
        <v>#N/A</v>
      </c>
      <c r="C67" s="160">
        <f>IF(ISNUMBER('将来負担比率（分子）の構造'!I$53), IF('将来負担比率（分子）の構造'!I$53 &lt; 0, 0, '将来負担比率（分子）の構造'!I$53), NA())</f>
        <v>3325</v>
      </c>
      <c r="D67" s="160" t="e">
        <f>NA()</f>
        <v>#N/A</v>
      </c>
      <c r="E67" s="160" t="e">
        <f>NA()</f>
        <v>#N/A</v>
      </c>
      <c r="F67" s="160">
        <f>IF(ISNUMBER('将来負担比率（分子）の構造'!J$53), IF('将来負担比率（分子）の構造'!J$53 &lt; 0, 0, '将来負担比率（分子）の構造'!J$53), NA())</f>
        <v>5151</v>
      </c>
      <c r="G67" s="160" t="e">
        <f>NA()</f>
        <v>#N/A</v>
      </c>
      <c r="H67" s="160" t="e">
        <f>NA()</f>
        <v>#N/A</v>
      </c>
      <c r="I67" s="160">
        <f>IF(ISNUMBER('将来負担比率（分子）の構造'!K$53), IF('将来負担比率（分子）の構造'!K$53 &lt; 0, 0, '将来負担比率（分子）の構造'!K$53), NA())</f>
        <v>2328</v>
      </c>
      <c r="J67" s="160" t="e">
        <f>NA()</f>
        <v>#N/A</v>
      </c>
      <c r="K67" s="160" t="e">
        <f>NA()</f>
        <v>#N/A</v>
      </c>
      <c r="L67" s="160">
        <f>IF(ISNUMBER('将来負担比率（分子）の構造'!L$53), IF('将来負担比率（分子）の構造'!L$53 &lt; 0, 0, '将来負担比率（分子）の構造'!L$53), NA())</f>
        <v>5517</v>
      </c>
      <c r="M67" s="160" t="e">
        <f>NA()</f>
        <v>#N/A</v>
      </c>
      <c r="N67" s="160" t="e">
        <f>NA()</f>
        <v>#N/A</v>
      </c>
      <c r="O67" s="160">
        <f>IF(ISNUMBER('将来負担比率（分子）の構造'!M$53), IF('将来負担比率（分子）の構造'!M$53 &lt; 0, 0, '将来負担比率（分子）の構造'!M$53), NA())</f>
        <v>5721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5925</v>
      </c>
      <c r="C72" s="164">
        <f>基金残高に係る経年分析!G55</f>
        <v>5292</v>
      </c>
      <c r="D72" s="164">
        <f>基金残高に係る経年分析!H55</f>
        <v>4275</v>
      </c>
    </row>
    <row r="73" spans="1:16" x14ac:dyDescent="0.15">
      <c r="A73" s="163" t="s">
        <v>71</v>
      </c>
      <c r="B73" s="164">
        <f>基金残高に係る経年分析!F56</f>
        <v>564</v>
      </c>
      <c r="C73" s="164">
        <f>基金残高に係る経年分析!G56</f>
        <v>564</v>
      </c>
      <c r="D73" s="164">
        <f>基金残高に係る経年分析!H56</f>
        <v>565</v>
      </c>
    </row>
    <row r="74" spans="1:16" x14ac:dyDescent="0.15">
      <c r="A74" s="163" t="s">
        <v>72</v>
      </c>
      <c r="B74" s="164">
        <f>基金残高に係る経年分析!F57</f>
        <v>21367</v>
      </c>
      <c r="C74" s="164">
        <f>基金残高に係る経年分析!G57</f>
        <v>15825</v>
      </c>
      <c r="D74" s="164">
        <f>基金残高に係る経年分析!H57</f>
        <v>14845</v>
      </c>
    </row>
  </sheetData>
  <sheetProtection algorithmName="SHA-512" hashValue="ktQ6BOSGWu9vCV2w8hW5CsvRhtYNpZbyhWTFgjesCzw6cX7LXDfl7ex50yhaH553eMvTmggdPh+srFDpG8/60g==" saltValue="CuqgLQ2XzUszbgXPfrWI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5080507</v>
      </c>
      <c r="S5" s="649"/>
      <c r="T5" s="649"/>
      <c r="U5" s="649"/>
      <c r="V5" s="649"/>
      <c r="W5" s="649"/>
      <c r="X5" s="649"/>
      <c r="Y5" s="650"/>
      <c r="Z5" s="651">
        <v>23.9</v>
      </c>
      <c r="AA5" s="651"/>
      <c r="AB5" s="651"/>
      <c r="AC5" s="651"/>
      <c r="AD5" s="652">
        <v>5080507</v>
      </c>
      <c r="AE5" s="652"/>
      <c r="AF5" s="652"/>
      <c r="AG5" s="652"/>
      <c r="AH5" s="652"/>
      <c r="AI5" s="652"/>
      <c r="AJ5" s="652"/>
      <c r="AK5" s="652"/>
      <c r="AL5" s="653">
        <v>55.1</v>
      </c>
      <c r="AM5" s="654"/>
      <c r="AN5" s="654"/>
      <c r="AO5" s="655"/>
      <c r="AP5" s="645" t="s">
        <v>221</v>
      </c>
      <c r="AQ5" s="646"/>
      <c r="AR5" s="646"/>
      <c r="AS5" s="646"/>
      <c r="AT5" s="646"/>
      <c r="AU5" s="646"/>
      <c r="AV5" s="646"/>
      <c r="AW5" s="646"/>
      <c r="AX5" s="646"/>
      <c r="AY5" s="646"/>
      <c r="AZ5" s="646"/>
      <c r="BA5" s="646"/>
      <c r="BB5" s="646"/>
      <c r="BC5" s="646"/>
      <c r="BD5" s="646"/>
      <c r="BE5" s="646"/>
      <c r="BF5" s="647"/>
      <c r="BG5" s="659">
        <v>5080507</v>
      </c>
      <c r="BH5" s="660"/>
      <c r="BI5" s="660"/>
      <c r="BJ5" s="660"/>
      <c r="BK5" s="660"/>
      <c r="BL5" s="660"/>
      <c r="BM5" s="660"/>
      <c r="BN5" s="661"/>
      <c r="BO5" s="662">
        <v>100</v>
      </c>
      <c r="BP5" s="662"/>
      <c r="BQ5" s="662"/>
      <c r="BR5" s="662"/>
      <c r="BS5" s="663">
        <v>105782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209966</v>
      </c>
      <c r="S6" s="660"/>
      <c r="T6" s="660"/>
      <c r="U6" s="660"/>
      <c r="V6" s="660"/>
      <c r="W6" s="660"/>
      <c r="X6" s="660"/>
      <c r="Y6" s="661"/>
      <c r="Z6" s="662">
        <v>1</v>
      </c>
      <c r="AA6" s="662"/>
      <c r="AB6" s="662"/>
      <c r="AC6" s="662"/>
      <c r="AD6" s="663">
        <v>209966</v>
      </c>
      <c r="AE6" s="663"/>
      <c r="AF6" s="663"/>
      <c r="AG6" s="663"/>
      <c r="AH6" s="663"/>
      <c r="AI6" s="663"/>
      <c r="AJ6" s="663"/>
      <c r="AK6" s="663"/>
      <c r="AL6" s="664">
        <v>2.2999999999999998</v>
      </c>
      <c r="AM6" s="665"/>
      <c r="AN6" s="665"/>
      <c r="AO6" s="666"/>
      <c r="AP6" s="656" t="s">
        <v>226</v>
      </c>
      <c r="AQ6" s="657"/>
      <c r="AR6" s="657"/>
      <c r="AS6" s="657"/>
      <c r="AT6" s="657"/>
      <c r="AU6" s="657"/>
      <c r="AV6" s="657"/>
      <c r="AW6" s="657"/>
      <c r="AX6" s="657"/>
      <c r="AY6" s="657"/>
      <c r="AZ6" s="657"/>
      <c r="BA6" s="657"/>
      <c r="BB6" s="657"/>
      <c r="BC6" s="657"/>
      <c r="BD6" s="657"/>
      <c r="BE6" s="657"/>
      <c r="BF6" s="658"/>
      <c r="BG6" s="659">
        <v>5080507</v>
      </c>
      <c r="BH6" s="660"/>
      <c r="BI6" s="660"/>
      <c r="BJ6" s="660"/>
      <c r="BK6" s="660"/>
      <c r="BL6" s="660"/>
      <c r="BM6" s="660"/>
      <c r="BN6" s="661"/>
      <c r="BO6" s="662">
        <v>100</v>
      </c>
      <c r="BP6" s="662"/>
      <c r="BQ6" s="662"/>
      <c r="BR6" s="662"/>
      <c r="BS6" s="663">
        <v>105782</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215903</v>
      </c>
      <c r="CS6" s="660"/>
      <c r="CT6" s="660"/>
      <c r="CU6" s="660"/>
      <c r="CV6" s="660"/>
      <c r="CW6" s="660"/>
      <c r="CX6" s="660"/>
      <c r="CY6" s="661"/>
      <c r="CZ6" s="653">
        <v>1.1000000000000001</v>
      </c>
      <c r="DA6" s="654"/>
      <c r="DB6" s="654"/>
      <c r="DC6" s="673"/>
      <c r="DD6" s="668" t="s">
        <v>228</v>
      </c>
      <c r="DE6" s="660"/>
      <c r="DF6" s="660"/>
      <c r="DG6" s="660"/>
      <c r="DH6" s="660"/>
      <c r="DI6" s="660"/>
      <c r="DJ6" s="660"/>
      <c r="DK6" s="660"/>
      <c r="DL6" s="660"/>
      <c r="DM6" s="660"/>
      <c r="DN6" s="660"/>
      <c r="DO6" s="660"/>
      <c r="DP6" s="661"/>
      <c r="DQ6" s="668">
        <v>215903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7117</v>
      </c>
      <c r="S7" s="660"/>
      <c r="T7" s="660"/>
      <c r="U7" s="660"/>
      <c r="V7" s="660"/>
      <c r="W7" s="660"/>
      <c r="X7" s="660"/>
      <c r="Y7" s="661"/>
      <c r="Z7" s="662">
        <v>0</v>
      </c>
      <c r="AA7" s="662"/>
      <c r="AB7" s="662"/>
      <c r="AC7" s="662"/>
      <c r="AD7" s="663">
        <v>7117</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2278341</v>
      </c>
      <c r="BH7" s="660"/>
      <c r="BI7" s="660"/>
      <c r="BJ7" s="660"/>
      <c r="BK7" s="660"/>
      <c r="BL7" s="660"/>
      <c r="BM7" s="660"/>
      <c r="BN7" s="661"/>
      <c r="BO7" s="662">
        <v>44.8</v>
      </c>
      <c r="BP7" s="662"/>
      <c r="BQ7" s="662"/>
      <c r="BR7" s="662"/>
      <c r="BS7" s="663">
        <v>25769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2524226</v>
      </c>
      <c r="CS7" s="660"/>
      <c r="CT7" s="660"/>
      <c r="CU7" s="660"/>
      <c r="CV7" s="660"/>
      <c r="CW7" s="660"/>
      <c r="CX7" s="660"/>
      <c r="CY7" s="661"/>
      <c r="CZ7" s="662">
        <v>12.5</v>
      </c>
      <c r="DA7" s="662"/>
      <c r="DB7" s="662"/>
      <c r="DC7" s="662"/>
      <c r="DD7" s="668">
        <v>146948</v>
      </c>
      <c r="DE7" s="660"/>
      <c r="DF7" s="660"/>
      <c r="DG7" s="660"/>
      <c r="DH7" s="660"/>
      <c r="DI7" s="660"/>
      <c r="DJ7" s="660"/>
      <c r="DK7" s="660"/>
      <c r="DL7" s="660"/>
      <c r="DM7" s="660"/>
      <c r="DN7" s="660"/>
      <c r="DO7" s="660"/>
      <c r="DP7" s="661"/>
      <c r="DQ7" s="668">
        <v>1641843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15253</v>
      </c>
      <c r="S8" s="660"/>
      <c r="T8" s="660"/>
      <c r="U8" s="660"/>
      <c r="V8" s="660"/>
      <c r="W8" s="660"/>
      <c r="X8" s="660"/>
      <c r="Y8" s="661"/>
      <c r="Z8" s="662">
        <v>0.1</v>
      </c>
      <c r="AA8" s="662"/>
      <c r="AB8" s="662"/>
      <c r="AC8" s="662"/>
      <c r="AD8" s="663">
        <v>15253</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64748</v>
      </c>
      <c r="BH8" s="660"/>
      <c r="BI8" s="660"/>
      <c r="BJ8" s="660"/>
      <c r="BK8" s="660"/>
      <c r="BL8" s="660"/>
      <c r="BM8" s="660"/>
      <c r="BN8" s="661"/>
      <c r="BO8" s="662">
        <v>1.3</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4698066</v>
      </c>
      <c r="CS8" s="660"/>
      <c r="CT8" s="660"/>
      <c r="CU8" s="660"/>
      <c r="CV8" s="660"/>
      <c r="CW8" s="660"/>
      <c r="CX8" s="660"/>
      <c r="CY8" s="661"/>
      <c r="CZ8" s="662">
        <v>23.3</v>
      </c>
      <c r="DA8" s="662"/>
      <c r="DB8" s="662"/>
      <c r="DC8" s="662"/>
      <c r="DD8" s="668">
        <v>81087</v>
      </c>
      <c r="DE8" s="660"/>
      <c r="DF8" s="660"/>
      <c r="DG8" s="660"/>
      <c r="DH8" s="660"/>
      <c r="DI8" s="660"/>
      <c r="DJ8" s="660"/>
      <c r="DK8" s="660"/>
      <c r="DL8" s="660"/>
      <c r="DM8" s="660"/>
      <c r="DN8" s="660"/>
      <c r="DO8" s="660"/>
      <c r="DP8" s="661"/>
      <c r="DQ8" s="668">
        <v>2290369</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14463</v>
      </c>
      <c r="S9" s="660"/>
      <c r="T9" s="660"/>
      <c r="U9" s="660"/>
      <c r="V9" s="660"/>
      <c r="W9" s="660"/>
      <c r="X9" s="660"/>
      <c r="Y9" s="661"/>
      <c r="Z9" s="662">
        <v>0.1</v>
      </c>
      <c r="AA9" s="662"/>
      <c r="AB9" s="662"/>
      <c r="AC9" s="662"/>
      <c r="AD9" s="663">
        <v>14463</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1784907</v>
      </c>
      <c r="BH9" s="660"/>
      <c r="BI9" s="660"/>
      <c r="BJ9" s="660"/>
      <c r="BK9" s="660"/>
      <c r="BL9" s="660"/>
      <c r="BM9" s="660"/>
      <c r="BN9" s="661"/>
      <c r="BO9" s="662">
        <v>35.1</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2505810</v>
      </c>
      <c r="CS9" s="660"/>
      <c r="CT9" s="660"/>
      <c r="CU9" s="660"/>
      <c r="CV9" s="660"/>
      <c r="CW9" s="660"/>
      <c r="CX9" s="660"/>
      <c r="CY9" s="661"/>
      <c r="CZ9" s="662">
        <v>12.4</v>
      </c>
      <c r="DA9" s="662"/>
      <c r="DB9" s="662"/>
      <c r="DC9" s="662"/>
      <c r="DD9" s="668">
        <v>241265</v>
      </c>
      <c r="DE9" s="660"/>
      <c r="DF9" s="660"/>
      <c r="DG9" s="660"/>
      <c r="DH9" s="660"/>
      <c r="DI9" s="660"/>
      <c r="DJ9" s="660"/>
      <c r="DK9" s="660"/>
      <c r="DL9" s="660"/>
      <c r="DM9" s="660"/>
      <c r="DN9" s="660"/>
      <c r="DO9" s="660"/>
      <c r="DP9" s="661"/>
      <c r="DQ9" s="668">
        <v>2221187</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124716</v>
      </c>
      <c r="BH10" s="660"/>
      <c r="BI10" s="660"/>
      <c r="BJ10" s="660"/>
      <c r="BK10" s="660"/>
      <c r="BL10" s="660"/>
      <c r="BM10" s="660"/>
      <c r="BN10" s="661"/>
      <c r="BO10" s="662">
        <v>2.5</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9378</v>
      </c>
      <c r="CS10" s="660"/>
      <c r="CT10" s="660"/>
      <c r="CU10" s="660"/>
      <c r="CV10" s="660"/>
      <c r="CW10" s="660"/>
      <c r="CX10" s="660"/>
      <c r="CY10" s="661"/>
      <c r="CZ10" s="662">
        <v>0</v>
      </c>
      <c r="DA10" s="662"/>
      <c r="DB10" s="662"/>
      <c r="DC10" s="662"/>
      <c r="DD10" s="668" t="s">
        <v>228</v>
      </c>
      <c r="DE10" s="660"/>
      <c r="DF10" s="660"/>
      <c r="DG10" s="660"/>
      <c r="DH10" s="660"/>
      <c r="DI10" s="660"/>
      <c r="DJ10" s="660"/>
      <c r="DK10" s="660"/>
      <c r="DL10" s="660"/>
      <c r="DM10" s="660"/>
      <c r="DN10" s="660"/>
      <c r="DO10" s="660"/>
      <c r="DP10" s="661"/>
      <c r="DQ10" s="668">
        <v>6533</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303970</v>
      </c>
      <c r="BH11" s="660"/>
      <c r="BI11" s="660"/>
      <c r="BJ11" s="660"/>
      <c r="BK11" s="660"/>
      <c r="BL11" s="660"/>
      <c r="BM11" s="660"/>
      <c r="BN11" s="661"/>
      <c r="BO11" s="662">
        <v>6</v>
      </c>
      <c r="BP11" s="662"/>
      <c r="BQ11" s="662"/>
      <c r="BR11" s="662"/>
      <c r="BS11" s="668">
        <v>25769</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1454399</v>
      </c>
      <c r="CS11" s="660"/>
      <c r="CT11" s="660"/>
      <c r="CU11" s="660"/>
      <c r="CV11" s="660"/>
      <c r="CW11" s="660"/>
      <c r="CX11" s="660"/>
      <c r="CY11" s="661"/>
      <c r="CZ11" s="662">
        <v>7.2</v>
      </c>
      <c r="DA11" s="662"/>
      <c r="DB11" s="662"/>
      <c r="DC11" s="662"/>
      <c r="DD11" s="668">
        <v>981639</v>
      </c>
      <c r="DE11" s="660"/>
      <c r="DF11" s="660"/>
      <c r="DG11" s="660"/>
      <c r="DH11" s="660"/>
      <c r="DI11" s="660"/>
      <c r="DJ11" s="660"/>
      <c r="DK11" s="660"/>
      <c r="DL11" s="660"/>
      <c r="DM11" s="660"/>
      <c r="DN11" s="660"/>
      <c r="DO11" s="660"/>
      <c r="DP11" s="661"/>
      <c r="DQ11" s="668">
        <v>790158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678614</v>
      </c>
      <c r="S12" s="660"/>
      <c r="T12" s="660"/>
      <c r="U12" s="660"/>
      <c r="V12" s="660"/>
      <c r="W12" s="660"/>
      <c r="X12" s="660"/>
      <c r="Y12" s="661"/>
      <c r="Z12" s="662">
        <v>3.2</v>
      </c>
      <c r="AA12" s="662"/>
      <c r="AB12" s="662"/>
      <c r="AC12" s="662"/>
      <c r="AD12" s="663">
        <v>678614</v>
      </c>
      <c r="AE12" s="663"/>
      <c r="AF12" s="663"/>
      <c r="AG12" s="663"/>
      <c r="AH12" s="663"/>
      <c r="AI12" s="663"/>
      <c r="AJ12" s="663"/>
      <c r="AK12" s="663"/>
      <c r="AL12" s="664">
        <v>7.4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2358122</v>
      </c>
      <c r="BH12" s="660"/>
      <c r="BI12" s="660"/>
      <c r="BJ12" s="660"/>
      <c r="BK12" s="660"/>
      <c r="BL12" s="660"/>
      <c r="BM12" s="660"/>
      <c r="BN12" s="661"/>
      <c r="BO12" s="662">
        <v>46.4</v>
      </c>
      <c r="BP12" s="662"/>
      <c r="BQ12" s="662"/>
      <c r="BR12" s="662"/>
      <c r="BS12" s="668">
        <v>80013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231186</v>
      </c>
      <c r="CS12" s="660"/>
      <c r="CT12" s="660"/>
      <c r="CU12" s="660"/>
      <c r="CV12" s="660"/>
      <c r="CW12" s="660"/>
      <c r="CX12" s="660"/>
      <c r="CY12" s="661"/>
      <c r="CZ12" s="662">
        <v>1.1000000000000001</v>
      </c>
      <c r="DA12" s="662"/>
      <c r="DB12" s="662"/>
      <c r="DC12" s="662"/>
      <c r="DD12" s="668">
        <v>5359</v>
      </c>
      <c r="DE12" s="660"/>
      <c r="DF12" s="660"/>
      <c r="DG12" s="660"/>
      <c r="DH12" s="660"/>
      <c r="DI12" s="660"/>
      <c r="DJ12" s="660"/>
      <c r="DK12" s="660"/>
      <c r="DL12" s="660"/>
      <c r="DM12" s="660"/>
      <c r="DN12" s="660"/>
      <c r="DO12" s="660"/>
      <c r="DP12" s="661"/>
      <c r="DQ12" s="668">
        <v>150429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228</v>
      </c>
      <c r="AA13" s="662"/>
      <c r="AB13" s="662"/>
      <c r="AC13" s="662"/>
      <c r="AD13" s="663" t="s">
        <v>132</v>
      </c>
      <c r="AE13" s="663"/>
      <c r="AF13" s="663"/>
      <c r="AG13" s="663"/>
      <c r="AH13" s="663"/>
      <c r="AI13" s="663"/>
      <c r="AJ13" s="663"/>
      <c r="AK13" s="663"/>
      <c r="AL13" s="664" t="s">
        <v>248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2347240</v>
      </c>
      <c r="BH13" s="660"/>
      <c r="BI13" s="660"/>
      <c r="BJ13" s="660"/>
      <c r="BK13" s="660"/>
      <c r="BL13" s="660"/>
      <c r="BM13" s="660"/>
      <c r="BN13" s="661"/>
      <c r="BO13" s="662">
        <v>46.2</v>
      </c>
      <c r="BP13" s="662"/>
      <c r="BQ13" s="662"/>
      <c r="BR13" s="662"/>
      <c r="BS13" s="668">
        <v>80013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4337821</v>
      </c>
      <c r="CS13" s="660"/>
      <c r="CT13" s="660"/>
      <c r="CU13" s="660"/>
      <c r="CV13" s="660"/>
      <c r="CW13" s="660"/>
      <c r="CX13" s="660"/>
      <c r="CY13" s="661"/>
      <c r="CZ13" s="662">
        <v>21.5</v>
      </c>
      <c r="DA13" s="662"/>
      <c r="DB13" s="662"/>
      <c r="DC13" s="662"/>
      <c r="DD13" s="668">
        <v>3124812</v>
      </c>
      <c r="DE13" s="660"/>
      <c r="DF13" s="660"/>
      <c r="DG13" s="660"/>
      <c r="DH13" s="660"/>
      <c r="DI13" s="660"/>
      <c r="DJ13" s="660"/>
      <c r="DK13" s="660"/>
      <c r="DL13" s="660"/>
      <c r="DM13" s="660"/>
      <c r="DN13" s="660"/>
      <c r="DO13" s="660"/>
      <c r="DP13" s="661"/>
      <c r="DQ13" s="668">
        <v>3704394</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248</v>
      </c>
      <c r="S14" s="660"/>
      <c r="T14" s="660"/>
      <c r="U14" s="660"/>
      <c r="V14" s="660"/>
      <c r="W14" s="660"/>
      <c r="X14" s="660"/>
      <c r="Y14" s="661"/>
      <c r="Z14" s="662" t="s">
        <v>122</v>
      </c>
      <c r="AA14" s="662"/>
      <c r="AB14" s="662"/>
      <c r="AC14" s="662"/>
      <c r="AD14" s="663" t="s">
        <v>228</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105033</v>
      </c>
      <c r="BH14" s="660"/>
      <c r="BI14" s="660"/>
      <c r="BJ14" s="660"/>
      <c r="BK14" s="660"/>
      <c r="BL14" s="660"/>
      <c r="BM14" s="660"/>
      <c r="BN14" s="661"/>
      <c r="BO14" s="662">
        <v>2.1</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526889</v>
      </c>
      <c r="CS14" s="660"/>
      <c r="CT14" s="660"/>
      <c r="CU14" s="660"/>
      <c r="CV14" s="660"/>
      <c r="CW14" s="660"/>
      <c r="CX14" s="660"/>
      <c r="CY14" s="661"/>
      <c r="CZ14" s="662">
        <v>2.6</v>
      </c>
      <c r="DA14" s="662"/>
      <c r="DB14" s="662"/>
      <c r="DC14" s="662"/>
      <c r="DD14" s="668">
        <v>34153</v>
      </c>
      <c r="DE14" s="660"/>
      <c r="DF14" s="660"/>
      <c r="DG14" s="660"/>
      <c r="DH14" s="660"/>
      <c r="DI14" s="660"/>
      <c r="DJ14" s="660"/>
      <c r="DK14" s="660"/>
      <c r="DL14" s="660"/>
      <c r="DM14" s="660"/>
      <c r="DN14" s="660"/>
      <c r="DO14" s="660"/>
      <c r="DP14" s="661"/>
      <c r="DQ14" s="668">
        <v>503208</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49739</v>
      </c>
      <c r="S15" s="660"/>
      <c r="T15" s="660"/>
      <c r="U15" s="660"/>
      <c r="V15" s="660"/>
      <c r="W15" s="660"/>
      <c r="X15" s="660"/>
      <c r="Y15" s="661"/>
      <c r="Z15" s="662">
        <v>0.2</v>
      </c>
      <c r="AA15" s="662"/>
      <c r="AB15" s="662"/>
      <c r="AC15" s="662"/>
      <c r="AD15" s="663">
        <v>49739</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339011</v>
      </c>
      <c r="BH15" s="660"/>
      <c r="BI15" s="660"/>
      <c r="BJ15" s="660"/>
      <c r="BK15" s="660"/>
      <c r="BL15" s="660"/>
      <c r="BM15" s="660"/>
      <c r="BN15" s="661"/>
      <c r="BO15" s="662">
        <v>6.7</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2014924</v>
      </c>
      <c r="CS15" s="660"/>
      <c r="CT15" s="660"/>
      <c r="CU15" s="660"/>
      <c r="CV15" s="660"/>
      <c r="CW15" s="660"/>
      <c r="CX15" s="660"/>
      <c r="CY15" s="661"/>
      <c r="CZ15" s="662">
        <v>10</v>
      </c>
      <c r="DA15" s="662"/>
      <c r="DB15" s="662"/>
      <c r="DC15" s="662"/>
      <c r="DD15" s="668">
        <v>395989</v>
      </c>
      <c r="DE15" s="660"/>
      <c r="DF15" s="660"/>
      <c r="DG15" s="660"/>
      <c r="DH15" s="660"/>
      <c r="DI15" s="660"/>
      <c r="DJ15" s="660"/>
      <c r="DK15" s="660"/>
      <c r="DL15" s="660"/>
      <c r="DM15" s="660"/>
      <c r="DN15" s="660"/>
      <c r="DO15" s="660"/>
      <c r="DP15" s="661"/>
      <c r="DQ15" s="668">
        <v>1785318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320083</v>
      </c>
      <c r="CS16" s="660"/>
      <c r="CT16" s="660"/>
      <c r="CU16" s="660"/>
      <c r="CV16" s="660"/>
      <c r="CW16" s="660"/>
      <c r="CX16" s="660"/>
      <c r="CY16" s="661"/>
      <c r="CZ16" s="662">
        <v>1.6</v>
      </c>
      <c r="DA16" s="662"/>
      <c r="DB16" s="662"/>
      <c r="DC16" s="662"/>
      <c r="DD16" s="668" t="s">
        <v>122</v>
      </c>
      <c r="DE16" s="660"/>
      <c r="DF16" s="660"/>
      <c r="DG16" s="660"/>
      <c r="DH16" s="660"/>
      <c r="DI16" s="660"/>
      <c r="DJ16" s="660"/>
      <c r="DK16" s="660"/>
      <c r="DL16" s="660"/>
      <c r="DM16" s="660"/>
      <c r="DN16" s="660"/>
      <c r="DO16" s="660"/>
      <c r="DP16" s="661"/>
      <c r="DQ16" s="668">
        <v>191080</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19546</v>
      </c>
      <c r="S17" s="660"/>
      <c r="T17" s="660"/>
      <c r="U17" s="660"/>
      <c r="V17" s="660"/>
      <c r="W17" s="660"/>
      <c r="X17" s="660"/>
      <c r="Y17" s="661"/>
      <c r="Z17" s="662">
        <v>0.1</v>
      </c>
      <c r="AA17" s="662"/>
      <c r="AB17" s="662"/>
      <c r="AC17" s="662"/>
      <c r="AD17" s="663">
        <v>19546</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1321490</v>
      </c>
      <c r="CS17" s="660"/>
      <c r="CT17" s="660"/>
      <c r="CU17" s="660"/>
      <c r="CV17" s="660"/>
      <c r="CW17" s="660"/>
      <c r="CX17" s="660"/>
      <c r="CY17" s="661"/>
      <c r="CZ17" s="662">
        <v>6.6</v>
      </c>
      <c r="DA17" s="662"/>
      <c r="DB17" s="662"/>
      <c r="DC17" s="662"/>
      <c r="DD17" s="668" t="s">
        <v>122</v>
      </c>
      <c r="DE17" s="660"/>
      <c r="DF17" s="660"/>
      <c r="DG17" s="660"/>
      <c r="DH17" s="660"/>
      <c r="DI17" s="660"/>
      <c r="DJ17" s="660"/>
      <c r="DK17" s="660"/>
      <c r="DL17" s="660"/>
      <c r="DM17" s="660"/>
      <c r="DN17" s="660"/>
      <c r="DO17" s="660"/>
      <c r="DP17" s="661"/>
      <c r="DQ17" s="668">
        <v>1254643</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3922280</v>
      </c>
      <c r="S18" s="660"/>
      <c r="T18" s="660"/>
      <c r="U18" s="660"/>
      <c r="V18" s="660"/>
      <c r="W18" s="660"/>
      <c r="X18" s="660"/>
      <c r="Y18" s="661"/>
      <c r="Z18" s="662">
        <v>18.5</v>
      </c>
      <c r="AA18" s="662"/>
      <c r="AB18" s="662"/>
      <c r="AC18" s="662"/>
      <c r="AD18" s="663">
        <v>2477796</v>
      </c>
      <c r="AE18" s="663"/>
      <c r="AF18" s="663"/>
      <c r="AG18" s="663"/>
      <c r="AH18" s="663"/>
      <c r="AI18" s="663"/>
      <c r="AJ18" s="663"/>
      <c r="AK18" s="663"/>
      <c r="AL18" s="664">
        <v>26.9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2477796</v>
      </c>
      <c r="S19" s="660"/>
      <c r="T19" s="660"/>
      <c r="U19" s="660"/>
      <c r="V19" s="660"/>
      <c r="W19" s="660"/>
      <c r="X19" s="660"/>
      <c r="Y19" s="661"/>
      <c r="Z19" s="662">
        <v>11.7</v>
      </c>
      <c r="AA19" s="662"/>
      <c r="AB19" s="662"/>
      <c r="AC19" s="662"/>
      <c r="AD19" s="663">
        <v>2477796</v>
      </c>
      <c r="AE19" s="663"/>
      <c r="AF19" s="663"/>
      <c r="AG19" s="663"/>
      <c r="AH19" s="663"/>
      <c r="AI19" s="663"/>
      <c r="AJ19" s="663"/>
      <c r="AK19" s="663"/>
      <c r="AL19" s="664">
        <v>26.9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228</v>
      </c>
      <c r="BH19" s="660"/>
      <c r="BI19" s="660"/>
      <c r="BJ19" s="660"/>
      <c r="BK19" s="660"/>
      <c r="BL19" s="660"/>
      <c r="BM19" s="660"/>
      <c r="BN19" s="661"/>
      <c r="BO19" s="662" t="s">
        <v>228</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464934</v>
      </c>
      <c r="S20" s="660"/>
      <c r="T20" s="660"/>
      <c r="U20" s="660"/>
      <c r="V20" s="660"/>
      <c r="W20" s="660"/>
      <c r="X20" s="660"/>
      <c r="Y20" s="661"/>
      <c r="Z20" s="662">
        <v>2.2000000000000002</v>
      </c>
      <c r="AA20" s="662"/>
      <c r="AB20" s="662"/>
      <c r="AC20" s="662"/>
      <c r="AD20" s="663" t="s">
        <v>122</v>
      </c>
      <c r="AE20" s="663"/>
      <c r="AF20" s="663"/>
      <c r="AG20" s="663"/>
      <c r="AH20" s="663"/>
      <c r="AI20" s="663"/>
      <c r="AJ20" s="663"/>
      <c r="AK20" s="663"/>
      <c r="AL20" s="664" t="s">
        <v>248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228</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20160175</v>
      </c>
      <c r="CS20" s="660"/>
      <c r="CT20" s="660"/>
      <c r="CU20" s="660"/>
      <c r="CV20" s="660"/>
      <c r="CW20" s="660"/>
      <c r="CX20" s="660"/>
      <c r="CY20" s="661"/>
      <c r="CZ20" s="662">
        <v>100</v>
      </c>
      <c r="DA20" s="662"/>
      <c r="DB20" s="662"/>
      <c r="DC20" s="662"/>
      <c r="DD20" s="668">
        <v>5011252</v>
      </c>
      <c r="DE20" s="660"/>
      <c r="DF20" s="660"/>
      <c r="DG20" s="660"/>
      <c r="DH20" s="660"/>
      <c r="DI20" s="660"/>
      <c r="DJ20" s="660"/>
      <c r="DK20" s="660"/>
      <c r="DL20" s="660"/>
      <c r="DM20" s="660"/>
      <c r="DN20" s="660"/>
      <c r="DO20" s="660"/>
      <c r="DP20" s="661"/>
      <c r="DQ20" s="668">
        <v>14755065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979550</v>
      </c>
      <c r="S21" s="660"/>
      <c r="T21" s="660"/>
      <c r="U21" s="660"/>
      <c r="V21" s="660"/>
      <c r="W21" s="660"/>
      <c r="X21" s="660"/>
      <c r="Y21" s="661"/>
      <c r="Z21" s="662">
        <v>4.5999999999999996</v>
      </c>
      <c r="AA21" s="662"/>
      <c r="AB21" s="662"/>
      <c r="AC21" s="662"/>
      <c r="AD21" s="663" t="s">
        <v>132</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228</v>
      </c>
      <c r="BP21" s="662"/>
      <c r="BQ21" s="662"/>
      <c r="BR21" s="662"/>
      <c r="BS21" s="668" t="s">
        <v>248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9997485</v>
      </c>
      <c r="S22" s="660"/>
      <c r="T22" s="660"/>
      <c r="U22" s="660"/>
      <c r="V22" s="660"/>
      <c r="W22" s="660"/>
      <c r="X22" s="660"/>
      <c r="Y22" s="661"/>
      <c r="Z22" s="662">
        <v>47.1</v>
      </c>
      <c r="AA22" s="662"/>
      <c r="AB22" s="662"/>
      <c r="AC22" s="662"/>
      <c r="AD22" s="663">
        <v>8553001</v>
      </c>
      <c r="AE22" s="663"/>
      <c r="AF22" s="663"/>
      <c r="AG22" s="663"/>
      <c r="AH22" s="663"/>
      <c r="AI22" s="663"/>
      <c r="AJ22" s="663"/>
      <c r="AK22" s="663"/>
      <c r="AL22" s="664">
        <v>92.8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5481</v>
      </c>
      <c r="S23" s="660"/>
      <c r="T23" s="660"/>
      <c r="U23" s="660"/>
      <c r="V23" s="660"/>
      <c r="W23" s="660"/>
      <c r="X23" s="660"/>
      <c r="Y23" s="661"/>
      <c r="Z23" s="662">
        <v>0</v>
      </c>
      <c r="AA23" s="662"/>
      <c r="AB23" s="662"/>
      <c r="AC23" s="662"/>
      <c r="AD23" s="663">
        <v>5481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134966</v>
      </c>
      <c r="S24" s="660"/>
      <c r="T24" s="660"/>
      <c r="U24" s="660"/>
      <c r="V24" s="660"/>
      <c r="W24" s="660"/>
      <c r="X24" s="660"/>
      <c r="Y24" s="661"/>
      <c r="Z24" s="662">
        <v>0.6</v>
      </c>
      <c r="AA24" s="662"/>
      <c r="AB24" s="662"/>
      <c r="AC24" s="662"/>
      <c r="AD24" s="663" t="s">
        <v>228</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6555875</v>
      </c>
      <c r="CS24" s="649"/>
      <c r="CT24" s="649"/>
      <c r="CU24" s="649"/>
      <c r="CV24" s="649"/>
      <c r="CW24" s="649"/>
      <c r="CX24" s="649"/>
      <c r="CY24" s="650"/>
      <c r="CZ24" s="653">
        <v>32.5</v>
      </c>
      <c r="DA24" s="654"/>
      <c r="DB24" s="654"/>
      <c r="DC24" s="673"/>
      <c r="DD24" s="694">
        <v>4454834</v>
      </c>
      <c r="DE24" s="649"/>
      <c r="DF24" s="649"/>
      <c r="DG24" s="649"/>
      <c r="DH24" s="649"/>
      <c r="DI24" s="649"/>
      <c r="DJ24" s="649"/>
      <c r="DK24" s="650"/>
      <c r="DL24" s="694">
        <v>4168378</v>
      </c>
      <c r="DM24" s="649"/>
      <c r="DN24" s="649"/>
      <c r="DO24" s="649"/>
      <c r="DP24" s="649"/>
      <c r="DQ24" s="649"/>
      <c r="DR24" s="649"/>
      <c r="DS24" s="649"/>
      <c r="DT24" s="649"/>
      <c r="DU24" s="649"/>
      <c r="DV24" s="650"/>
      <c r="DW24" s="653">
        <v>42.7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173952</v>
      </c>
      <c r="S25" s="660"/>
      <c r="T25" s="660"/>
      <c r="U25" s="660"/>
      <c r="V25" s="660"/>
      <c r="W25" s="660"/>
      <c r="X25" s="660"/>
      <c r="Y25" s="661"/>
      <c r="Z25" s="662">
        <v>0.8</v>
      </c>
      <c r="AA25" s="662"/>
      <c r="AB25" s="662"/>
      <c r="AC25" s="662"/>
      <c r="AD25" s="663">
        <v>11762</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122</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2461563</v>
      </c>
      <c r="CS25" s="695"/>
      <c r="CT25" s="695"/>
      <c r="CU25" s="695"/>
      <c r="CV25" s="695"/>
      <c r="CW25" s="695"/>
      <c r="CX25" s="695"/>
      <c r="CY25" s="696"/>
      <c r="CZ25" s="664">
        <v>12.2</v>
      </c>
      <c r="DA25" s="692"/>
      <c r="DB25" s="692"/>
      <c r="DC25" s="697"/>
      <c r="DD25" s="668">
        <v>2331409</v>
      </c>
      <c r="DE25" s="695"/>
      <c r="DF25" s="695"/>
      <c r="DG25" s="695"/>
      <c r="DH25" s="695"/>
      <c r="DI25" s="695"/>
      <c r="DJ25" s="695"/>
      <c r="DK25" s="696"/>
      <c r="DL25" s="668">
        <v>2253057</v>
      </c>
      <c r="DM25" s="695"/>
      <c r="DN25" s="695"/>
      <c r="DO25" s="695"/>
      <c r="DP25" s="695"/>
      <c r="DQ25" s="695"/>
      <c r="DR25" s="695"/>
      <c r="DS25" s="695"/>
      <c r="DT25" s="695"/>
      <c r="DU25" s="695"/>
      <c r="DV25" s="696"/>
      <c r="DW25" s="664">
        <v>23.1</v>
      </c>
      <c r="DX25" s="692"/>
      <c r="DY25" s="692"/>
      <c r="DZ25" s="692"/>
      <c r="EA25" s="692"/>
      <c r="EB25" s="692"/>
      <c r="EC25" s="693"/>
    </row>
    <row r="26" spans="2:133" ht="11.25" customHeight="1" x14ac:dyDescent="0.15">
      <c r="B26" s="656" t="s">
        <v>290</v>
      </c>
      <c r="C26" s="657"/>
      <c r="D26" s="657"/>
      <c r="E26" s="657"/>
      <c r="F26" s="657"/>
      <c r="G26" s="657"/>
      <c r="H26" s="657"/>
      <c r="I26" s="657"/>
      <c r="J26" s="657"/>
      <c r="K26" s="657"/>
      <c r="L26" s="657"/>
      <c r="M26" s="657"/>
      <c r="N26" s="657"/>
      <c r="O26" s="657"/>
      <c r="P26" s="657"/>
      <c r="Q26" s="658"/>
      <c r="R26" s="659">
        <v>801471</v>
      </c>
      <c r="S26" s="660"/>
      <c r="T26" s="660"/>
      <c r="U26" s="660"/>
      <c r="V26" s="660"/>
      <c r="W26" s="660"/>
      <c r="X26" s="660"/>
      <c r="Y26" s="661"/>
      <c r="Z26" s="662">
        <v>3.8</v>
      </c>
      <c r="AA26" s="662"/>
      <c r="AB26" s="662"/>
      <c r="AC26" s="662"/>
      <c r="AD26" s="663">
        <v>550872</v>
      </c>
      <c r="AE26" s="663"/>
      <c r="AF26" s="663"/>
      <c r="AG26" s="663"/>
      <c r="AH26" s="663"/>
      <c r="AI26" s="663"/>
      <c r="AJ26" s="663"/>
      <c r="AK26" s="663"/>
      <c r="AL26" s="664">
        <v>6</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132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1635452</v>
      </c>
      <c r="CS26" s="660"/>
      <c r="CT26" s="660"/>
      <c r="CU26" s="660"/>
      <c r="CV26" s="660"/>
      <c r="CW26" s="660"/>
      <c r="CX26" s="660"/>
      <c r="CY26" s="661"/>
      <c r="CZ26" s="664">
        <v>8.1</v>
      </c>
      <c r="DA26" s="692"/>
      <c r="DB26" s="692"/>
      <c r="DC26" s="697"/>
      <c r="DD26" s="668">
        <v>1525984</v>
      </c>
      <c r="DE26" s="660"/>
      <c r="DF26" s="660"/>
      <c r="DG26" s="660"/>
      <c r="DH26" s="660"/>
      <c r="DI26" s="660"/>
      <c r="DJ26" s="660"/>
      <c r="DK26" s="661"/>
      <c r="DL26" s="668" t="s">
        <v>228</v>
      </c>
      <c r="DM26" s="660"/>
      <c r="DN26" s="660"/>
      <c r="DO26" s="660"/>
      <c r="DP26" s="660"/>
      <c r="DQ26" s="660"/>
      <c r="DR26" s="660"/>
      <c r="DS26" s="660"/>
      <c r="DT26" s="660"/>
      <c r="DU26" s="660"/>
      <c r="DV26" s="661"/>
      <c r="DW26" s="664" t="s">
        <v>122</v>
      </c>
      <c r="DX26" s="692"/>
      <c r="DY26" s="692"/>
      <c r="DZ26" s="692"/>
      <c r="EA26" s="692"/>
      <c r="EB26" s="692"/>
      <c r="EC26" s="693"/>
    </row>
    <row r="27" spans="2:133" ht="11.25" customHeight="1" x14ac:dyDescent="0.15">
      <c r="B27" s="656" t="s">
        <v>293</v>
      </c>
      <c r="C27" s="657"/>
      <c r="D27" s="657"/>
      <c r="E27" s="657"/>
      <c r="F27" s="657"/>
      <c r="G27" s="657"/>
      <c r="H27" s="657"/>
      <c r="I27" s="657"/>
      <c r="J27" s="657"/>
      <c r="K27" s="657"/>
      <c r="L27" s="657"/>
      <c r="M27" s="657"/>
      <c r="N27" s="657"/>
      <c r="O27" s="657"/>
      <c r="P27" s="657"/>
      <c r="Q27" s="658"/>
      <c r="R27" s="659">
        <v>2564363</v>
      </c>
      <c r="S27" s="660"/>
      <c r="T27" s="660"/>
      <c r="U27" s="660"/>
      <c r="V27" s="660"/>
      <c r="W27" s="660"/>
      <c r="X27" s="660"/>
      <c r="Y27" s="661"/>
      <c r="Z27" s="662">
        <v>12.1</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5080507</v>
      </c>
      <c r="BH27" s="660"/>
      <c r="BI27" s="660"/>
      <c r="BJ27" s="660"/>
      <c r="BK27" s="660"/>
      <c r="BL27" s="660"/>
      <c r="BM27" s="660"/>
      <c r="BN27" s="661"/>
      <c r="BO27" s="662">
        <v>100</v>
      </c>
      <c r="BP27" s="662"/>
      <c r="BQ27" s="662"/>
      <c r="BR27" s="662"/>
      <c r="BS27" s="668">
        <v>105782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2772822</v>
      </c>
      <c r="CS27" s="695"/>
      <c r="CT27" s="695"/>
      <c r="CU27" s="695"/>
      <c r="CV27" s="695"/>
      <c r="CW27" s="695"/>
      <c r="CX27" s="695"/>
      <c r="CY27" s="696"/>
      <c r="CZ27" s="664">
        <v>13.8</v>
      </c>
      <c r="DA27" s="692"/>
      <c r="DB27" s="692"/>
      <c r="DC27" s="697"/>
      <c r="DD27" s="668">
        <v>868782</v>
      </c>
      <c r="DE27" s="695"/>
      <c r="DF27" s="695"/>
      <c r="DG27" s="695"/>
      <c r="DH27" s="695"/>
      <c r="DI27" s="695"/>
      <c r="DJ27" s="695"/>
      <c r="DK27" s="696"/>
      <c r="DL27" s="668">
        <v>660678</v>
      </c>
      <c r="DM27" s="695"/>
      <c r="DN27" s="695"/>
      <c r="DO27" s="695"/>
      <c r="DP27" s="695"/>
      <c r="DQ27" s="695"/>
      <c r="DR27" s="695"/>
      <c r="DS27" s="695"/>
      <c r="DT27" s="695"/>
      <c r="DU27" s="695"/>
      <c r="DV27" s="696"/>
      <c r="DW27" s="664">
        <v>6.8</v>
      </c>
      <c r="DX27" s="692"/>
      <c r="DY27" s="692"/>
      <c r="DZ27" s="692"/>
      <c r="EA27" s="692"/>
      <c r="EB27" s="692"/>
      <c r="EC27" s="693"/>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1321490</v>
      </c>
      <c r="CS28" s="660"/>
      <c r="CT28" s="660"/>
      <c r="CU28" s="660"/>
      <c r="CV28" s="660"/>
      <c r="CW28" s="660"/>
      <c r="CX28" s="660"/>
      <c r="CY28" s="661"/>
      <c r="CZ28" s="664">
        <v>6.6</v>
      </c>
      <c r="DA28" s="692"/>
      <c r="DB28" s="692"/>
      <c r="DC28" s="697"/>
      <c r="DD28" s="668">
        <v>1254643</v>
      </c>
      <c r="DE28" s="660"/>
      <c r="DF28" s="660"/>
      <c r="DG28" s="660"/>
      <c r="DH28" s="660"/>
      <c r="DI28" s="660"/>
      <c r="DJ28" s="660"/>
      <c r="DK28" s="661"/>
      <c r="DL28" s="668">
        <v>1254643</v>
      </c>
      <c r="DM28" s="660"/>
      <c r="DN28" s="660"/>
      <c r="DO28" s="660"/>
      <c r="DP28" s="660"/>
      <c r="DQ28" s="660"/>
      <c r="DR28" s="660"/>
      <c r="DS28" s="660"/>
      <c r="DT28" s="660"/>
      <c r="DU28" s="660"/>
      <c r="DV28" s="661"/>
      <c r="DW28" s="664">
        <v>12.8</v>
      </c>
      <c r="DX28" s="692"/>
      <c r="DY28" s="692"/>
      <c r="DZ28" s="692"/>
      <c r="EA28" s="692"/>
      <c r="EB28" s="692"/>
      <c r="EC28" s="693"/>
    </row>
    <row r="29" spans="2:133" ht="11.25" customHeight="1" x14ac:dyDescent="0.15">
      <c r="B29" s="656" t="s">
        <v>298</v>
      </c>
      <c r="C29" s="657"/>
      <c r="D29" s="657"/>
      <c r="E29" s="657"/>
      <c r="F29" s="657"/>
      <c r="G29" s="657"/>
      <c r="H29" s="657"/>
      <c r="I29" s="657"/>
      <c r="J29" s="657"/>
      <c r="K29" s="657"/>
      <c r="L29" s="657"/>
      <c r="M29" s="657"/>
      <c r="N29" s="657"/>
      <c r="O29" s="657"/>
      <c r="P29" s="657"/>
      <c r="Q29" s="658"/>
      <c r="R29" s="659">
        <v>1740018</v>
      </c>
      <c r="S29" s="660"/>
      <c r="T29" s="660"/>
      <c r="U29" s="660"/>
      <c r="V29" s="660"/>
      <c r="W29" s="660"/>
      <c r="X29" s="660"/>
      <c r="Y29" s="661"/>
      <c r="Z29" s="662">
        <v>8.1999999999999993</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1321490</v>
      </c>
      <c r="CS29" s="695"/>
      <c r="CT29" s="695"/>
      <c r="CU29" s="695"/>
      <c r="CV29" s="695"/>
      <c r="CW29" s="695"/>
      <c r="CX29" s="695"/>
      <c r="CY29" s="696"/>
      <c r="CZ29" s="664">
        <v>6.6</v>
      </c>
      <c r="DA29" s="692"/>
      <c r="DB29" s="692"/>
      <c r="DC29" s="697"/>
      <c r="DD29" s="668">
        <v>1254643</v>
      </c>
      <c r="DE29" s="695"/>
      <c r="DF29" s="695"/>
      <c r="DG29" s="695"/>
      <c r="DH29" s="695"/>
      <c r="DI29" s="695"/>
      <c r="DJ29" s="695"/>
      <c r="DK29" s="696"/>
      <c r="DL29" s="668">
        <v>1254643</v>
      </c>
      <c r="DM29" s="695"/>
      <c r="DN29" s="695"/>
      <c r="DO29" s="695"/>
      <c r="DP29" s="695"/>
      <c r="DQ29" s="695"/>
      <c r="DR29" s="695"/>
      <c r="DS29" s="695"/>
      <c r="DT29" s="695"/>
      <c r="DU29" s="695"/>
      <c r="DV29" s="696"/>
      <c r="DW29" s="664">
        <v>12.8</v>
      </c>
      <c r="DX29" s="692"/>
      <c r="DY29" s="692"/>
      <c r="DZ29" s="692"/>
      <c r="EA29" s="692"/>
      <c r="EB29" s="692"/>
      <c r="EC29" s="693"/>
    </row>
    <row r="30" spans="2:133" ht="11.25" customHeight="1" x14ac:dyDescent="0.15">
      <c r="B30" s="656" t="s">
        <v>303</v>
      </c>
      <c r="C30" s="657"/>
      <c r="D30" s="657"/>
      <c r="E30" s="657"/>
      <c r="F30" s="657"/>
      <c r="G30" s="657"/>
      <c r="H30" s="657"/>
      <c r="I30" s="657"/>
      <c r="J30" s="657"/>
      <c r="K30" s="657"/>
      <c r="L30" s="657"/>
      <c r="M30" s="657"/>
      <c r="N30" s="657"/>
      <c r="O30" s="657"/>
      <c r="P30" s="657"/>
      <c r="Q30" s="658"/>
      <c r="R30" s="659">
        <v>79366</v>
      </c>
      <c r="S30" s="660"/>
      <c r="T30" s="660"/>
      <c r="U30" s="660"/>
      <c r="V30" s="660"/>
      <c r="W30" s="660"/>
      <c r="X30" s="660"/>
      <c r="Y30" s="661"/>
      <c r="Z30" s="662">
        <v>0.4</v>
      </c>
      <c r="AA30" s="662"/>
      <c r="AB30" s="662"/>
      <c r="AC30" s="662"/>
      <c r="AD30" s="663">
        <v>38899</v>
      </c>
      <c r="AE30" s="663"/>
      <c r="AF30" s="663"/>
      <c r="AG30" s="663"/>
      <c r="AH30" s="663"/>
      <c r="AI30" s="663"/>
      <c r="AJ30" s="663"/>
      <c r="AK30" s="663"/>
      <c r="AL30" s="664">
        <v>0.4</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98.6</v>
      </c>
      <c r="BH30" s="720"/>
      <c r="BI30" s="720"/>
      <c r="BJ30" s="720"/>
      <c r="BK30" s="720"/>
      <c r="BL30" s="720"/>
      <c r="BM30" s="654">
        <v>94.7</v>
      </c>
      <c r="BN30" s="720"/>
      <c r="BO30" s="720"/>
      <c r="BP30" s="720"/>
      <c r="BQ30" s="721"/>
      <c r="BR30" s="719">
        <v>98.6</v>
      </c>
      <c r="BS30" s="720"/>
      <c r="BT30" s="720"/>
      <c r="BU30" s="720"/>
      <c r="BV30" s="720"/>
      <c r="BW30" s="720"/>
      <c r="BX30" s="654">
        <v>94.5</v>
      </c>
      <c r="BY30" s="720"/>
      <c r="BZ30" s="720"/>
      <c r="CA30" s="720"/>
      <c r="CB30" s="721"/>
      <c r="CD30" s="724"/>
      <c r="CE30" s="725"/>
      <c r="CF30" s="674" t="s">
        <v>306</v>
      </c>
      <c r="CG30" s="675"/>
      <c r="CH30" s="675"/>
      <c r="CI30" s="675"/>
      <c r="CJ30" s="675"/>
      <c r="CK30" s="675"/>
      <c r="CL30" s="675"/>
      <c r="CM30" s="675"/>
      <c r="CN30" s="675"/>
      <c r="CO30" s="675"/>
      <c r="CP30" s="675"/>
      <c r="CQ30" s="676"/>
      <c r="CR30" s="659">
        <v>1187199</v>
      </c>
      <c r="CS30" s="660"/>
      <c r="CT30" s="660"/>
      <c r="CU30" s="660"/>
      <c r="CV30" s="660"/>
      <c r="CW30" s="660"/>
      <c r="CX30" s="660"/>
      <c r="CY30" s="661"/>
      <c r="CZ30" s="664">
        <v>5.9</v>
      </c>
      <c r="DA30" s="692"/>
      <c r="DB30" s="692"/>
      <c r="DC30" s="697"/>
      <c r="DD30" s="668">
        <v>1130034</v>
      </c>
      <c r="DE30" s="660"/>
      <c r="DF30" s="660"/>
      <c r="DG30" s="660"/>
      <c r="DH30" s="660"/>
      <c r="DI30" s="660"/>
      <c r="DJ30" s="660"/>
      <c r="DK30" s="661"/>
      <c r="DL30" s="668">
        <v>1130034</v>
      </c>
      <c r="DM30" s="660"/>
      <c r="DN30" s="660"/>
      <c r="DO30" s="660"/>
      <c r="DP30" s="660"/>
      <c r="DQ30" s="660"/>
      <c r="DR30" s="660"/>
      <c r="DS30" s="660"/>
      <c r="DT30" s="660"/>
      <c r="DU30" s="660"/>
      <c r="DV30" s="661"/>
      <c r="DW30" s="664">
        <v>11.6</v>
      </c>
      <c r="DX30" s="692"/>
      <c r="DY30" s="692"/>
      <c r="DZ30" s="692"/>
      <c r="EA30" s="692"/>
      <c r="EB30" s="692"/>
      <c r="EC30" s="693"/>
    </row>
    <row r="31" spans="2:133" ht="11.25" customHeight="1" x14ac:dyDescent="0.15">
      <c r="B31" s="656" t="s">
        <v>307</v>
      </c>
      <c r="C31" s="657"/>
      <c r="D31" s="657"/>
      <c r="E31" s="657"/>
      <c r="F31" s="657"/>
      <c r="G31" s="657"/>
      <c r="H31" s="657"/>
      <c r="I31" s="657"/>
      <c r="J31" s="657"/>
      <c r="K31" s="657"/>
      <c r="L31" s="657"/>
      <c r="M31" s="657"/>
      <c r="N31" s="657"/>
      <c r="O31" s="657"/>
      <c r="P31" s="657"/>
      <c r="Q31" s="658"/>
      <c r="R31" s="659">
        <v>32338</v>
      </c>
      <c r="S31" s="660"/>
      <c r="T31" s="660"/>
      <c r="U31" s="660"/>
      <c r="V31" s="660"/>
      <c r="W31" s="660"/>
      <c r="X31" s="660"/>
      <c r="Y31" s="661"/>
      <c r="Z31" s="662">
        <v>0.2</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98.2</v>
      </c>
      <c r="BH31" s="695"/>
      <c r="BI31" s="695"/>
      <c r="BJ31" s="695"/>
      <c r="BK31" s="695"/>
      <c r="BL31" s="695"/>
      <c r="BM31" s="665">
        <v>93.9</v>
      </c>
      <c r="BN31" s="717"/>
      <c r="BO31" s="717"/>
      <c r="BP31" s="717"/>
      <c r="BQ31" s="718"/>
      <c r="BR31" s="716">
        <v>98.1</v>
      </c>
      <c r="BS31" s="695"/>
      <c r="BT31" s="695"/>
      <c r="BU31" s="695"/>
      <c r="BV31" s="695"/>
      <c r="BW31" s="695"/>
      <c r="BX31" s="665">
        <v>94.1</v>
      </c>
      <c r="BY31" s="717"/>
      <c r="BZ31" s="717"/>
      <c r="CA31" s="717"/>
      <c r="CB31" s="718"/>
      <c r="CD31" s="724"/>
      <c r="CE31" s="725"/>
      <c r="CF31" s="674" t="s">
        <v>310</v>
      </c>
      <c r="CG31" s="675"/>
      <c r="CH31" s="675"/>
      <c r="CI31" s="675"/>
      <c r="CJ31" s="675"/>
      <c r="CK31" s="675"/>
      <c r="CL31" s="675"/>
      <c r="CM31" s="675"/>
      <c r="CN31" s="675"/>
      <c r="CO31" s="675"/>
      <c r="CP31" s="675"/>
      <c r="CQ31" s="676"/>
      <c r="CR31" s="659">
        <v>134291</v>
      </c>
      <c r="CS31" s="695"/>
      <c r="CT31" s="695"/>
      <c r="CU31" s="695"/>
      <c r="CV31" s="695"/>
      <c r="CW31" s="695"/>
      <c r="CX31" s="695"/>
      <c r="CY31" s="696"/>
      <c r="CZ31" s="664">
        <v>0.7</v>
      </c>
      <c r="DA31" s="692"/>
      <c r="DB31" s="692"/>
      <c r="DC31" s="697"/>
      <c r="DD31" s="668">
        <v>124609</v>
      </c>
      <c r="DE31" s="695"/>
      <c r="DF31" s="695"/>
      <c r="DG31" s="695"/>
      <c r="DH31" s="695"/>
      <c r="DI31" s="695"/>
      <c r="DJ31" s="695"/>
      <c r="DK31" s="696"/>
      <c r="DL31" s="668">
        <v>124609</v>
      </c>
      <c r="DM31" s="695"/>
      <c r="DN31" s="695"/>
      <c r="DO31" s="695"/>
      <c r="DP31" s="695"/>
      <c r="DQ31" s="695"/>
      <c r="DR31" s="695"/>
      <c r="DS31" s="695"/>
      <c r="DT31" s="695"/>
      <c r="DU31" s="695"/>
      <c r="DV31" s="696"/>
      <c r="DW31" s="664">
        <v>1.3</v>
      </c>
      <c r="DX31" s="692"/>
      <c r="DY31" s="692"/>
      <c r="DZ31" s="692"/>
      <c r="EA31" s="692"/>
      <c r="EB31" s="692"/>
      <c r="EC31" s="693"/>
    </row>
    <row r="32" spans="2:133" ht="11.25" customHeight="1" x14ac:dyDescent="0.15">
      <c r="B32" s="656" t="s">
        <v>311</v>
      </c>
      <c r="C32" s="657"/>
      <c r="D32" s="657"/>
      <c r="E32" s="657"/>
      <c r="F32" s="657"/>
      <c r="G32" s="657"/>
      <c r="H32" s="657"/>
      <c r="I32" s="657"/>
      <c r="J32" s="657"/>
      <c r="K32" s="657"/>
      <c r="L32" s="657"/>
      <c r="M32" s="657"/>
      <c r="N32" s="657"/>
      <c r="O32" s="657"/>
      <c r="P32" s="657"/>
      <c r="Q32" s="658"/>
      <c r="R32" s="659">
        <v>3233955</v>
      </c>
      <c r="S32" s="660"/>
      <c r="T32" s="660"/>
      <c r="U32" s="660"/>
      <c r="V32" s="660"/>
      <c r="W32" s="660"/>
      <c r="X32" s="660"/>
      <c r="Y32" s="661"/>
      <c r="Z32" s="662">
        <v>15.2</v>
      </c>
      <c r="AA32" s="662"/>
      <c r="AB32" s="662"/>
      <c r="AC32" s="662"/>
      <c r="AD32" s="663" t="s">
        <v>228</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98.8</v>
      </c>
      <c r="BH32" s="729"/>
      <c r="BI32" s="729"/>
      <c r="BJ32" s="729"/>
      <c r="BK32" s="729"/>
      <c r="BL32" s="729"/>
      <c r="BM32" s="730">
        <v>94.8</v>
      </c>
      <c r="BN32" s="729"/>
      <c r="BO32" s="729"/>
      <c r="BP32" s="729"/>
      <c r="BQ32" s="731"/>
      <c r="BR32" s="728">
        <v>98.9</v>
      </c>
      <c r="BS32" s="729"/>
      <c r="BT32" s="729"/>
      <c r="BU32" s="729"/>
      <c r="BV32" s="729"/>
      <c r="BW32" s="729"/>
      <c r="BX32" s="730">
        <v>94.3</v>
      </c>
      <c r="BY32" s="729"/>
      <c r="BZ32" s="729"/>
      <c r="CA32" s="729"/>
      <c r="CB32" s="731"/>
      <c r="CD32" s="726"/>
      <c r="CE32" s="727"/>
      <c r="CF32" s="674" t="s">
        <v>313</v>
      </c>
      <c r="CG32" s="675"/>
      <c r="CH32" s="675"/>
      <c r="CI32" s="675"/>
      <c r="CJ32" s="675"/>
      <c r="CK32" s="675"/>
      <c r="CL32" s="675"/>
      <c r="CM32" s="675"/>
      <c r="CN32" s="675"/>
      <c r="CO32" s="675"/>
      <c r="CP32" s="675"/>
      <c r="CQ32" s="676"/>
      <c r="CR32" s="659" t="s">
        <v>228</v>
      </c>
      <c r="CS32" s="660"/>
      <c r="CT32" s="660"/>
      <c r="CU32" s="660"/>
      <c r="CV32" s="660"/>
      <c r="CW32" s="660"/>
      <c r="CX32" s="660"/>
      <c r="CY32" s="661"/>
      <c r="CZ32" s="664" t="s">
        <v>122</v>
      </c>
      <c r="DA32" s="692"/>
      <c r="DB32" s="692"/>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2"/>
      <c r="DY32" s="692"/>
      <c r="DZ32" s="692"/>
      <c r="EA32" s="692"/>
      <c r="EB32" s="692"/>
      <c r="EC32" s="693"/>
    </row>
    <row r="33" spans="2:133" ht="11.25" customHeight="1" x14ac:dyDescent="0.15">
      <c r="B33" s="656" t="s">
        <v>314</v>
      </c>
      <c r="C33" s="657"/>
      <c r="D33" s="657"/>
      <c r="E33" s="657"/>
      <c r="F33" s="657"/>
      <c r="G33" s="657"/>
      <c r="H33" s="657"/>
      <c r="I33" s="657"/>
      <c r="J33" s="657"/>
      <c r="K33" s="657"/>
      <c r="L33" s="657"/>
      <c r="M33" s="657"/>
      <c r="N33" s="657"/>
      <c r="O33" s="657"/>
      <c r="P33" s="657"/>
      <c r="Q33" s="658"/>
      <c r="R33" s="659">
        <v>975579</v>
      </c>
      <c r="S33" s="660"/>
      <c r="T33" s="660"/>
      <c r="U33" s="660"/>
      <c r="V33" s="660"/>
      <c r="W33" s="660"/>
      <c r="X33" s="660"/>
      <c r="Y33" s="661"/>
      <c r="Z33" s="662">
        <v>4.5999999999999996</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8272965</v>
      </c>
      <c r="CS33" s="695"/>
      <c r="CT33" s="695"/>
      <c r="CU33" s="695"/>
      <c r="CV33" s="695"/>
      <c r="CW33" s="695"/>
      <c r="CX33" s="695"/>
      <c r="CY33" s="696"/>
      <c r="CZ33" s="664">
        <v>41</v>
      </c>
      <c r="DA33" s="692"/>
      <c r="DB33" s="692"/>
      <c r="DC33" s="697"/>
      <c r="DD33" s="668">
        <v>6401539</v>
      </c>
      <c r="DE33" s="695"/>
      <c r="DF33" s="695"/>
      <c r="DG33" s="695"/>
      <c r="DH33" s="695"/>
      <c r="DI33" s="695"/>
      <c r="DJ33" s="695"/>
      <c r="DK33" s="696"/>
      <c r="DL33" s="668">
        <v>4547867</v>
      </c>
      <c r="DM33" s="695"/>
      <c r="DN33" s="695"/>
      <c r="DO33" s="695"/>
      <c r="DP33" s="695"/>
      <c r="DQ33" s="695"/>
      <c r="DR33" s="695"/>
      <c r="DS33" s="695"/>
      <c r="DT33" s="695"/>
      <c r="DU33" s="695"/>
      <c r="DV33" s="696"/>
      <c r="DW33" s="664">
        <v>46.6</v>
      </c>
      <c r="DX33" s="692"/>
      <c r="DY33" s="692"/>
      <c r="DZ33" s="692"/>
      <c r="EA33" s="692"/>
      <c r="EB33" s="692"/>
      <c r="EC33" s="693"/>
    </row>
    <row r="34" spans="2:133" ht="11.25" customHeight="1" x14ac:dyDescent="0.15">
      <c r="B34" s="656" t="s">
        <v>316</v>
      </c>
      <c r="C34" s="657"/>
      <c r="D34" s="657"/>
      <c r="E34" s="657"/>
      <c r="F34" s="657"/>
      <c r="G34" s="657"/>
      <c r="H34" s="657"/>
      <c r="I34" s="657"/>
      <c r="J34" s="657"/>
      <c r="K34" s="657"/>
      <c r="L34" s="657"/>
      <c r="M34" s="657"/>
      <c r="N34" s="657"/>
      <c r="O34" s="657"/>
      <c r="P34" s="657"/>
      <c r="Q34" s="658"/>
      <c r="R34" s="659">
        <v>550557</v>
      </c>
      <c r="S34" s="660"/>
      <c r="T34" s="660"/>
      <c r="U34" s="660"/>
      <c r="V34" s="660"/>
      <c r="W34" s="660"/>
      <c r="X34" s="660"/>
      <c r="Y34" s="661"/>
      <c r="Z34" s="662">
        <v>2.6</v>
      </c>
      <c r="AA34" s="662"/>
      <c r="AB34" s="662"/>
      <c r="AC34" s="662"/>
      <c r="AD34" s="663">
        <v>57182</v>
      </c>
      <c r="AE34" s="663"/>
      <c r="AF34" s="663"/>
      <c r="AG34" s="663"/>
      <c r="AH34" s="663"/>
      <c r="AI34" s="663"/>
      <c r="AJ34" s="663"/>
      <c r="AK34" s="663"/>
      <c r="AL34" s="664">
        <v>0.6</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2675776</v>
      </c>
      <c r="CS34" s="660"/>
      <c r="CT34" s="660"/>
      <c r="CU34" s="660"/>
      <c r="CV34" s="660"/>
      <c r="CW34" s="660"/>
      <c r="CX34" s="660"/>
      <c r="CY34" s="661"/>
      <c r="CZ34" s="664">
        <v>13.3</v>
      </c>
      <c r="DA34" s="692"/>
      <c r="DB34" s="692"/>
      <c r="DC34" s="697"/>
      <c r="DD34" s="668">
        <v>1978292</v>
      </c>
      <c r="DE34" s="660"/>
      <c r="DF34" s="660"/>
      <c r="DG34" s="660"/>
      <c r="DH34" s="660"/>
      <c r="DI34" s="660"/>
      <c r="DJ34" s="660"/>
      <c r="DK34" s="661"/>
      <c r="DL34" s="668">
        <v>1518063</v>
      </c>
      <c r="DM34" s="660"/>
      <c r="DN34" s="660"/>
      <c r="DO34" s="660"/>
      <c r="DP34" s="660"/>
      <c r="DQ34" s="660"/>
      <c r="DR34" s="660"/>
      <c r="DS34" s="660"/>
      <c r="DT34" s="660"/>
      <c r="DU34" s="660"/>
      <c r="DV34" s="661"/>
      <c r="DW34" s="664">
        <v>15.5</v>
      </c>
      <c r="DX34" s="692"/>
      <c r="DY34" s="692"/>
      <c r="DZ34" s="692"/>
      <c r="EA34" s="692"/>
      <c r="EB34" s="692"/>
      <c r="EC34" s="693"/>
    </row>
    <row r="35" spans="2:133" ht="11.25" customHeight="1" x14ac:dyDescent="0.15">
      <c r="B35" s="656" t="s">
        <v>320</v>
      </c>
      <c r="C35" s="657"/>
      <c r="D35" s="657"/>
      <c r="E35" s="657"/>
      <c r="F35" s="657"/>
      <c r="G35" s="657"/>
      <c r="H35" s="657"/>
      <c r="I35" s="657"/>
      <c r="J35" s="657"/>
      <c r="K35" s="657"/>
      <c r="L35" s="657"/>
      <c r="M35" s="657"/>
      <c r="N35" s="657"/>
      <c r="O35" s="657"/>
      <c r="P35" s="657"/>
      <c r="Q35" s="658"/>
      <c r="R35" s="659">
        <v>942700</v>
      </c>
      <c r="S35" s="660"/>
      <c r="T35" s="660"/>
      <c r="U35" s="660"/>
      <c r="V35" s="660"/>
      <c r="W35" s="660"/>
      <c r="X35" s="660"/>
      <c r="Y35" s="661"/>
      <c r="Z35" s="662">
        <v>4.4000000000000004</v>
      </c>
      <c r="AA35" s="662"/>
      <c r="AB35" s="662"/>
      <c r="AC35" s="662"/>
      <c r="AD35" s="663" t="s">
        <v>122</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2526103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62484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155491</v>
      </c>
      <c r="CS35" s="695"/>
      <c r="CT35" s="695"/>
      <c r="CU35" s="695"/>
      <c r="CV35" s="695"/>
      <c r="CW35" s="695"/>
      <c r="CX35" s="695"/>
      <c r="CY35" s="696"/>
      <c r="CZ35" s="664">
        <v>0.8</v>
      </c>
      <c r="DA35" s="692"/>
      <c r="DB35" s="692"/>
      <c r="DC35" s="697"/>
      <c r="DD35" s="668">
        <v>146075</v>
      </c>
      <c r="DE35" s="695"/>
      <c r="DF35" s="695"/>
      <c r="DG35" s="695"/>
      <c r="DH35" s="695"/>
      <c r="DI35" s="695"/>
      <c r="DJ35" s="695"/>
      <c r="DK35" s="696"/>
      <c r="DL35" s="668">
        <v>81054</v>
      </c>
      <c r="DM35" s="695"/>
      <c r="DN35" s="695"/>
      <c r="DO35" s="695"/>
      <c r="DP35" s="695"/>
      <c r="DQ35" s="695"/>
      <c r="DR35" s="695"/>
      <c r="DS35" s="695"/>
      <c r="DT35" s="695"/>
      <c r="DU35" s="695"/>
      <c r="DV35" s="696"/>
      <c r="DW35" s="664">
        <v>0.8</v>
      </c>
      <c r="DX35" s="692"/>
      <c r="DY35" s="692"/>
      <c r="DZ35" s="692"/>
      <c r="EA35" s="692"/>
      <c r="EB35" s="692"/>
      <c r="EC35" s="693"/>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228</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776648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60867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2230324</v>
      </c>
      <c r="CS36" s="660"/>
      <c r="CT36" s="660"/>
      <c r="CU36" s="660"/>
      <c r="CV36" s="660"/>
      <c r="CW36" s="660"/>
      <c r="CX36" s="660"/>
      <c r="CY36" s="661"/>
      <c r="CZ36" s="664">
        <v>11.1</v>
      </c>
      <c r="DA36" s="692"/>
      <c r="DB36" s="692"/>
      <c r="DC36" s="697"/>
      <c r="DD36" s="668">
        <v>1967322</v>
      </c>
      <c r="DE36" s="660"/>
      <c r="DF36" s="660"/>
      <c r="DG36" s="660"/>
      <c r="DH36" s="660"/>
      <c r="DI36" s="660"/>
      <c r="DJ36" s="660"/>
      <c r="DK36" s="661"/>
      <c r="DL36" s="668">
        <v>1355084</v>
      </c>
      <c r="DM36" s="660"/>
      <c r="DN36" s="660"/>
      <c r="DO36" s="660"/>
      <c r="DP36" s="660"/>
      <c r="DQ36" s="660"/>
      <c r="DR36" s="660"/>
      <c r="DS36" s="660"/>
      <c r="DT36" s="660"/>
      <c r="DU36" s="660"/>
      <c r="DV36" s="661"/>
      <c r="DW36" s="664">
        <v>13.9</v>
      </c>
      <c r="DX36" s="692"/>
      <c r="DY36" s="692"/>
      <c r="DZ36" s="692"/>
      <c r="EA36" s="692"/>
      <c r="EB36" s="692"/>
      <c r="EC36" s="693"/>
    </row>
    <row r="37" spans="2:133" ht="11.25" customHeight="1" x14ac:dyDescent="0.15">
      <c r="B37" s="656" t="s">
        <v>328</v>
      </c>
      <c r="C37" s="657"/>
      <c r="D37" s="657"/>
      <c r="E37" s="657"/>
      <c r="F37" s="657"/>
      <c r="G37" s="657"/>
      <c r="H37" s="657"/>
      <c r="I37" s="657"/>
      <c r="J37" s="657"/>
      <c r="K37" s="657"/>
      <c r="L37" s="657"/>
      <c r="M37" s="657"/>
      <c r="N37" s="657"/>
      <c r="O37" s="657"/>
      <c r="P37" s="657"/>
      <c r="Q37" s="658"/>
      <c r="R37" s="659">
        <v>550000</v>
      </c>
      <c r="S37" s="660"/>
      <c r="T37" s="660"/>
      <c r="U37" s="660"/>
      <c r="V37" s="660"/>
      <c r="W37" s="660"/>
      <c r="X37" s="660"/>
      <c r="Y37" s="661"/>
      <c r="Z37" s="662">
        <v>2.6</v>
      </c>
      <c r="AA37" s="662"/>
      <c r="AB37" s="662"/>
      <c r="AC37" s="662"/>
      <c r="AD37" s="663" t="s">
        <v>132</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585287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5025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995787</v>
      </c>
      <c r="CS37" s="695"/>
      <c r="CT37" s="695"/>
      <c r="CU37" s="695"/>
      <c r="CV37" s="695"/>
      <c r="CW37" s="695"/>
      <c r="CX37" s="695"/>
      <c r="CY37" s="696"/>
      <c r="CZ37" s="664">
        <v>4.9000000000000004</v>
      </c>
      <c r="DA37" s="692"/>
      <c r="DB37" s="692"/>
      <c r="DC37" s="697"/>
      <c r="DD37" s="668">
        <v>995787</v>
      </c>
      <c r="DE37" s="695"/>
      <c r="DF37" s="695"/>
      <c r="DG37" s="695"/>
      <c r="DH37" s="695"/>
      <c r="DI37" s="695"/>
      <c r="DJ37" s="695"/>
      <c r="DK37" s="696"/>
      <c r="DL37" s="668">
        <v>852903</v>
      </c>
      <c r="DM37" s="695"/>
      <c r="DN37" s="695"/>
      <c r="DO37" s="695"/>
      <c r="DP37" s="695"/>
      <c r="DQ37" s="695"/>
      <c r="DR37" s="695"/>
      <c r="DS37" s="695"/>
      <c r="DT37" s="695"/>
      <c r="DU37" s="695"/>
      <c r="DV37" s="696"/>
      <c r="DW37" s="664">
        <v>8.6999999999999993</v>
      </c>
      <c r="DX37" s="692"/>
      <c r="DY37" s="692"/>
      <c r="DZ37" s="692"/>
      <c r="EA37" s="692"/>
      <c r="EB37" s="692"/>
      <c r="EC37" s="693"/>
    </row>
    <row r="38" spans="2:133" ht="11.25" customHeight="1" x14ac:dyDescent="0.15">
      <c r="B38" s="704" t="s">
        <v>332</v>
      </c>
      <c r="C38" s="705"/>
      <c r="D38" s="705"/>
      <c r="E38" s="705"/>
      <c r="F38" s="705"/>
      <c r="G38" s="705"/>
      <c r="H38" s="705"/>
      <c r="I38" s="705"/>
      <c r="J38" s="705"/>
      <c r="K38" s="705"/>
      <c r="L38" s="705"/>
      <c r="M38" s="705"/>
      <c r="N38" s="705"/>
      <c r="O38" s="705"/>
      <c r="P38" s="705"/>
      <c r="Q38" s="706"/>
      <c r="R38" s="739">
        <v>21232231</v>
      </c>
      <c r="S38" s="740"/>
      <c r="T38" s="740"/>
      <c r="U38" s="740"/>
      <c r="V38" s="740"/>
      <c r="W38" s="740"/>
      <c r="X38" s="740"/>
      <c r="Y38" s="741"/>
      <c r="Z38" s="742">
        <v>100</v>
      </c>
      <c r="AA38" s="742"/>
      <c r="AB38" s="742"/>
      <c r="AC38" s="742"/>
      <c r="AD38" s="743">
        <v>9217197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24696</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8297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1916120</v>
      </c>
      <c r="CS38" s="660"/>
      <c r="CT38" s="660"/>
      <c r="CU38" s="660"/>
      <c r="CV38" s="660"/>
      <c r="CW38" s="660"/>
      <c r="CX38" s="660"/>
      <c r="CY38" s="661"/>
      <c r="CZ38" s="664">
        <v>9.5</v>
      </c>
      <c r="DA38" s="692"/>
      <c r="DB38" s="692"/>
      <c r="DC38" s="697"/>
      <c r="DD38" s="668">
        <v>1713556</v>
      </c>
      <c r="DE38" s="660"/>
      <c r="DF38" s="660"/>
      <c r="DG38" s="660"/>
      <c r="DH38" s="660"/>
      <c r="DI38" s="660"/>
      <c r="DJ38" s="660"/>
      <c r="DK38" s="661"/>
      <c r="DL38" s="668">
        <v>1593666</v>
      </c>
      <c r="DM38" s="660"/>
      <c r="DN38" s="660"/>
      <c r="DO38" s="660"/>
      <c r="DP38" s="660"/>
      <c r="DQ38" s="660"/>
      <c r="DR38" s="660"/>
      <c r="DS38" s="660"/>
      <c r="DT38" s="660"/>
      <c r="DU38" s="660"/>
      <c r="DV38" s="661"/>
      <c r="DW38" s="664">
        <v>16.3</v>
      </c>
      <c r="DX38" s="692"/>
      <c r="DY38" s="692"/>
      <c r="DZ38" s="692"/>
      <c r="EA38" s="692"/>
      <c r="EB38" s="692"/>
      <c r="EC38" s="693"/>
    </row>
    <row r="39" spans="2:133" ht="11.25" customHeight="1" x14ac:dyDescent="0.15">
      <c r="AQ39" s="736" t="s">
        <v>336</v>
      </c>
      <c r="AR39" s="737"/>
      <c r="AS39" s="737"/>
      <c r="AT39" s="737"/>
      <c r="AU39" s="737"/>
      <c r="AV39" s="737"/>
      <c r="AW39" s="737"/>
      <c r="AX39" s="737"/>
      <c r="AY39" s="738"/>
      <c r="AZ39" s="659">
        <v>2103</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93</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1009744</v>
      </c>
      <c r="CS39" s="695"/>
      <c r="CT39" s="695"/>
      <c r="CU39" s="695"/>
      <c r="CV39" s="695"/>
      <c r="CW39" s="695"/>
      <c r="CX39" s="695"/>
      <c r="CY39" s="696"/>
      <c r="CZ39" s="664">
        <v>5</v>
      </c>
      <c r="DA39" s="692"/>
      <c r="DB39" s="692"/>
      <c r="DC39" s="697"/>
      <c r="DD39" s="668">
        <v>381784</v>
      </c>
      <c r="DE39" s="695"/>
      <c r="DF39" s="695"/>
      <c r="DG39" s="695"/>
      <c r="DH39" s="695"/>
      <c r="DI39" s="695"/>
      <c r="DJ39" s="695"/>
      <c r="DK39" s="696"/>
      <c r="DL39" s="668" t="s">
        <v>248</v>
      </c>
      <c r="DM39" s="695"/>
      <c r="DN39" s="695"/>
      <c r="DO39" s="695"/>
      <c r="DP39" s="695"/>
      <c r="DQ39" s="695"/>
      <c r="DR39" s="695"/>
      <c r="DS39" s="695"/>
      <c r="DT39" s="695"/>
      <c r="DU39" s="695"/>
      <c r="DV39" s="696"/>
      <c r="DW39" s="664" t="s">
        <v>122</v>
      </c>
      <c r="DX39" s="692"/>
      <c r="DY39" s="692"/>
      <c r="DZ39" s="692"/>
      <c r="EA39" s="692"/>
      <c r="EB39" s="692"/>
      <c r="EC39" s="693"/>
    </row>
    <row r="40" spans="2:133" ht="11.25" customHeight="1" x14ac:dyDescent="0.15">
      <c r="AQ40" s="736" t="s">
        <v>340</v>
      </c>
      <c r="AR40" s="737"/>
      <c r="AS40" s="737"/>
      <c r="AT40" s="737"/>
      <c r="AU40" s="737"/>
      <c r="AV40" s="737"/>
      <c r="AW40" s="737"/>
      <c r="AX40" s="737"/>
      <c r="AY40" s="738"/>
      <c r="AZ40" s="659">
        <v>231366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138</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285510</v>
      </c>
      <c r="CS40" s="660"/>
      <c r="CT40" s="660"/>
      <c r="CU40" s="660"/>
      <c r="CV40" s="660"/>
      <c r="CW40" s="660"/>
      <c r="CX40" s="660"/>
      <c r="CY40" s="661"/>
      <c r="CZ40" s="664">
        <v>1.4</v>
      </c>
      <c r="DA40" s="692"/>
      <c r="DB40" s="692"/>
      <c r="DC40" s="697"/>
      <c r="DD40" s="668">
        <v>214510</v>
      </c>
      <c r="DE40" s="660"/>
      <c r="DF40" s="660"/>
      <c r="DG40" s="660"/>
      <c r="DH40" s="660"/>
      <c r="DI40" s="660"/>
      <c r="DJ40" s="660"/>
      <c r="DK40" s="661"/>
      <c r="DL40" s="668" t="s">
        <v>122</v>
      </c>
      <c r="DM40" s="660"/>
      <c r="DN40" s="660"/>
      <c r="DO40" s="660"/>
      <c r="DP40" s="660"/>
      <c r="DQ40" s="660"/>
      <c r="DR40" s="660"/>
      <c r="DS40" s="660"/>
      <c r="DT40" s="660"/>
      <c r="DU40" s="660"/>
      <c r="DV40" s="661"/>
      <c r="DW40" s="664" t="s">
        <v>132</v>
      </c>
      <c r="DX40" s="692"/>
      <c r="DY40" s="692"/>
      <c r="DZ40" s="692"/>
      <c r="EA40" s="692"/>
      <c r="EB40" s="692"/>
      <c r="EC40" s="693"/>
    </row>
    <row r="41" spans="2:133" ht="11.25" customHeight="1" x14ac:dyDescent="0.15">
      <c r="AQ41" s="746" t="s">
        <v>343</v>
      </c>
      <c r="AR41" s="747"/>
      <c r="AS41" s="747"/>
      <c r="AT41" s="747"/>
      <c r="AU41" s="747"/>
      <c r="AV41" s="747"/>
      <c r="AW41" s="747"/>
      <c r="AX41" s="747"/>
      <c r="AY41" s="748"/>
      <c r="AZ41" s="739">
        <v>906003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315</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2"/>
      <c r="DB41" s="692"/>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5331335</v>
      </c>
      <c r="CS42" s="660"/>
      <c r="CT42" s="660"/>
      <c r="CU42" s="660"/>
      <c r="CV42" s="660"/>
      <c r="CW42" s="660"/>
      <c r="CX42" s="660"/>
      <c r="CY42" s="661"/>
      <c r="CZ42" s="664">
        <v>26.4</v>
      </c>
      <c r="DA42" s="665"/>
      <c r="DB42" s="665"/>
      <c r="DC42" s="760"/>
      <c r="DD42" s="668">
        <v>3898692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30368</v>
      </c>
      <c r="CS43" s="695"/>
      <c r="CT43" s="695"/>
      <c r="CU43" s="695"/>
      <c r="CV43" s="695"/>
      <c r="CW43" s="695"/>
      <c r="CX43" s="695"/>
      <c r="CY43" s="696"/>
      <c r="CZ43" s="664">
        <v>0.2</v>
      </c>
      <c r="DA43" s="692"/>
      <c r="DB43" s="692"/>
      <c r="DC43" s="697"/>
      <c r="DD43" s="668">
        <v>30368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5011252</v>
      </c>
      <c r="CS44" s="660"/>
      <c r="CT44" s="660"/>
      <c r="CU44" s="660"/>
      <c r="CV44" s="660"/>
      <c r="CW44" s="660"/>
      <c r="CX44" s="660"/>
      <c r="CY44" s="661"/>
      <c r="CZ44" s="664">
        <v>24.9</v>
      </c>
      <c r="DA44" s="665"/>
      <c r="DB44" s="665"/>
      <c r="DC44" s="760"/>
      <c r="DD44" s="668">
        <v>3707612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2812914</v>
      </c>
      <c r="CS45" s="695"/>
      <c r="CT45" s="695"/>
      <c r="CU45" s="695"/>
      <c r="CV45" s="695"/>
      <c r="CW45" s="695"/>
      <c r="CX45" s="695"/>
      <c r="CY45" s="696"/>
      <c r="CZ45" s="664">
        <v>14</v>
      </c>
      <c r="DA45" s="692"/>
      <c r="DB45" s="692"/>
      <c r="DC45" s="697"/>
      <c r="DD45" s="668">
        <v>1712282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1450338</v>
      </c>
      <c r="CS46" s="660"/>
      <c r="CT46" s="660"/>
      <c r="CU46" s="660"/>
      <c r="CV46" s="660"/>
      <c r="CW46" s="660"/>
      <c r="CX46" s="660"/>
      <c r="CY46" s="661"/>
      <c r="CZ46" s="664">
        <v>7.2</v>
      </c>
      <c r="DA46" s="665"/>
      <c r="DB46" s="665"/>
      <c r="DC46" s="760"/>
      <c r="DD46" s="668">
        <v>1247330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320083</v>
      </c>
      <c r="CS47" s="695"/>
      <c r="CT47" s="695"/>
      <c r="CU47" s="695"/>
      <c r="CV47" s="695"/>
      <c r="CW47" s="695"/>
      <c r="CX47" s="695"/>
      <c r="CY47" s="696"/>
      <c r="CZ47" s="664">
        <v>1.6</v>
      </c>
      <c r="DA47" s="692"/>
      <c r="DB47" s="692"/>
      <c r="DC47" s="697"/>
      <c r="DD47" s="668">
        <v>191080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20160175</v>
      </c>
      <c r="CS49" s="729"/>
      <c r="CT49" s="729"/>
      <c r="CU49" s="729"/>
      <c r="CV49" s="729"/>
      <c r="CW49" s="729"/>
      <c r="CX49" s="729"/>
      <c r="CY49" s="761"/>
      <c r="CZ49" s="744">
        <v>100</v>
      </c>
      <c r="DA49" s="762"/>
      <c r="DB49" s="762"/>
      <c r="DC49" s="763"/>
      <c r="DD49" s="764">
        <v>14755065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9DLzSp7dOKUTjOFBKqxNGhxCRhRSg5RbV6t7kKMwKPVAVMSIbmWkVktybPNnWJK63aEAHZQHTR1V3u4ZyYTNw==" saltValue="VP5/cymyGiLHfoQjev0z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20609</v>
      </c>
      <c r="R7" s="795"/>
      <c r="S7" s="795"/>
      <c r="T7" s="795"/>
      <c r="U7" s="795"/>
      <c r="V7" s="795">
        <v>19546</v>
      </c>
      <c r="W7" s="795"/>
      <c r="X7" s="795"/>
      <c r="Y7" s="795"/>
      <c r="Z7" s="795"/>
      <c r="AA7" s="795">
        <v>1063</v>
      </c>
      <c r="AB7" s="795"/>
      <c r="AC7" s="795"/>
      <c r="AD7" s="795"/>
      <c r="AE7" s="796"/>
      <c r="AF7" s="797">
        <v>572</v>
      </c>
      <c r="AG7" s="798"/>
      <c r="AH7" s="798"/>
      <c r="AI7" s="798"/>
      <c r="AJ7" s="799"/>
      <c r="AK7" s="834">
        <v>3221</v>
      </c>
      <c r="AL7" s="835"/>
      <c r="AM7" s="835"/>
      <c r="AN7" s="835"/>
      <c r="AO7" s="835"/>
      <c r="AP7" s="835">
        <v>15170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32</v>
      </c>
      <c r="CI7" s="832"/>
      <c r="CJ7" s="832"/>
      <c r="CK7" s="832"/>
      <c r="CL7" s="833"/>
      <c r="CM7" s="831">
        <v>26</v>
      </c>
      <c r="CN7" s="832"/>
      <c r="CO7" s="832"/>
      <c r="CP7" s="832"/>
      <c r="CQ7" s="833"/>
      <c r="CR7" s="831">
        <v>250</v>
      </c>
      <c r="CS7" s="832"/>
      <c r="CT7" s="832"/>
      <c r="CU7" s="832"/>
      <c r="CV7" s="833"/>
      <c r="CW7" s="831" t="s">
        <v>585</v>
      </c>
      <c r="CX7" s="832"/>
      <c r="CY7" s="832"/>
      <c r="CZ7" s="832"/>
      <c r="DA7" s="833"/>
      <c r="DB7" s="831">
        <v>980</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795</v>
      </c>
      <c r="R8" s="819"/>
      <c r="S8" s="819"/>
      <c r="T8" s="819"/>
      <c r="U8" s="819"/>
      <c r="V8" s="819">
        <v>786</v>
      </c>
      <c r="W8" s="819"/>
      <c r="X8" s="819"/>
      <c r="Y8" s="819"/>
      <c r="Z8" s="819"/>
      <c r="AA8" s="819">
        <v>9</v>
      </c>
      <c r="AB8" s="819"/>
      <c r="AC8" s="819"/>
      <c r="AD8" s="819"/>
      <c r="AE8" s="820"/>
      <c r="AF8" s="821">
        <v>9</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11</v>
      </c>
      <c r="CI8" s="842"/>
      <c r="CJ8" s="842"/>
      <c r="CK8" s="842"/>
      <c r="CL8" s="843"/>
      <c r="CM8" s="841">
        <v>159</v>
      </c>
      <c r="CN8" s="842"/>
      <c r="CO8" s="842"/>
      <c r="CP8" s="842"/>
      <c r="CQ8" s="843"/>
      <c r="CR8" s="841">
        <v>4</v>
      </c>
      <c r="CS8" s="842"/>
      <c r="CT8" s="842"/>
      <c r="CU8" s="842"/>
      <c r="CV8" s="843"/>
      <c r="CW8" s="841" t="s">
        <v>566</v>
      </c>
      <c r="CX8" s="842"/>
      <c r="CY8" s="842"/>
      <c r="CZ8" s="842"/>
      <c r="DA8" s="843"/>
      <c r="DB8" s="841" t="s">
        <v>566</v>
      </c>
      <c r="DC8" s="842"/>
      <c r="DD8" s="842"/>
      <c r="DE8" s="842"/>
      <c r="DF8" s="843"/>
      <c r="DG8" s="841" t="s">
        <v>566</v>
      </c>
      <c r="DH8" s="842"/>
      <c r="DI8" s="842"/>
      <c r="DJ8" s="842"/>
      <c r="DK8" s="843"/>
      <c r="DL8" s="841" t="s">
        <v>566</v>
      </c>
      <c r="DM8" s="842"/>
      <c r="DN8" s="842"/>
      <c r="DO8" s="842"/>
      <c r="DP8" s="843"/>
      <c r="DQ8" s="841" t="s">
        <v>566</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21227</v>
      </c>
      <c r="R23" s="854"/>
      <c r="S23" s="854"/>
      <c r="T23" s="854"/>
      <c r="U23" s="854"/>
      <c r="V23" s="854">
        <v>20155</v>
      </c>
      <c r="W23" s="854"/>
      <c r="X23" s="854"/>
      <c r="Y23" s="854"/>
      <c r="Z23" s="854"/>
      <c r="AA23" s="854">
        <v>1072</v>
      </c>
      <c r="AB23" s="854"/>
      <c r="AC23" s="854"/>
      <c r="AD23" s="854"/>
      <c r="AE23" s="855"/>
      <c r="AF23" s="856">
        <v>581</v>
      </c>
      <c r="AG23" s="854"/>
      <c r="AH23" s="854"/>
      <c r="AI23" s="854"/>
      <c r="AJ23" s="857"/>
      <c r="AK23" s="858"/>
      <c r="AL23" s="859"/>
      <c r="AM23" s="859"/>
      <c r="AN23" s="859"/>
      <c r="AO23" s="859"/>
      <c r="AP23" s="854"/>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4559</v>
      </c>
      <c r="R28" s="883"/>
      <c r="S28" s="883"/>
      <c r="T28" s="883"/>
      <c r="U28" s="883"/>
      <c r="V28" s="883">
        <v>4497</v>
      </c>
      <c r="W28" s="883"/>
      <c r="X28" s="883"/>
      <c r="Y28" s="883"/>
      <c r="Z28" s="883"/>
      <c r="AA28" s="883">
        <v>62</v>
      </c>
      <c r="AB28" s="883"/>
      <c r="AC28" s="883"/>
      <c r="AD28" s="883"/>
      <c r="AE28" s="884"/>
      <c r="AF28" s="885">
        <v>62</v>
      </c>
      <c r="AG28" s="883"/>
      <c r="AH28" s="883"/>
      <c r="AI28" s="883"/>
      <c r="AJ28" s="886"/>
      <c r="AK28" s="887">
        <v>279</v>
      </c>
      <c r="AL28" s="878"/>
      <c r="AM28" s="878"/>
      <c r="AN28" s="878"/>
      <c r="AO28" s="878"/>
      <c r="AP28" s="878" t="s">
        <v>566</v>
      </c>
      <c r="AQ28" s="878"/>
      <c r="AR28" s="878"/>
      <c r="AS28" s="878"/>
      <c r="AT28" s="878"/>
      <c r="AU28" s="878" t="s">
        <v>566</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3561</v>
      </c>
      <c r="R29" s="819"/>
      <c r="S29" s="819"/>
      <c r="T29" s="819"/>
      <c r="U29" s="819"/>
      <c r="V29" s="819">
        <v>3412</v>
      </c>
      <c r="W29" s="819"/>
      <c r="X29" s="819"/>
      <c r="Y29" s="819"/>
      <c r="Z29" s="819"/>
      <c r="AA29" s="819">
        <v>149</v>
      </c>
      <c r="AB29" s="819"/>
      <c r="AC29" s="819"/>
      <c r="AD29" s="819"/>
      <c r="AE29" s="820"/>
      <c r="AF29" s="821">
        <v>149</v>
      </c>
      <c r="AG29" s="822"/>
      <c r="AH29" s="822"/>
      <c r="AI29" s="822"/>
      <c r="AJ29" s="823"/>
      <c r="AK29" s="890">
        <v>479</v>
      </c>
      <c r="AL29" s="891"/>
      <c r="AM29" s="891"/>
      <c r="AN29" s="891"/>
      <c r="AO29" s="891"/>
      <c r="AP29" s="891" t="s">
        <v>567</v>
      </c>
      <c r="AQ29" s="891"/>
      <c r="AR29" s="891"/>
      <c r="AS29" s="891"/>
      <c r="AT29" s="891"/>
      <c r="AU29" s="891" t="s">
        <v>569</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400</v>
      </c>
      <c r="R30" s="819"/>
      <c r="S30" s="819"/>
      <c r="T30" s="819"/>
      <c r="U30" s="819"/>
      <c r="V30" s="819">
        <v>398</v>
      </c>
      <c r="W30" s="819"/>
      <c r="X30" s="819"/>
      <c r="Y30" s="819"/>
      <c r="Z30" s="819"/>
      <c r="AA30" s="819">
        <v>3</v>
      </c>
      <c r="AB30" s="819"/>
      <c r="AC30" s="819"/>
      <c r="AD30" s="819"/>
      <c r="AE30" s="820"/>
      <c r="AF30" s="821">
        <v>3</v>
      </c>
      <c r="AG30" s="822"/>
      <c r="AH30" s="822"/>
      <c r="AI30" s="822"/>
      <c r="AJ30" s="823"/>
      <c r="AK30" s="890">
        <v>113</v>
      </c>
      <c r="AL30" s="891"/>
      <c r="AM30" s="891"/>
      <c r="AN30" s="891"/>
      <c r="AO30" s="891"/>
      <c r="AP30" s="891" t="s">
        <v>566</v>
      </c>
      <c r="AQ30" s="891"/>
      <c r="AR30" s="891"/>
      <c r="AS30" s="891"/>
      <c r="AT30" s="891"/>
      <c r="AU30" s="891" t="s">
        <v>566</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1635</v>
      </c>
      <c r="R31" s="819"/>
      <c r="S31" s="819"/>
      <c r="T31" s="819"/>
      <c r="U31" s="819"/>
      <c r="V31" s="819">
        <v>1620</v>
      </c>
      <c r="W31" s="819"/>
      <c r="X31" s="819"/>
      <c r="Y31" s="819"/>
      <c r="Z31" s="819"/>
      <c r="AA31" s="819">
        <v>15</v>
      </c>
      <c r="AB31" s="819"/>
      <c r="AC31" s="819"/>
      <c r="AD31" s="819"/>
      <c r="AE31" s="820"/>
      <c r="AF31" s="821">
        <v>10</v>
      </c>
      <c r="AG31" s="822"/>
      <c r="AH31" s="822"/>
      <c r="AI31" s="822"/>
      <c r="AJ31" s="823"/>
      <c r="AK31" s="890">
        <v>744</v>
      </c>
      <c r="AL31" s="891"/>
      <c r="AM31" s="891"/>
      <c r="AN31" s="891"/>
      <c r="AO31" s="891"/>
      <c r="AP31" s="891">
        <v>9086</v>
      </c>
      <c r="AQ31" s="891"/>
      <c r="AR31" s="891"/>
      <c r="AS31" s="891"/>
      <c r="AT31" s="891"/>
      <c r="AU31" s="891">
        <v>6297</v>
      </c>
      <c r="AV31" s="891"/>
      <c r="AW31" s="891"/>
      <c r="AX31" s="891"/>
      <c r="AY31" s="891"/>
      <c r="AZ31" s="892" t="s">
        <v>566</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36</v>
      </c>
      <c r="R32" s="819"/>
      <c r="S32" s="819"/>
      <c r="T32" s="819"/>
      <c r="U32" s="819"/>
      <c r="V32" s="819">
        <v>35</v>
      </c>
      <c r="W32" s="819"/>
      <c r="X32" s="819"/>
      <c r="Y32" s="819"/>
      <c r="Z32" s="819"/>
      <c r="AA32" s="819">
        <v>1</v>
      </c>
      <c r="AB32" s="819"/>
      <c r="AC32" s="819"/>
      <c r="AD32" s="819"/>
      <c r="AE32" s="820"/>
      <c r="AF32" s="821">
        <v>1</v>
      </c>
      <c r="AG32" s="822"/>
      <c r="AH32" s="822"/>
      <c r="AI32" s="822"/>
      <c r="AJ32" s="823"/>
      <c r="AK32" s="890">
        <v>32</v>
      </c>
      <c r="AL32" s="891"/>
      <c r="AM32" s="891"/>
      <c r="AN32" s="891"/>
      <c r="AO32" s="891"/>
      <c r="AP32" s="891">
        <v>368</v>
      </c>
      <c r="AQ32" s="891"/>
      <c r="AR32" s="891"/>
      <c r="AS32" s="891"/>
      <c r="AT32" s="891"/>
      <c r="AU32" s="891">
        <v>340</v>
      </c>
      <c r="AV32" s="891"/>
      <c r="AW32" s="891"/>
      <c r="AX32" s="891"/>
      <c r="AY32" s="891"/>
      <c r="AZ32" s="892" t="s">
        <v>568</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1573</v>
      </c>
      <c r="R68" s="926"/>
      <c r="S68" s="926"/>
      <c r="T68" s="926"/>
      <c r="U68" s="926"/>
      <c r="V68" s="926">
        <v>1259</v>
      </c>
      <c r="W68" s="926"/>
      <c r="X68" s="926"/>
      <c r="Y68" s="926"/>
      <c r="Z68" s="926"/>
      <c r="AA68" s="926">
        <v>314</v>
      </c>
      <c r="AB68" s="926"/>
      <c r="AC68" s="926"/>
      <c r="AD68" s="926"/>
      <c r="AE68" s="926"/>
      <c r="AF68" s="926">
        <v>3575</v>
      </c>
      <c r="AG68" s="926"/>
      <c r="AH68" s="926"/>
      <c r="AI68" s="926"/>
      <c r="AJ68" s="926"/>
      <c r="AK68" s="926">
        <v>0</v>
      </c>
      <c r="AL68" s="926"/>
      <c r="AM68" s="926"/>
      <c r="AN68" s="926"/>
      <c r="AO68" s="926"/>
      <c r="AP68" s="926">
        <v>2317</v>
      </c>
      <c r="AQ68" s="926"/>
      <c r="AR68" s="926"/>
      <c r="AS68" s="926"/>
      <c r="AT68" s="926"/>
      <c r="AU68" s="926" t="s">
        <v>589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867</v>
      </c>
      <c r="R69" s="891"/>
      <c r="S69" s="891"/>
      <c r="T69" s="891"/>
      <c r="U69" s="891"/>
      <c r="V69" s="891">
        <v>814</v>
      </c>
      <c r="W69" s="891"/>
      <c r="X69" s="891"/>
      <c r="Y69" s="891"/>
      <c r="Z69" s="891"/>
      <c r="AA69" s="891">
        <v>53</v>
      </c>
      <c r="AB69" s="891"/>
      <c r="AC69" s="891"/>
      <c r="AD69" s="891"/>
      <c r="AE69" s="891"/>
      <c r="AF69" s="891">
        <v>53</v>
      </c>
      <c r="AG69" s="891"/>
      <c r="AH69" s="891"/>
      <c r="AI69" s="891"/>
      <c r="AJ69" s="891"/>
      <c r="AK69" s="891">
        <v>0</v>
      </c>
      <c r="AL69" s="891"/>
      <c r="AM69" s="891"/>
      <c r="AN69" s="891"/>
      <c r="AO69" s="891"/>
      <c r="AP69" s="891" t="s">
        <v>566</v>
      </c>
      <c r="AQ69" s="891"/>
      <c r="AR69" s="891"/>
      <c r="AS69" s="891"/>
      <c r="AT69" s="891"/>
      <c r="AU69" s="891" t="s">
        <v>570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250285</v>
      </c>
      <c r="R70" s="891"/>
      <c r="S70" s="891"/>
      <c r="T70" s="891"/>
      <c r="U70" s="891"/>
      <c r="V70" s="891">
        <v>238827</v>
      </c>
      <c r="W70" s="891"/>
      <c r="X70" s="891"/>
      <c r="Y70" s="891"/>
      <c r="Z70" s="891"/>
      <c r="AA70" s="891">
        <v>11458</v>
      </c>
      <c r="AB70" s="891"/>
      <c r="AC70" s="891"/>
      <c r="AD70" s="891"/>
      <c r="AE70" s="891"/>
      <c r="AF70" s="891">
        <v>11458</v>
      </c>
      <c r="AG70" s="891"/>
      <c r="AH70" s="891"/>
      <c r="AI70" s="891"/>
      <c r="AJ70" s="891"/>
      <c r="AK70" s="891">
        <v>608</v>
      </c>
      <c r="AL70" s="891"/>
      <c r="AM70" s="891"/>
      <c r="AN70" s="891"/>
      <c r="AO70" s="891"/>
      <c r="AP70" s="891" t="s">
        <v>585</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1634</v>
      </c>
      <c r="R71" s="891"/>
      <c r="S71" s="891"/>
      <c r="T71" s="891"/>
      <c r="U71" s="891"/>
      <c r="V71" s="891">
        <v>1556</v>
      </c>
      <c r="W71" s="891"/>
      <c r="X71" s="891"/>
      <c r="Y71" s="891"/>
      <c r="Z71" s="891"/>
      <c r="AA71" s="891">
        <v>78</v>
      </c>
      <c r="AB71" s="891"/>
      <c r="AC71" s="891"/>
      <c r="AD71" s="891"/>
      <c r="AE71" s="891"/>
      <c r="AF71" s="891">
        <v>78</v>
      </c>
      <c r="AG71" s="891"/>
      <c r="AH71" s="891"/>
      <c r="AI71" s="891"/>
      <c r="AJ71" s="891"/>
      <c r="AK71" s="891" t="s">
        <v>566</v>
      </c>
      <c r="AL71" s="891"/>
      <c r="AM71" s="891"/>
      <c r="AN71" s="891"/>
      <c r="AO71" s="891"/>
      <c r="AP71" s="891">
        <v>143</v>
      </c>
      <c r="AQ71" s="891"/>
      <c r="AR71" s="891"/>
      <c r="AS71" s="891"/>
      <c r="AT71" s="891"/>
      <c r="AU71" s="891">
        <v>47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282</v>
      </c>
      <c r="R72" s="891"/>
      <c r="S72" s="891"/>
      <c r="T72" s="891"/>
      <c r="U72" s="891"/>
      <c r="V72" s="891">
        <v>257</v>
      </c>
      <c r="W72" s="891"/>
      <c r="X72" s="891"/>
      <c r="Y72" s="891"/>
      <c r="Z72" s="891"/>
      <c r="AA72" s="891">
        <v>25</v>
      </c>
      <c r="AB72" s="891"/>
      <c r="AC72" s="891"/>
      <c r="AD72" s="891"/>
      <c r="AE72" s="891"/>
      <c r="AF72" s="891">
        <v>25</v>
      </c>
      <c r="AG72" s="891"/>
      <c r="AH72" s="891"/>
      <c r="AI72" s="891"/>
      <c r="AJ72" s="891"/>
      <c r="AK72" s="891" t="s">
        <v>588</v>
      </c>
      <c r="AL72" s="891"/>
      <c r="AM72" s="891"/>
      <c r="AN72" s="891"/>
      <c r="AO72" s="891"/>
      <c r="AP72" s="891">
        <v>122</v>
      </c>
      <c r="AQ72" s="891"/>
      <c r="AR72" s="891"/>
      <c r="AS72" s="891"/>
      <c r="AT72" s="891"/>
      <c r="AU72" s="891">
        <v>61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576</v>
      </c>
      <c r="C73" s="934"/>
      <c r="D73" s="934"/>
      <c r="E73" s="934"/>
      <c r="F73" s="934"/>
      <c r="G73" s="934"/>
      <c r="H73" s="934"/>
      <c r="I73" s="934"/>
      <c r="J73" s="934"/>
      <c r="K73" s="934"/>
      <c r="L73" s="934"/>
      <c r="M73" s="934"/>
      <c r="N73" s="934"/>
      <c r="O73" s="934"/>
      <c r="P73" s="935"/>
      <c r="Q73" s="936">
        <v>10004</v>
      </c>
      <c r="R73" s="891"/>
      <c r="S73" s="891"/>
      <c r="T73" s="891"/>
      <c r="U73" s="891"/>
      <c r="V73" s="891">
        <v>9478</v>
      </c>
      <c r="W73" s="891"/>
      <c r="X73" s="891"/>
      <c r="Y73" s="891"/>
      <c r="Z73" s="891"/>
      <c r="AA73" s="891">
        <v>526</v>
      </c>
      <c r="AB73" s="891"/>
      <c r="AC73" s="891"/>
      <c r="AD73" s="891"/>
      <c r="AE73" s="891"/>
      <c r="AF73" s="891" t="s">
        <v>566</v>
      </c>
      <c r="AG73" s="891"/>
      <c r="AH73" s="891"/>
      <c r="AI73" s="891"/>
      <c r="AJ73" s="891"/>
      <c r="AK73" s="891">
        <v>15</v>
      </c>
      <c r="AL73" s="891"/>
      <c r="AM73" s="891"/>
      <c r="AN73" s="891"/>
      <c r="AO73" s="891"/>
      <c r="AP73" s="891" t="s">
        <v>566</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577</v>
      </c>
      <c r="C74" s="934"/>
      <c r="D74" s="934"/>
      <c r="E74" s="934"/>
      <c r="F74" s="934"/>
      <c r="G74" s="934"/>
      <c r="H74" s="934"/>
      <c r="I74" s="934"/>
      <c r="J74" s="934"/>
      <c r="K74" s="934"/>
      <c r="L74" s="934"/>
      <c r="M74" s="934"/>
      <c r="N74" s="934"/>
      <c r="O74" s="934"/>
      <c r="P74" s="935"/>
      <c r="Q74" s="936">
        <v>1564</v>
      </c>
      <c r="R74" s="891"/>
      <c r="S74" s="891"/>
      <c r="T74" s="891"/>
      <c r="U74" s="891"/>
      <c r="V74" s="891">
        <v>1563</v>
      </c>
      <c r="W74" s="891"/>
      <c r="X74" s="891"/>
      <c r="Y74" s="891"/>
      <c r="Z74" s="891"/>
      <c r="AA74" s="891">
        <v>1</v>
      </c>
      <c r="AB74" s="891"/>
      <c r="AC74" s="891"/>
      <c r="AD74" s="891"/>
      <c r="AE74" s="891"/>
      <c r="AF74" s="891" t="s">
        <v>566</v>
      </c>
      <c r="AG74" s="891"/>
      <c r="AH74" s="891"/>
      <c r="AI74" s="891"/>
      <c r="AJ74" s="891"/>
      <c r="AK74" s="891" t="s">
        <v>566</v>
      </c>
      <c r="AL74" s="891"/>
      <c r="AM74" s="891"/>
      <c r="AN74" s="891"/>
      <c r="AO74" s="891"/>
      <c r="AP74" s="891" t="s">
        <v>566</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578</v>
      </c>
      <c r="C75" s="934"/>
      <c r="D75" s="934"/>
      <c r="E75" s="934"/>
      <c r="F75" s="934"/>
      <c r="G75" s="934"/>
      <c r="H75" s="934"/>
      <c r="I75" s="934"/>
      <c r="J75" s="934"/>
      <c r="K75" s="934"/>
      <c r="L75" s="934"/>
      <c r="M75" s="934"/>
      <c r="N75" s="934"/>
      <c r="O75" s="934"/>
      <c r="P75" s="935"/>
      <c r="Q75" s="939">
        <v>1</v>
      </c>
      <c r="R75" s="940"/>
      <c r="S75" s="940"/>
      <c r="T75" s="940"/>
      <c r="U75" s="890"/>
      <c r="V75" s="941">
        <v>0</v>
      </c>
      <c r="W75" s="940"/>
      <c r="X75" s="940"/>
      <c r="Y75" s="940"/>
      <c r="Z75" s="890"/>
      <c r="AA75" s="941">
        <v>1</v>
      </c>
      <c r="AB75" s="940"/>
      <c r="AC75" s="940"/>
      <c r="AD75" s="940"/>
      <c r="AE75" s="890"/>
      <c r="AF75" s="891" t="s">
        <v>566</v>
      </c>
      <c r="AG75" s="891"/>
      <c r="AH75" s="891"/>
      <c r="AI75" s="891"/>
      <c r="AJ75" s="891"/>
      <c r="AK75" s="891" t="s">
        <v>566</v>
      </c>
      <c r="AL75" s="891"/>
      <c r="AM75" s="891"/>
      <c r="AN75" s="891"/>
      <c r="AO75" s="891"/>
      <c r="AP75" s="891" t="s">
        <v>566</v>
      </c>
      <c r="AQ75" s="891"/>
      <c r="AR75" s="891"/>
      <c r="AS75" s="891"/>
      <c r="AT75" s="891"/>
      <c r="AU75" s="891" t="s">
        <v>568</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579</v>
      </c>
      <c r="C76" s="934"/>
      <c r="D76" s="934"/>
      <c r="E76" s="934"/>
      <c r="F76" s="934"/>
      <c r="G76" s="934"/>
      <c r="H76" s="934"/>
      <c r="I76" s="934"/>
      <c r="J76" s="934"/>
      <c r="K76" s="934"/>
      <c r="L76" s="934"/>
      <c r="M76" s="934"/>
      <c r="N76" s="934"/>
      <c r="O76" s="934"/>
      <c r="P76" s="935"/>
      <c r="Q76" s="939">
        <v>41</v>
      </c>
      <c r="R76" s="940"/>
      <c r="S76" s="940"/>
      <c r="T76" s="940"/>
      <c r="U76" s="890"/>
      <c r="V76" s="941">
        <v>35</v>
      </c>
      <c r="W76" s="940"/>
      <c r="X76" s="940"/>
      <c r="Y76" s="940"/>
      <c r="Z76" s="890"/>
      <c r="AA76" s="941">
        <v>6</v>
      </c>
      <c r="AB76" s="940"/>
      <c r="AC76" s="940"/>
      <c r="AD76" s="940"/>
      <c r="AE76" s="890"/>
      <c r="AF76" s="891" t="s">
        <v>566</v>
      </c>
      <c r="AG76" s="891"/>
      <c r="AH76" s="891"/>
      <c r="AI76" s="891"/>
      <c r="AJ76" s="891"/>
      <c r="AK76" s="891" t="s">
        <v>566</v>
      </c>
      <c r="AL76" s="891"/>
      <c r="AM76" s="891"/>
      <c r="AN76" s="891"/>
      <c r="AO76" s="891"/>
      <c r="AP76" s="891" t="s">
        <v>566</v>
      </c>
      <c r="AQ76" s="891"/>
      <c r="AR76" s="891"/>
      <c r="AS76" s="891"/>
      <c r="AT76" s="891"/>
      <c r="AU76" s="891" t="s">
        <v>568</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580</v>
      </c>
      <c r="C77" s="934"/>
      <c r="D77" s="934"/>
      <c r="E77" s="934"/>
      <c r="F77" s="934"/>
      <c r="G77" s="934"/>
      <c r="H77" s="934"/>
      <c r="I77" s="934"/>
      <c r="J77" s="934"/>
      <c r="K77" s="934"/>
      <c r="L77" s="934"/>
      <c r="M77" s="934"/>
      <c r="N77" s="934"/>
      <c r="O77" s="934"/>
      <c r="P77" s="935"/>
      <c r="Q77" s="939">
        <v>42</v>
      </c>
      <c r="R77" s="940"/>
      <c r="S77" s="940"/>
      <c r="T77" s="940"/>
      <c r="U77" s="890"/>
      <c r="V77" s="941">
        <v>39</v>
      </c>
      <c r="W77" s="940"/>
      <c r="X77" s="940"/>
      <c r="Y77" s="940"/>
      <c r="Z77" s="890"/>
      <c r="AA77" s="941">
        <v>3</v>
      </c>
      <c r="AB77" s="940"/>
      <c r="AC77" s="940"/>
      <c r="AD77" s="940"/>
      <c r="AE77" s="890"/>
      <c r="AF77" s="891" t="s">
        <v>566</v>
      </c>
      <c r="AG77" s="891"/>
      <c r="AH77" s="891"/>
      <c r="AI77" s="891"/>
      <c r="AJ77" s="891"/>
      <c r="AK77" s="891" t="s">
        <v>566</v>
      </c>
      <c r="AL77" s="891"/>
      <c r="AM77" s="891"/>
      <c r="AN77" s="891"/>
      <c r="AO77" s="891"/>
      <c r="AP77" s="891" t="s">
        <v>566</v>
      </c>
      <c r="AQ77" s="891"/>
      <c r="AR77" s="891"/>
      <c r="AS77" s="891"/>
      <c r="AT77" s="891"/>
      <c r="AU77" s="891" t="s">
        <v>568</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581</v>
      </c>
      <c r="C78" s="934"/>
      <c r="D78" s="934"/>
      <c r="E78" s="934"/>
      <c r="F78" s="934"/>
      <c r="G78" s="934"/>
      <c r="H78" s="934"/>
      <c r="I78" s="934"/>
      <c r="J78" s="934"/>
      <c r="K78" s="934"/>
      <c r="L78" s="934"/>
      <c r="M78" s="934"/>
      <c r="N78" s="934"/>
      <c r="O78" s="934"/>
      <c r="P78" s="935"/>
      <c r="Q78" s="936">
        <v>672</v>
      </c>
      <c r="R78" s="891"/>
      <c r="S78" s="891"/>
      <c r="T78" s="891"/>
      <c r="U78" s="891"/>
      <c r="V78" s="891">
        <v>598</v>
      </c>
      <c r="W78" s="891"/>
      <c r="X78" s="891"/>
      <c r="Y78" s="891"/>
      <c r="Z78" s="891"/>
      <c r="AA78" s="891">
        <v>74</v>
      </c>
      <c r="AB78" s="891"/>
      <c r="AC78" s="891"/>
      <c r="AD78" s="891"/>
      <c r="AE78" s="891"/>
      <c r="AF78" s="891">
        <v>74</v>
      </c>
      <c r="AG78" s="891"/>
      <c r="AH78" s="891"/>
      <c r="AI78" s="891"/>
      <c r="AJ78" s="891"/>
      <c r="AK78" s="891" t="s">
        <v>586</v>
      </c>
      <c r="AL78" s="891"/>
      <c r="AM78" s="891"/>
      <c r="AN78" s="891"/>
      <c r="AO78" s="891"/>
      <c r="AP78" s="891">
        <v>859</v>
      </c>
      <c r="AQ78" s="891"/>
      <c r="AR78" s="891"/>
      <c r="AS78" s="891"/>
      <c r="AT78" s="891"/>
      <c r="AU78" s="891">
        <v>739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582</v>
      </c>
      <c r="C79" s="934"/>
      <c r="D79" s="934"/>
      <c r="E79" s="934"/>
      <c r="F79" s="934"/>
      <c r="G79" s="934"/>
      <c r="H79" s="934"/>
      <c r="I79" s="934"/>
      <c r="J79" s="934"/>
      <c r="K79" s="934"/>
      <c r="L79" s="934"/>
      <c r="M79" s="934"/>
      <c r="N79" s="934"/>
      <c r="O79" s="934"/>
      <c r="P79" s="935"/>
      <c r="Q79" s="936">
        <v>70</v>
      </c>
      <c r="R79" s="891"/>
      <c r="S79" s="891"/>
      <c r="T79" s="891"/>
      <c r="U79" s="891"/>
      <c r="V79" s="891">
        <v>47</v>
      </c>
      <c r="W79" s="891"/>
      <c r="X79" s="891"/>
      <c r="Y79" s="891"/>
      <c r="Z79" s="891"/>
      <c r="AA79" s="891">
        <v>23</v>
      </c>
      <c r="AB79" s="891"/>
      <c r="AC79" s="891"/>
      <c r="AD79" s="891"/>
      <c r="AE79" s="891"/>
      <c r="AF79" s="891">
        <v>23</v>
      </c>
      <c r="AG79" s="891"/>
      <c r="AH79" s="891"/>
      <c r="AI79" s="891"/>
      <c r="AJ79" s="891"/>
      <c r="AK79" s="891" t="s">
        <v>566</v>
      </c>
      <c r="AL79" s="891"/>
      <c r="AM79" s="891"/>
      <c r="AN79" s="891"/>
      <c r="AO79" s="891"/>
      <c r="AP79" s="891" t="s">
        <v>587</v>
      </c>
      <c r="AQ79" s="891"/>
      <c r="AR79" s="891"/>
      <c r="AS79" s="891"/>
      <c r="AT79" s="891"/>
      <c r="AU79" s="891" t="s">
        <v>568</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583</v>
      </c>
      <c r="C80" s="934"/>
      <c r="D80" s="934"/>
      <c r="E80" s="934"/>
      <c r="F80" s="934"/>
      <c r="G80" s="934"/>
      <c r="H80" s="934"/>
      <c r="I80" s="934"/>
      <c r="J80" s="934"/>
      <c r="K80" s="934"/>
      <c r="L80" s="934"/>
      <c r="M80" s="934"/>
      <c r="N80" s="934"/>
      <c r="O80" s="934"/>
      <c r="P80" s="935"/>
      <c r="Q80" s="936">
        <v>3741</v>
      </c>
      <c r="R80" s="891"/>
      <c r="S80" s="891"/>
      <c r="T80" s="891"/>
      <c r="U80" s="891"/>
      <c r="V80" s="891">
        <v>3956</v>
      </c>
      <c r="W80" s="891"/>
      <c r="X80" s="891"/>
      <c r="Y80" s="891"/>
      <c r="Z80" s="891"/>
      <c r="AA80" s="891">
        <v>-214</v>
      </c>
      <c r="AB80" s="891"/>
      <c r="AC80" s="891"/>
      <c r="AD80" s="891"/>
      <c r="AE80" s="891"/>
      <c r="AF80" s="891">
        <v>-144</v>
      </c>
      <c r="AG80" s="891"/>
      <c r="AH80" s="891"/>
      <c r="AI80" s="891"/>
      <c r="AJ80" s="891"/>
      <c r="AK80" s="891" t="s">
        <v>566</v>
      </c>
      <c r="AL80" s="891"/>
      <c r="AM80" s="891"/>
      <c r="AN80" s="891"/>
      <c r="AO80" s="891"/>
      <c r="AP80" s="891">
        <v>2946</v>
      </c>
      <c r="AQ80" s="891"/>
      <c r="AR80" s="891"/>
      <c r="AS80" s="891"/>
      <c r="AT80" s="891"/>
      <c r="AU80" s="891">
        <v>1310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584</v>
      </c>
      <c r="C81" s="934"/>
      <c r="D81" s="934"/>
      <c r="E81" s="934"/>
      <c r="F81" s="934"/>
      <c r="G81" s="934"/>
      <c r="H81" s="934"/>
      <c r="I81" s="934"/>
      <c r="J81" s="934"/>
      <c r="K81" s="934"/>
      <c r="L81" s="934"/>
      <c r="M81" s="934"/>
      <c r="N81" s="934"/>
      <c r="O81" s="934"/>
      <c r="P81" s="935"/>
      <c r="Q81" s="936">
        <v>259</v>
      </c>
      <c r="R81" s="891"/>
      <c r="S81" s="891"/>
      <c r="T81" s="891"/>
      <c r="U81" s="891"/>
      <c r="V81" s="891">
        <v>252</v>
      </c>
      <c r="W81" s="891"/>
      <c r="X81" s="891"/>
      <c r="Y81" s="891"/>
      <c r="Z81" s="891"/>
      <c r="AA81" s="891">
        <v>7</v>
      </c>
      <c r="AB81" s="891"/>
      <c r="AC81" s="891"/>
      <c r="AD81" s="891"/>
      <c r="AE81" s="891"/>
      <c r="AF81" s="891">
        <v>7</v>
      </c>
      <c r="AG81" s="891"/>
      <c r="AH81" s="891"/>
      <c r="AI81" s="891"/>
      <c r="AJ81" s="891"/>
      <c r="AK81" s="891">
        <v>0</v>
      </c>
      <c r="AL81" s="891"/>
      <c r="AM81" s="891"/>
      <c r="AN81" s="891"/>
      <c r="AO81" s="891"/>
      <c r="AP81" s="891">
        <v>0</v>
      </c>
      <c r="AQ81" s="891"/>
      <c r="AR81" s="891"/>
      <c r="AS81" s="891"/>
      <c r="AT81" s="891"/>
      <c r="AU81" s="891" t="s">
        <v>568</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254</v>
      </c>
      <c r="CS102" s="910"/>
      <c r="CT102" s="910"/>
      <c r="CU102" s="910"/>
      <c r="CV102" s="953"/>
      <c r="CW102" s="952" t="s">
        <v>593</v>
      </c>
      <c r="CX102" s="910"/>
      <c r="CY102" s="910"/>
      <c r="CZ102" s="910"/>
      <c r="DA102" s="953"/>
      <c r="DB102" s="952">
        <v>980</v>
      </c>
      <c r="DC102" s="910"/>
      <c r="DD102" s="910"/>
      <c r="DE102" s="910"/>
      <c r="DF102" s="953"/>
      <c r="DG102" s="952" t="s">
        <v>593</v>
      </c>
      <c r="DH102" s="910"/>
      <c r="DI102" s="910"/>
      <c r="DJ102" s="910"/>
      <c r="DK102" s="953"/>
      <c r="DL102" s="952" t="s">
        <v>593</v>
      </c>
      <c r="DM102" s="910"/>
      <c r="DN102" s="910"/>
      <c r="DO102" s="910"/>
      <c r="DP102" s="953"/>
      <c r="DQ102" s="952" t="s">
        <v>593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300</v>
      </c>
      <c r="AG109" s="955"/>
      <c r="AH109" s="955"/>
      <c r="AI109" s="955"/>
      <c r="AJ109" s="956"/>
      <c r="AK109" s="954" t="s">
        <v>299</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300</v>
      </c>
      <c r="BW109" s="955"/>
      <c r="BX109" s="955"/>
      <c r="BY109" s="955"/>
      <c r="BZ109" s="956"/>
      <c r="CA109" s="954" t="s">
        <v>299</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300</v>
      </c>
      <c r="DM109" s="955"/>
      <c r="DN109" s="955"/>
      <c r="DO109" s="955"/>
      <c r="DP109" s="956"/>
      <c r="DQ109" s="954" t="s">
        <v>299</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1305971</v>
      </c>
      <c r="AB110" s="962"/>
      <c r="AC110" s="962"/>
      <c r="AD110" s="962"/>
      <c r="AE110" s="963"/>
      <c r="AF110" s="964">
        <v>1305179</v>
      </c>
      <c r="AG110" s="962"/>
      <c r="AH110" s="962"/>
      <c r="AI110" s="962"/>
      <c r="AJ110" s="963"/>
      <c r="AK110" s="964">
        <v>1321490</v>
      </c>
      <c r="AL110" s="962"/>
      <c r="AM110" s="962"/>
      <c r="AN110" s="962"/>
      <c r="AO110" s="963"/>
      <c r="AP110" s="965">
        <v>16.5</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13808069</v>
      </c>
      <c r="BR110" s="997"/>
      <c r="BS110" s="997"/>
      <c r="BT110" s="997"/>
      <c r="BU110" s="997"/>
      <c r="BV110" s="997">
        <v>15414976</v>
      </c>
      <c r="BW110" s="997"/>
      <c r="BX110" s="997"/>
      <c r="BY110" s="997"/>
      <c r="BZ110" s="997"/>
      <c r="CA110" s="997">
        <v>15170477</v>
      </c>
      <c r="CB110" s="997"/>
      <c r="CC110" s="997"/>
      <c r="CD110" s="997"/>
      <c r="CE110" s="997"/>
      <c r="CF110" s="1011">
        <v>189.6</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122</v>
      </c>
      <c r="DM110" s="997"/>
      <c r="DN110" s="997"/>
      <c r="DO110" s="997"/>
      <c r="DP110" s="997"/>
      <c r="DQ110" s="997" t="s">
        <v>431</v>
      </c>
      <c r="DR110" s="997"/>
      <c r="DS110" s="997"/>
      <c r="DT110" s="997"/>
      <c r="DU110" s="997"/>
      <c r="DV110" s="998" t="s">
        <v>122</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384</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5154423</v>
      </c>
      <c r="BR111" s="990"/>
      <c r="BS111" s="990"/>
      <c r="BT111" s="990"/>
      <c r="BU111" s="990"/>
      <c r="BV111" s="990">
        <v>4608869</v>
      </c>
      <c r="BW111" s="990"/>
      <c r="BX111" s="990"/>
      <c r="BY111" s="990"/>
      <c r="BZ111" s="990"/>
      <c r="CA111" s="990">
        <v>4280096</v>
      </c>
      <c r="CB111" s="990"/>
      <c r="CC111" s="990"/>
      <c r="CD111" s="990"/>
      <c r="CE111" s="990"/>
      <c r="CF111" s="984">
        <v>53.5</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384</v>
      </c>
      <c r="DM111" s="990"/>
      <c r="DN111" s="990"/>
      <c r="DO111" s="990"/>
      <c r="DP111" s="990"/>
      <c r="DQ111" s="990" t="s">
        <v>384</v>
      </c>
      <c r="DR111" s="990"/>
      <c r="DS111" s="990"/>
      <c r="DT111" s="990"/>
      <c r="DU111" s="990"/>
      <c r="DV111" s="991" t="s">
        <v>384</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7042098</v>
      </c>
      <c r="BR112" s="990"/>
      <c r="BS112" s="990"/>
      <c r="BT112" s="990"/>
      <c r="BU112" s="990"/>
      <c r="BV112" s="990">
        <v>6965841</v>
      </c>
      <c r="BW112" s="990"/>
      <c r="BX112" s="990"/>
      <c r="BY112" s="990"/>
      <c r="BZ112" s="990"/>
      <c r="CA112" s="990">
        <v>6637081</v>
      </c>
      <c r="CB112" s="990"/>
      <c r="CC112" s="990"/>
      <c r="CD112" s="990"/>
      <c r="CE112" s="990"/>
      <c r="CF112" s="984">
        <v>82.9</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384</v>
      </c>
      <c r="DM112" s="990"/>
      <c r="DN112" s="990"/>
      <c r="DO112" s="990"/>
      <c r="DP112" s="990"/>
      <c r="DQ112" s="990" t="s">
        <v>122</v>
      </c>
      <c r="DR112" s="990"/>
      <c r="DS112" s="990"/>
      <c r="DT112" s="990"/>
      <c r="DU112" s="990"/>
      <c r="DV112" s="991" t="s">
        <v>430</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519480</v>
      </c>
      <c r="AB113" s="1004"/>
      <c r="AC113" s="1004"/>
      <c r="AD113" s="1004"/>
      <c r="AE113" s="1005"/>
      <c r="AF113" s="1006">
        <v>481529</v>
      </c>
      <c r="AG113" s="1004"/>
      <c r="AH113" s="1004"/>
      <c r="AI113" s="1004"/>
      <c r="AJ113" s="1005"/>
      <c r="AK113" s="1006">
        <v>545987</v>
      </c>
      <c r="AL113" s="1004"/>
      <c r="AM113" s="1004"/>
      <c r="AN113" s="1004"/>
      <c r="AO113" s="1005"/>
      <c r="AP113" s="1007">
        <v>6.8</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2549046</v>
      </c>
      <c r="BR113" s="990"/>
      <c r="BS113" s="990"/>
      <c r="BT113" s="990"/>
      <c r="BU113" s="990"/>
      <c r="BV113" s="990">
        <v>2389542</v>
      </c>
      <c r="BW113" s="990"/>
      <c r="BX113" s="990"/>
      <c r="BY113" s="990"/>
      <c r="BZ113" s="990"/>
      <c r="CA113" s="990">
        <v>2156178</v>
      </c>
      <c r="CB113" s="990"/>
      <c r="CC113" s="990"/>
      <c r="CD113" s="990"/>
      <c r="CE113" s="990"/>
      <c r="CF113" s="984">
        <v>26.9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384</v>
      </c>
      <c r="DR113" s="1029"/>
      <c r="DS113" s="1029"/>
      <c r="DT113" s="1029"/>
      <c r="DU113" s="1030"/>
      <c r="DV113" s="1032" t="s">
        <v>430</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257225</v>
      </c>
      <c r="AB114" s="1029"/>
      <c r="AC114" s="1029"/>
      <c r="AD114" s="1029"/>
      <c r="AE114" s="1030"/>
      <c r="AF114" s="1031">
        <v>283802</v>
      </c>
      <c r="AG114" s="1029"/>
      <c r="AH114" s="1029"/>
      <c r="AI114" s="1029"/>
      <c r="AJ114" s="1030"/>
      <c r="AK114" s="1031">
        <v>292909</v>
      </c>
      <c r="AL114" s="1029"/>
      <c r="AM114" s="1029"/>
      <c r="AN114" s="1029"/>
      <c r="AO114" s="1030"/>
      <c r="AP114" s="1032">
        <v>3.7</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1994987</v>
      </c>
      <c r="BR114" s="990"/>
      <c r="BS114" s="990"/>
      <c r="BT114" s="990"/>
      <c r="BU114" s="990"/>
      <c r="BV114" s="990">
        <v>2010275</v>
      </c>
      <c r="BW114" s="990"/>
      <c r="BX114" s="990"/>
      <c r="BY114" s="990"/>
      <c r="BZ114" s="990"/>
      <c r="CA114" s="990">
        <v>1979683</v>
      </c>
      <c r="CB114" s="990"/>
      <c r="CC114" s="990"/>
      <c r="CD114" s="990"/>
      <c r="CE114" s="990"/>
      <c r="CF114" s="984">
        <v>24.7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384</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245738</v>
      </c>
      <c r="AB115" s="1004"/>
      <c r="AC115" s="1004"/>
      <c r="AD115" s="1004"/>
      <c r="AE115" s="1005"/>
      <c r="AF115" s="1006">
        <v>245730</v>
      </c>
      <c r="AG115" s="1004"/>
      <c r="AH115" s="1004"/>
      <c r="AI115" s="1004"/>
      <c r="AJ115" s="1005"/>
      <c r="AK115" s="1006">
        <v>244840</v>
      </c>
      <c r="AL115" s="1004"/>
      <c r="AM115" s="1004"/>
      <c r="AN115" s="1004"/>
      <c r="AO115" s="1005"/>
      <c r="AP115" s="1007">
        <v>3.1</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122</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430</v>
      </c>
      <c r="AL116" s="1029"/>
      <c r="AM116" s="1029"/>
      <c r="AN116" s="1029"/>
      <c r="AO116" s="1030"/>
      <c r="AP116" s="1032" t="s">
        <v>384</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430</v>
      </c>
      <c r="BW116" s="990"/>
      <c r="BX116" s="990"/>
      <c r="BY116" s="990"/>
      <c r="BZ116" s="990"/>
      <c r="CA116" s="990" t="s">
        <v>122</v>
      </c>
      <c r="CB116" s="990"/>
      <c r="CC116" s="990"/>
      <c r="CD116" s="990"/>
      <c r="CE116" s="990"/>
      <c r="CF116" s="984" t="s">
        <v>122</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384</v>
      </c>
      <c r="DM116" s="1029"/>
      <c r="DN116" s="1029"/>
      <c r="DO116" s="1029"/>
      <c r="DP116" s="1030"/>
      <c r="DQ116" s="1031" t="s">
        <v>122</v>
      </c>
      <c r="DR116" s="1029"/>
      <c r="DS116" s="1029"/>
      <c r="DT116" s="1029"/>
      <c r="DU116" s="1030"/>
      <c r="DV116" s="1032" t="s">
        <v>430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2328414</v>
      </c>
      <c r="AB117" s="1047"/>
      <c r="AC117" s="1047"/>
      <c r="AD117" s="1047"/>
      <c r="AE117" s="1048"/>
      <c r="AF117" s="1049">
        <v>2316240</v>
      </c>
      <c r="AG117" s="1047"/>
      <c r="AH117" s="1047"/>
      <c r="AI117" s="1047"/>
      <c r="AJ117" s="1048"/>
      <c r="AK117" s="1049">
        <v>2405226</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430</v>
      </c>
      <c r="BW117" s="990"/>
      <c r="BX117" s="990"/>
      <c r="BY117" s="990"/>
      <c r="BZ117" s="990"/>
      <c r="CA117" s="990" t="s">
        <v>122</v>
      </c>
      <c r="CB117" s="990"/>
      <c r="CC117" s="990"/>
      <c r="CD117" s="990"/>
      <c r="CE117" s="990"/>
      <c r="CF117" s="984" t="s">
        <v>122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122</v>
      </c>
      <c r="DM117" s="1029"/>
      <c r="DN117" s="1029"/>
      <c r="DO117" s="1029"/>
      <c r="DP117" s="1030"/>
      <c r="DQ117" s="1031" t="s">
        <v>430</v>
      </c>
      <c r="DR117" s="1029"/>
      <c r="DS117" s="1029"/>
      <c r="DT117" s="1029"/>
      <c r="DU117" s="1030"/>
      <c r="DV117" s="1032" t="s">
        <v>122</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300</v>
      </c>
      <c r="AG118" s="955"/>
      <c r="AH118" s="955"/>
      <c r="AI118" s="955"/>
      <c r="AJ118" s="956"/>
      <c r="AK118" s="954" t="s">
        <v>299</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v>42950</v>
      </c>
      <c r="BW118" s="1068"/>
      <c r="BX118" s="1068"/>
      <c r="BY118" s="1068"/>
      <c r="BZ118" s="1068"/>
      <c r="CA118" s="1068">
        <v>335650</v>
      </c>
      <c r="CB118" s="1068"/>
      <c r="CC118" s="1068"/>
      <c r="CD118" s="1068"/>
      <c r="CE118" s="1068"/>
      <c r="CF118" s="984">
        <v>4.2</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456</v>
      </c>
      <c r="BP119" s="1076"/>
      <c r="BQ119" s="1067">
        <v>30548623</v>
      </c>
      <c r="BR119" s="1068"/>
      <c r="BS119" s="1068"/>
      <c r="BT119" s="1068"/>
      <c r="BU119" s="1068"/>
      <c r="BV119" s="1068">
        <v>31432453</v>
      </c>
      <c r="BW119" s="1068"/>
      <c r="BX119" s="1068"/>
      <c r="BY119" s="1068"/>
      <c r="BZ119" s="1068"/>
      <c r="CA119" s="1068">
        <v>30559165</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5154423</v>
      </c>
      <c r="DH119" s="1054"/>
      <c r="DI119" s="1054"/>
      <c r="DJ119" s="1054"/>
      <c r="DK119" s="1055"/>
      <c r="DL119" s="1053">
        <v>4608869</v>
      </c>
      <c r="DM119" s="1054"/>
      <c r="DN119" s="1054"/>
      <c r="DO119" s="1054"/>
      <c r="DP119" s="1055"/>
      <c r="DQ119" s="1053">
        <v>4280096</v>
      </c>
      <c r="DR119" s="1054"/>
      <c r="DS119" s="1054"/>
      <c r="DT119" s="1054"/>
      <c r="DU119" s="1055"/>
      <c r="DV119" s="1056">
        <v>53.5</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431</v>
      </c>
      <c r="AG120" s="1029"/>
      <c r="AH120" s="1029"/>
      <c r="AI120" s="1029"/>
      <c r="AJ120" s="1030"/>
      <c r="AK120" s="1031" t="s">
        <v>122</v>
      </c>
      <c r="AL120" s="1029"/>
      <c r="AM120" s="1029"/>
      <c r="AN120" s="1029"/>
      <c r="AO120" s="1030"/>
      <c r="AP120" s="1032" t="s">
        <v>122</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11169872</v>
      </c>
      <c r="BR120" s="997"/>
      <c r="BS120" s="997"/>
      <c r="BT120" s="997"/>
      <c r="BU120" s="997"/>
      <c r="BV120" s="997">
        <v>9165894</v>
      </c>
      <c r="BW120" s="997"/>
      <c r="BX120" s="997"/>
      <c r="BY120" s="997"/>
      <c r="BZ120" s="997"/>
      <c r="CA120" s="997">
        <v>8398200</v>
      </c>
      <c r="CB120" s="997"/>
      <c r="CC120" s="997"/>
      <c r="CD120" s="997"/>
      <c r="CE120" s="997"/>
      <c r="CF120" s="1011">
        <v>104.9</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6670192</v>
      </c>
      <c r="DH120" s="997"/>
      <c r="DI120" s="997"/>
      <c r="DJ120" s="997"/>
      <c r="DK120" s="997"/>
      <c r="DL120" s="997">
        <v>6602479</v>
      </c>
      <c r="DM120" s="997"/>
      <c r="DN120" s="997"/>
      <c r="DO120" s="997"/>
      <c r="DP120" s="997"/>
      <c r="DQ120" s="997">
        <v>6296811</v>
      </c>
      <c r="DR120" s="997"/>
      <c r="DS120" s="997"/>
      <c r="DT120" s="997"/>
      <c r="DU120" s="997"/>
      <c r="DV120" s="998">
        <v>78.7</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431</v>
      </c>
      <c r="AL121" s="1029"/>
      <c r="AM121" s="1029"/>
      <c r="AN121" s="1029"/>
      <c r="AO121" s="1030"/>
      <c r="AP121" s="1032" t="s">
        <v>122</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1094028</v>
      </c>
      <c r="BR121" s="990"/>
      <c r="BS121" s="990"/>
      <c r="BT121" s="990"/>
      <c r="BU121" s="990"/>
      <c r="BV121" s="990">
        <v>1042728</v>
      </c>
      <c r="BW121" s="990"/>
      <c r="BX121" s="990"/>
      <c r="BY121" s="990"/>
      <c r="BZ121" s="990"/>
      <c r="CA121" s="990">
        <v>985563</v>
      </c>
      <c r="CB121" s="990"/>
      <c r="CC121" s="990"/>
      <c r="CD121" s="990"/>
      <c r="CE121" s="990"/>
      <c r="CF121" s="984">
        <v>12.3</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371906</v>
      </c>
      <c r="DH121" s="990"/>
      <c r="DI121" s="990"/>
      <c r="DJ121" s="990"/>
      <c r="DK121" s="990"/>
      <c r="DL121" s="990">
        <v>363362</v>
      </c>
      <c r="DM121" s="990"/>
      <c r="DN121" s="990"/>
      <c r="DO121" s="990"/>
      <c r="DP121" s="990"/>
      <c r="DQ121" s="990">
        <v>340270</v>
      </c>
      <c r="DR121" s="990"/>
      <c r="DS121" s="990"/>
      <c r="DT121" s="990"/>
      <c r="DU121" s="990"/>
      <c r="DV121" s="991">
        <v>4.3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15956374</v>
      </c>
      <c r="BR122" s="1068"/>
      <c r="BS122" s="1068"/>
      <c r="BT122" s="1068"/>
      <c r="BU122" s="1068"/>
      <c r="BV122" s="1068">
        <v>15707273</v>
      </c>
      <c r="BW122" s="1068"/>
      <c r="BX122" s="1068"/>
      <c r="BY122" s="1068"/>
      <c r="BZ122" s="1068"/>
      <c r="CA122" s="1068">
        <v>15454132</v>
      </c>
      <c r="CB122" s="1068"/>
      <c r="CC122" s="1068"/>
      <c r="CD122" s="1068"/>
      <c r="CE122" s="1068"/>
      <c r="CF122" s="1088">
        <v>193.1</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431</v>
      </c>
      <c r="AL123" s="1029"/>
      <c r="AM123" s="1029"/>
      <c r="AN123" s="1029"/>
      <c r="AO123" s="1030"/>
      <c r="AP123" s="1032" t="s">
        <v>431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466</v>
      </c>
      <c r="BP123" s="1076"/>
      <c r="BQ123" s="1135">
        <v>28220274</v>
      </c>
      <c r="BR123" s="1136"/>
      <c r="BS123" s="1136"/>
      <c r="BT123" s="1136"/>
      <c r="BU123" s="1136"/>
      <c r="BV123" s="1136">
        <v>25915895</v>
      </c>
      <c r="BW123" s="1136"/>
      <c r="BX123" s="1136"/>
      <c r="BY123" s="1136"/>
      <c r="BZ123" s="1136"/>
      <c r="CA123" s="1136">
        <v>24837895</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28.9</v>
      </c>
      <c r="BR124" s="1098"/>
      <c r="BS124" s="1098"/>
      <c r="BT124" s="1098"/>
      <c r="BU124" s="1098"/>
      <c r="BV124" s="1098">
        <v>68.5</v>
      </c>
      <c r="BW124" s="1098"/>
      <c r="BX124" s="1098"/>
      <c r="BY124" s="1098"/>
      <c r="BZ124" s="1098"/>
      <c r="CA124" s="1098">
        <v>71.400000000000006</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384</v>
      </c>
      <c r="DR124" s="1054"/>
      <c r="DS124" s="1054"/>
      <c r="DT124" s="1054"/>
      <c r="DU124" s="1055"/>
      <c r="DV124" s="1056" t="s">
        <v>122</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404</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223689</v>
      </c>
      <c r="AB126" s="1029"/>
      <c r="AC126" s="1029"/>
      <c r="AD126" s="1029"/>
      <c r="AE126" s="1030"/>
      <c r="AF126" s="1031">
        <v>223979</v>
      </c>
      <c r="AG126" s="1029"/>
      <c r="AH126" s="1029"/>
      <c r="AI126" s="1029"/>
      <c r="AJ126" s="1030"/>
      <c r="AK126" s="1031">
        <v>227039</v>
      </c>
      <c r="AL126" s="1029"/>
      <c r="AM126" s="1029"/>
      <c r="AN126" s="1029"/>
      <c r="AO126" s="1030"/>
      <c r="AP126" s="1032">
        <v>2.8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22049</v>
      </c>
      <c r="AB127" s="1029"/>
      <c r="AC127" s="1029"/>
      <c r="AD127" s="1029"/>
      <c r="AE127" s="1030"/>
      <c r="AF127" s="1031">
        <v>21751</v>
      </c>
      <c r="AG127" s="1029"/>
      <c r="AH127" s="1029"/>
      <c r="AI127" s="1029"/>
      <c r="AJ127" s="1030"/>
      <c r="AK127" s="1031">
        <v>17801</v>
      </c>
      <c r="AL127" s="1029"/>
      <c r="AM127" s="1029"/>
      <c r="AN127" s="1029"/>
      <c r="AO127" s="1030"/>
      <c r="AP127" s="1032">
        <v>0.2</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404</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52322</v>
      </c>
      <c r="AB128" s="1118"/>
      <c r="AC128" s="1118"/>
      <c r="AD128" s="1118"/>
      <c r="AE128" s="1119"/>
      <c r="AF128" s="1120">
        <v>57891</v>
      </c>
      <c r="AG128" s="1118"/>
      <c r="AH128" s="1118"/>
      <c r="AI128" s="1118"/>
      <c r="AJ128" s="1119"/>
      <c r="AK128" s="1120">
        <v>66847</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122</v>
      </c>
      <c r="BG128" s="1125"/>
      <c r="BH128" s="1125"/>
      <c r="BI128" s="1125"/>
      <c r="BJ128" s="1125"/>
      <c r="BK128" s="1125"/>
      <c r="BL128" s="1126"/>
      <c r="BM128" s="1124">
        <v>13.44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384</v>
      </c>
      <c r="DM128" s="1110"/>
      <c r="DN128" s="1110"/>
      <c r="DO128" s="1110"/>
      <c r="DP128" s="1110"/>
      <c r="DQ128" s="1110" t="s">
        <v>404</v>
      </c>
      <c r="DR128" s="1110"/>
      <c r="DS128" s="1110"/>
      <c r="DT128" s="1110"/>
      <c r="DU128" s="1110"/>
      <c r="DV128" s="1111" t="s">
        <v>122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9410684</v>
      </c>
      <c r="AB129" s="1029"/>
      <c r="AC129" s="1029"/>
      <c r="AD129" s="1029"/>
      <c r="AE129" s="1030"/>
      <c r="AF129" s="1031">
        <v>9425060</v>
      </c>
      <c r="AG129" s="1029"/>
      <c r="AH129" s="1029"/>
      <c r="AI129" s="1029"/>
      <c r="AJ129" s="1030"/>
      <c r="AK129" s="1031">
        <v>9398507</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122</v>
      </c>
      <c r="BG129" s="1139"/>
      <c r="BH129" s="1139"/>
      <c r="BI129" s="1139"/>
      <c r="BJ129" s="1139"/>
      <c r="BK129" s="1139"/>
      <c r="BL129" s="1140"/>
      <c r="BM129" s="1138">
        <v>18.440000000000001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1363297</v>
      </c>
      <c r="AB130" s="1029"/>
      <c r="AC130" s="1029"/>
      <c r="AD130" s="1029"/>
      <c r="AE130" s="1030"/>
      <c r="AF130" s="1031">
        <v>1375520</v>
      </c>
      <c r="AG130" s="1029"/>
      <c r="AH130" s="1029"/>
      <c r="AI130" s="1029"/>
      <c r="AJ130" s="1030"/>
      <c r="AK130" s="1031">
        <v>1396151</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11.3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8047387</v>
      </c>
      <c r="AB131" s="1054"/>
      <c r="AC131" s="1054"/>
      <c r="AD131" s="1054"/>
      <c r="AE131" s="1055"/>
      <c r="AF131" s="1053">
        <v>8049540</v>
      </c>
      <c r="AG131" s="1054"/>
      <c r="AH131" s="1054"/>
      <c r="AI131" s="1054"/>
      <c r="AJ131" s="1055"/>
      <c r="AK131" s="1053">
        <v>8002356</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71.400000000000006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11.34275014</v>
      </c>
      <c r="AB132" s="1170"/>
      <c r="AC132" s="1170"/>
      <c r="AD132" s="1170"/>
      <c r="AE132" s="1171"/>
      <c r="AF132" s="1172">
        <v>10.96744659</v>
      </c>
      <c r="AG132" s="1170"/>
      <c r="AH132" s="1170"/>
      <c r="AI132" s="1170"/>
      <c r="AJ132" s="1171"/>
      <c r="AK132" s="1172">
        <v>11.77438244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11.8</v>
      </c>
      <c r="AB133" s="1153"/>
      <c r="AC133" s="1153"/>
      <c r="AD133" s="1153"/>
      <c r="AE133" s="1154"/>
      <c r="AF133" s="1152">
        <v>11.2</v>
      </c>
      <c r="AG133" s="1153"/>
      <c r="AH133" s="1153"/>
      <c r="AI133" s="1153"/>
      <c r="AJ133" s="1154"/>
      <c r="AK133" s="1152">
        <v>11.3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69mfvqouxM1ZE7VAN6thnHRqJQyM2T+vqGnm1K2Y9tdRrp8660ZJd7q/UTI+rIODJupJsdTDRrSosMl6AElDw==" saltValue="+rfafXzDF6d6PVDGFAfv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0" zoomScale="85" zoomScaleNormal="85" zoomScaleSheetLayoutView="85" workbookViewId="0">
      <selection activeCell="AY52" sqref="AY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ZKyPfpN/MawGGF3t5kr+FP2H32IDEOChsWk5J+vPLCIlDMr+n7ToqX7w4Y13c2Jo6FDlNvH1+5pFn3Be0oPhQ==" saltValue="cW7geK6iAQeAWtQs9OQf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55M3SD+a6od87/dA4H86B+v1g7a0Dov7pF1e8JsgfGHWpe3x6OPBUokyqGSG+mx11/ffEkh5o6KtTZrYm35vw==" saltValue="reJTal7OwE9nx4YQs56r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2461563</v>
      </c>
      <c r="AP9" s="292">
        <v>69283</v>
      </c>
      <c r="AQ9" s="293">
        <v>82371</v>
      </c>
      <c r="AR9" s="294">
        <v>-15.9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274772</v>
      </c>
      <c r="AP10" s="295">
        <v>7734</v>
      </c>
      <c r="AQ10" s="296">
        <v>6066</v>
      </c>
      <c r="AR10" s="297">
        <v>27.5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522156</v>
      </c>
      <c r="AP11" s="295">
        <v>14697</v>
      </c>
      <c r="AQ11" s="296">
        <v>9057</v>
      </c>
      <c r="AR11" s="297">
        <v>62.3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36573</v>
      </c>
      <c r="AP12" s="295">
        <v>1029</v>
      </c>
      <c r="AQ12" s="296">
        <v>875</v>
      </c>
      <c r="AR12" s="297">
        <v>17.600000000000001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78170</v>
      </c>
      <c r="AP14" s="295">
        <v>2200</v>
      </c>
      <c r="AQ14" s="296">
        <v>3722</v>
      </c>
      <c r="AR14" s="297">
        <v>-40.9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30368</v>
      </c>
      <c r="AP15" s="295">
        <v>855</v>
      </c>
      <c r="AQ15" s="296">
        <v>1782</v>
      </c>
      <c r="AR15" s="297">
        <v>-52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-215118</v>
      </c>
      <c r="AP16" s="295">
        <v>-6055</v>
      </c>
      <c r="AQ16" s="296">
        <v>-7713</v>
      </c>
      <c r="AR16" s="297">
        <v>-21.5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3188484</v>
      </c>
      <c r="AP17" s="295">
        <v>89743</v>
      </c>
      <c r="AQ17" s="296">
        <v>96161</v>
      </c>
      <c r="AR17" s="297">
        <v>-6.7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7.82</v>
      </c>
      <c r="AP21" s="308">
        <v>9.48</v>
      </c>
      <c r="AQ21" s="309">
        <v>-1.66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101.4</v>
      </c>
      <c r="AP22" s="313">
        <v>97.6</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1321490</v>
      </c>
      <c r="AP32" s="322">
        <v>37195</v>
      </c>
      <c r="AQ32" s="323">
        <v>62678</v>
      </c>
      <c r="AR32" s="324">
        <v>-40.700000000000003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19</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545987</v>
      </c>
      <c r="AP35" s="322">
        <v>15367</v>
      </c>
      <c r="AQ35" s="323">
        <v>17584</v>
      </c>
      <c r="AR35" s="324">
        <v>-12.6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292909</v>
      </c>
      <c r="AP36" s="322">
        <v>8244</v>
      </c>
      <c r="AQ36" s="323">
        <v>3772</v>
      </c>
      <c r="AR36" s="324">
        <v>118.6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244840</v>
      </c>
      <c r="AP37" s="322">
        <v>6891</v>
      </c>
      <c r="AQ37" s="323">
        <v>765</v>
      </c>
      <c r="AR37" s="324">
        <v>800.8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-66847</v>
      </c>
      <c r="AP39" s="322">
        <v>-1881</v>
      </c>
      <c r="AQ39" s="323">
        <v>-2998</v>
      </c>
      <c r="AR39" s="324">
        <v>-37.299999999999997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-1396151</v>
      </c>
      <c r="AP40" s="322">
        <v>-39296</v>
      </c>
      <c r="AQ40" s="323">
        <v>-59283</v>
      </c>
      <c r="AR40" s="324">
        <v>-33.700000000000003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942228</v>
      </c>
      <c r="AP41" s="322">
        <v>26520</v>
      </c>
      <c r="AQ41" s="323">
        <v>22539</v>
      </c>
      <c r="AR41" s="324">
        <v>17.7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12854555</v>
      </c>
      <c r="AN51" s="344">
        <v>355147</v>
      </c>
      <c r="AO51" s="345">
        <v>32.700000000000003</v>
      </c>
      <c r="AP51" s="346">
        <v>84389</v>
      </c>
      <c r="AQ51" s="347">
        <v>19.7</v>
      </c>
      <c r="AR51" s="348">
        <v>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1539804</v>
      </c>
      <c r="AN52" s="352">
        <v>42542</v>
      </c>
      <c r="AO52" s="353">
        <v>-52.5</v>
      </c>
      <c r="AP52" s="354">
        <v>44339</v>
      </c>
      <c r="AQ52" s="355">
        <v>17.2</v>
      </c>
      <c r="AR52" s="356">
        <v>-69.7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10783253</v>
      </c>
      <c r="AN53" s="344">
        <v>299660</v>
      </c>
      <c r="AO53" s="345">
        <v>-15.6</v>
      </c>
      <c r="AP53" s="346">
        <v>83623</v>
      </c>
      <c r="AQ53" s="347">
        <v>-0.9</v>
      </c>
      <c r="AR53" s="348">
        <v>-14.7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2077622</v>
      </c>
      <c r="AN54" s="352">
        <v>57736</v>
      </c>
      <c r="AO54" s="353">
        <v>35.700000000000003</v>
      </c>
      <c r="AP54" s="354">
        <v>48787</v>
      </c>
      <c r="AQ54" s="355">
        <v>10</v>
      </c>
      <c r="AR54" s="356">
        <v>25.7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8834811</v>
      </c>
      <c r="AN55" s="344">
        <v>245828</v>
      </c>
      <c r="AO55" s="345">
        <v>-18</v>
      </c>
      <c r="AP55" s="346">
        <v>87974</v>
      </c>
      <c r="AQ55" s="347">
        <v>5.2</v>
      </c>
      <c r="AR55" s="348">
        <v>-23.2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2505096</v>
      </c>
      <c r="AN56" s="352">
        <v>69704</v>
      </c>
      <c r="AO56" s="353">
        <v>20.7</v>
      </c>
      <c r="AP56" s="354">
        <v>48183</v>
      </c>
      <c r="AQ56" s="355">
        <v>-1.2</v>
      </c>
      <c r="AR56" s="356">
        <v>21.9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12571355</v>
      </c>
      <c r="AN57" s="344">
        <v>351038</v>
      </c>
      <c r="AO57" s="345">
        <v>42.8</v>
      </c>
      <c r="AP57" s="346">
        <v>78864</v>
      </c>
      <c r="AQ57" s="347">
        <v>-10.4</v>
      </c>
      <c r="AR57" s="348">
        <v>53.2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5566214</v>
      </c>
      <c r="AN58" s="352">
        <v>155429</v>
      </c>
      <c r="AO58" s="353">
        <v>123</v>
      </c>
      <c r="AP58" s="354">
        <v>46136</v>
      </c>
      <c r="AQ58" s="355">
        <v>-4.2</v>
      </c>
      <c r="AR58" s="356">
        <v>127.2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5011252</v>
      </c>
      <c r="AN59" s="344">
        <v>141047</v>
      </c>
      <c r="AO59" s="345">
        <v>-59.8</v>
      </c>
      <c r="AP59" s="346">
        <v>85042</v>
      </c>
      <c r="AQ59" s="347">
        <v>7.8</v>
      </c>
      <c r="AR59" s="348">
        <v>-67.599999999999994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1450338</v>
      </c>
      <c r="AN60" s="352">
        <v>40821</v>
      </c>
      <c r="AO60" s="353">
        <v>-73.7</v>
      </c>
      <c r="AP60" s="354">
        <v>50806</v>
      </c>
      <c r="AQ60" s="355">
        <v>10.1</v>
      </c>
      <c r="AR60" s="356">
        <v>-83.8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10011045</v>
      </c>
      <c r="AN61" s="359">
        <v>278544</v>
      </c>
      <c r="AO61" s="360">
        <v>-3.6</v>
      </c>
      <c r="AP61" s="361">
        <v>83978</v>
      </c>
      <c r="AQ61" s="362">
        <v>4.3</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2627815</v>
      </c>
      <c r="AN62" s="352">
        <v>73246</v>
      </c>
      <c r="AO62" s="353">
        <v>10.6</v>
      </c>
      <c r="AP62" s="354">
        <v>47650</v>
      </c>
      <c r="AQ62" s="355">
        <v>6.4</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mY7FNJ7j8RfNY1x9gJ+nuE1eStUkxuTol36CPKaxh4hKCFbf6FTK7zxqUvjWhJEMmNhXvFttZBm+gj79z6ezg==" saltValue="6tdbG1WM9u2tsvxqxXIl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M9eIcybqW/aZofnpfxialJ3Ui/sb1VGSnQtXQQQGcMkFo+RvCqqnA2ONZ7kWl3hyPtcn/B3QpM3Dk30n9Vmkg==" saltValue="oW0focvh5fiyYmEa6kEN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9otowmDixmcvmxTx86FU70bVP6fNGZEOLMAjst5u2p7rukfkPi4+AzDlHyPAE0EOOqvXodVXmDxsLjqEUkdGg==" saltValue="pYqDl9jylgr4qTgS7jP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59.32</v>
      </c>
      <c r="G47" s="12">
        <v>40.46</v>
      </c>
      <c r="H47" s="12">
        <v>62.96</v>
      </c>
      <c r="I47" s="12">
        <v>56.15</v>
      </c>
      <c r="J47" s="13">
        <v>45.49</v>
      </c>
    </row>
    <row r="48" spans="2:10" ht="57.75" customHeight="1" x14ac:dyDescent="0.15">
      <c r="B48" s="14"/>
      <c r="C48" s="1214" t="s">
        <v>4</v>
      </c>
      <c r="D48" s="1214"/>
      <c r="E48" s="1215"/>
      <c r="F48" s="15">
        <v>16.5</v>
      </c>
      <c r="G48" s="16">
        <v>25.26</v>
      </c>
      <c r="H48" s="16">
        <v>10.82</v>
      </c>
      <c r="I48" s="16">
        <v>4</v>
      </c>
      <c r="J48" s="17">
        <v>6.19</v>
      </c>
    </row>
    <row r="49" spans="2:10" ht="57.75" customHeight="1" thickBot="1" x14ac:dyDescent="0.2">
      <c r="B49" s="18"/>
      <c r="C49" s="1216" t="s">
        <v>5</v>
      </c>
      <c r="D49" s="1216"/>
      <c r="E49" s="121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Y3wKqMPI6MCbWK528x84yEQSZHx/WQM1hqlORxYQpdZGT+lJfT+Axy+LTA+o7ZDK9qVHMCtp69fGl4dhYduQg==" saltValue="8udGfeHpuyrfDtBpPoy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2019-03-14T04:17:38Z</cp:lastPrinted>
  <dcterms:created xsi:type="dcterms:W3CDTF">2019-02-14T01:38:56Z</dcterms:created>
  <dcterms:modified xsi:type="dcterms:W3CDTF">2019-11-12T06:11:41Z</dcterms:modified>
  <cp:category/>
</cp:coreProperties>
</file>