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5940" windowWidth="19230" windowHeight="598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<sst xmlns="http://schemas.openxmlformats.org/spreadsheetml/2006/main" count="1070" uniqueCount="608">
  <si>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</si>
  <si>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</si>
  <si>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</si>
  <si>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</si>
  <si>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</si>
  <si>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</si>
  <si>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</si>
  <si>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</si>
  <si>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</si>
  <si>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</si>
  <si>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</si>
  <si>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</si>
  <si>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</si>
  <si>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</si>
  <si>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</si>
  <si>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</si>
  <si>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</si>
  <si>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</si>
  <si>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</si>
  <si>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</si>
  <si>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</si>
  <si>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</si>
  <si>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</si>
  <si>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</si>
  <si>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</si>
  <si>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</si>
  <si>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</si>
  <si>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</si>
  <si>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</si>
  <si>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</si>
  <si>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</si>
  <si>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</si>
  <si>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</si>
  <si>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</si>
  <si>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</si>
  <si>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</si>
  <si>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</si>
  <si>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</si>
  <si>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</si>
  <si>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</si>
  <si>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</si>
  <si>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</si>
  <si>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</si>
  <si>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</si>
  <si>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</si>
  <si>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</si>
  <si>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</si>
  <si>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</si>
  <si>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</si>
  <si>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</si>
  <si>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</si>
  <si>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</si>
  <si>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</si>
  <si>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</si>
  <si>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</si>
  <si>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</si>
  <si>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</si>
  <si>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</si>
  <si>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</si>
  <si>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</si>
  <si>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</si>
  <si>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</si>
  <si>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</si>
  <si>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</si>
  <si>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</si>
  <si>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</si>
  <si>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</si>
  <si>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</si>
  <si>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</si>
  <si>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</si>
  <si>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</si>
  <si>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</si>
  <si>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</si>
  <si>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</si>
  <si>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</si>
  <si>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</si>
  <si>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</si>
  <si>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</si>
  <si>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</si>
  <si>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</si>
  <si>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</si>
  <si>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</si>
  <si>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</si>
  <si>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</si>
  <si>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</si>
  <si>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</si>
  <si>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</si>
  <si>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</si>
  <si>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</si>
  <si>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</si>
  <si>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</si>
  <si>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</si>
  <si>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</si>
  <si>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</si>
  <si>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</si>
  <si>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</si>
  <si>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</si>
  <si>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</si>
  <si>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</si>
  <si>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</si>
  <si>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</si>
  <si>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</si>
  <si>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</si>
  <si>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</si>
  <si>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</si>
  <si>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</si>
  <si>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</si>
  <si>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</si>
  <si>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</si>
  <si>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</si>
  <si>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</si>
  <si>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</si>
  <si>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</si>
  <si>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</si>
  <si>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</si>
  <si>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</si>
  <si>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</si>
  <si>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</si>
  <si>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</si>
  <si>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</si>
  <si>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</si>
  <si>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</si>
  <si>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</si>
  <si>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</si>
  <si>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</si>
  <si>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</si>
  <si>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</si>
  <si>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</si>
  <si>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</si>
  <si>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</si>
  <si>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</si>
  <si>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</si>
  <si>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</si>
  <si>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</si>
  <si>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</si>
  <si>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</si>
  <si>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</si>
  <si>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</si>
  <si>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</si>
  <si>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</si>
  <si>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</si>
  <si>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</si>
  <si>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</si>
  <si>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</si>
  <si>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</si>
  <si>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</si>
  <si>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</si>
  <si>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</si>
  <si>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</si>
  <si>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</si>
  <si>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</si>
  <si>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</si>
  <si>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</si>
  <si>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</si>
  <si>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</si>
  <si>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</si>
  <si>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</si>
  <si>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</si>
  <si>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</si>
  <si>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</si>
  <si>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</si>
  <si>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</si>
  <si>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</si>
  <si>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</si>
  <si>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</si>
  <si>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</si>
  <si>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</si>
  <si>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</si>
  <si>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</si>
  <si>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</si>
  <si>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</si>
  <si>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</si>
  <si>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</si>
  <si>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</si>
  <si>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</si>
  <si>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</si>
  <si>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</si>
  <si>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</si>
  <si>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</si>
  <si>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</si>
  <si>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</si>
  <si>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</si>
  <si>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</si>
  <si>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</si>
  <si>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</si>
  <si>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</si>
  <si>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</si>
  <si>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</si>
  <si>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</si>
  <si>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</si>
  <si>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</si>
  <si>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</si>
  <si>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</si>
  <si>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</si>
  <si>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</si>
  <si>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</si>
  <si>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</si>
  <si>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</si>
  <si>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</si>
  <si>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</si>
  <si>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</si>
  <si>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</si>
  <si>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</si>
  <si>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</si>
  <si>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</si>
  <si>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</si>
  <si>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</si>
  <si>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</si>
  <si>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</si>
  <si>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</si>
  <si>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</si>
  <si>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福島県猪苗代町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</si>
  <si>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</si>
  <si>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</si>
  <si>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</si>
  <si>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</si>
  <si>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</si>
  <si>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</si>
  <si>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</si>
  <si>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</si>
  <si>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</si>
  <si>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</si>
  <si>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</si>
  <si>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</si>
  <si>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</si>
  <si>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</si>
  <si>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</si>
  <si>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</si>
  <si>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</si>
  <si>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</si>
  <si>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</si>
  <si>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</si>
  <si>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</si>
  <si>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</si>
  <si>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</si>
  <si>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</si>
  <si>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</si>
  <si>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</si>
  <si>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</si>
  <si>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</si>
  <si>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</si>
  <si>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</si>
  <si>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</si>
  <si>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</si>
  <si>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</si>
  <si>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</si>
  <si>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</si>
  <si>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</si>
  <si>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</si>
  <si>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</si>
  <si>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</si>
  <si>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</si>
  <si>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</si>
  <si>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</si>
  <si>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</si>
  <si>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</si>
  <si>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</si>
  <si>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</si>
  <si>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</si>
  <si>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</si>
  <si>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</si>
  <si>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</si>
  <si>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</si>
  <si>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</si>
  <si>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</si>
  <si>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</si>
  <si>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</si>
  <si>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</si>
  <si>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</si>
  <si>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</si>
  <si>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</si>
  <si>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</si>
  <si>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</si>
  <si>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</si>
  <si>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</si>
  <si>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</si>
  <si>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</si>
  <si>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</si>
  <si>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</si>
  <si>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</si>
  <si>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</si>
  <si>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</si>
  <si>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</si>
  <si>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</si>
  <si>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</si>
  <si>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</si>
  <si>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</si>
  <si>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</si>
  <si>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</si>
  <si>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</si>
  <si>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</si>
  <si>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</si>
  <si>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</si>
  <si>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</si>
  <si>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</si>
  <si>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</si>
  <si>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</si>
  <si>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</si>
  <si>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</si>
  <si>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</si>
  <si>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</si>
  <si>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</si>
  <si>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</si>
  <si>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</si>
  <si>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</si>
  <si>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</si>
  <si>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</si>
  <si>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</si>
  <si>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</si>
  <si>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</si>
  <si>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</si>
  <si>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</si>
  <si>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</si>
  <si>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</si>
  <si>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</si>
  <si>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</si>
  <si>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</si>
  <si>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</si>
  <si>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</si>
  <si>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</si>
  <si>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</si>
  <si>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</si>
  <si>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</si>
  <si>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</si>
  <si>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</si>
  <si>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</si>
  <si>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</si>
  <si>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</si>
  <si>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</si>
  <si>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</si>
  <si>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</si>
  <si>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</si>
  <si>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</si>
  <si>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</si>
  <si>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</si>
  <si>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</si>
  <si>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</si>
  <si>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</si>
  <si>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</si>
  <si>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</si>
  <si>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</si>
  <si>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</si>
  <si>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</si>
  <si>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</si>
  <si>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</si>
  <si>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</si>
  <si>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</si>
  <si>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</si>
  <si>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</si>
  <si>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</si>
  <si>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</si>
  <si>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</si>
  <si>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</si>
  <si>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</si>
  <si>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</si>
  <si>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</si>
  <si>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</si>
  <si>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</si>
  <si>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</si>
  <si>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</si>
  <si>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</si>
  <si>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福島県猪苗代町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</si>
  <si>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</si>
  <si>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</si>
  <si>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</si>
  <si>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</si>
  <si>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</si>
  <si>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</si>
  <si>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</si>
  <si>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</si>
  <si>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</si>
  <si>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</si>
  <si>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</si>
  <si>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</si>
  <si>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</si>
  <si>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</si>
  <si>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</si>
  <si>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</si>
  <si>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</si>
  <si>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</si>
  <si>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</si>
  <si>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</si>
  <si>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</si>
  <si>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</si>
  <si>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</si>
  <si>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</si>
  <si>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</si>
  <si>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</si>
  <si>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</si>
  <si>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</si>
  <si>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</si>
  <si>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</si>
  <si>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</si>
  <si>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</si>
  <si>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</si>
  <si>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</si>
  <si>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</si>
  <si>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</si>
  <si>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</si>
  <si>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</si>
  <si>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</si>
  <si>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</si>
  <si>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</si>
  <si>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</si>
  <si>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</si>
  <si>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特定環境保全下水道事業特別会計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</si>
  <si>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</si>
  <si>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</si>
  <si>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</si>
  <si>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</si>
  <si>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</si>
  <si>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</si>
  <si>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</si>
  <si>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</si>
  <si>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</si>
  <si>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</si>
  <si>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</si>
  <si>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</si>
  <si>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</si>
  <si>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</si>
  <si>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</si>
  <si>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</si>
  <si>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</si>
  <si>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</si>
  <si>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</si>
  <si>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</si>
  <si>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</si>
  <si>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</si>
  <si>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</si>
  <si>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</si>
  <si>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</si>
  <si>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</si>
  <si>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</si>
  <si>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</si>
  <si>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</si>
  <si>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</si>
  <si>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</si>
  <si>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</si>
  <si>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</si>
  <si>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</si>
  <si>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</si>
  <si>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</si>
  <si>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</si>
  <si>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</si>
  <si>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</si>
  <si>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</si>
  <si>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</si>
  <si>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</si>
  <si>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</si>
  <si>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</si>
  <si>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</si>
  <si>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</si>
  <si>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</si>
  <si>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</si>
  <si>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</si>
  <si>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</si>
  <si>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</si>
  <si>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</si>
  <si>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</si>
  <si>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</si>
  <si>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</si>
  <si>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</si>
  <si>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</si>
  <si>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</si>
  <si>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</si>
  <si>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</si>
  <si>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</si>
  <si>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</si>
  <si>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</si>
  <si>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</si>
  <si>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</si>
  <si>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</si>
  <si>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</si>
  <si>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</si>
  <si>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</si>
  <si>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</si>
  <si>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</si>
  <si>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</si>
  <si>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</si>
  <si>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</si>
  <si>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</si>
  <si>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</si>
  <si>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</si>
  <si>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</si>
  <si>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</si>
  <si>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</si>
  <si>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</si>
  <si>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</si>
  <si>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</si>
  <si>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</si>
  <si>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</si>
  <si>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</si>
  <si>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</si>
  <si>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</si>
  <si>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</si>
  <si>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</si>
  <si>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</si>
  <si>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</si>
  <si>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</si>
  <si>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</si>
  <si>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</si>
  <si>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</si>
  <si>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</si>
  <si>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</si>
  <si>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</si>
  <si>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</si>
  <si>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</si>
  <si>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</si>
  <si>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</si>
  <si>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</si>
  <si>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</si>
  <si>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</si>
  <si>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</si>
  <si>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</si>
  <si>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</si>
  <si>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</si>
  <si>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</si>
  <si>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</si>
  <si>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</si>
  <si>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</si>
  <si>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</si>
  <si>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</si>
  <si>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</si>
  <si>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</si>
  <si>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</si>
  <si>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</si>
  <si>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</si>
  <si>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</si>
  <si>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</si>
  <si>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</si>
  <si>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</si>
  <si>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</si>
  <si>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</si>
  <si>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</si>
  <si>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</si>
  <si>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</si>
  <si>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</si>
  <si>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</si>
  <si>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</si>
  <si>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</si>
  <si>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</si>
  <si>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</si>
  <si>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</si>
  <si>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</si>
  <si>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</si>
  <si>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</si>
  <si>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</si>
  <si>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</si>
  <si>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</si>
  <si>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</si>
  <si>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</si>
  <si>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</si>
  <si>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</si>
  <si>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</si>
  <si>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</si>
  <si>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</si>
  <si>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</si>
  <si>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</si>
  <si>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4.37</t>
  </si>
  <si>
    <t>▲ 7.70</t>
  </si>
  <si>
    <t>▲ 4.75</t>
  </si>
  <si>
    <t>▲ 0.93</t>
  </si>
  <si>
    <t>水道事業会計</t>
  </si>
  <si>
    <t>一般会計</t>
  </si>
  <si>
    <t>国民健康保険特別会計</t>
  </si>
  <si>
    <t>下水道事業特別会計</t>
  </si>
  <si>
    <t>介護保険特別会計</t>
  </si>
  <si>
    <t>病院事業会計</t>
  </si>
  <si>
    <t>特定環境保全下水道事業特別会計</t>
  </si>
  <si>
    <t>農業集落排水事業特別会計</t>
  </si>
  <si>
    <t>その他会計（赤字）</t>
  </si>
  <si>
    <t>その他会計（黒字）</t>
  </si>
  <si>
    <t>猪苗代町振興公社</t>
    <rPh sb="0" eb="4">
      <t>イナワシロマチ</t>
    </rPh>
    <rPh sb="4" eb="6">
      <t>シンコウ</t>
    </rPh>
    <rPh sb="6" eb="8">
      <t>コウシャ</t>
    </rPh>
    <phoneticPr fontId="2"/>
  </si>
  <si>
    <t>猪苗代地域開発株式会社</t>
    <rPh sb="0" eb="3">
      <t>イナワシロ</t>
    </rPh>
    <rPh sb="3" eb="5">
      <t>チイキ</t>
    </rPh>
    <rPh sb="5" eb="7">
      <t>カイハツ</t>
    </rPh>
    <rPh sb="7" eb="11">
      <t>カブシキガイシャ</t>
    </rPh>
    <phoneticPr fontId="2"/>
  </si>
  <si>
    <t>表磐梯高原開発株式会社</t>
    <rPh sb="0" eb="1">
      <t>オモテ</t>
    </rPh>
    <rPh sb="1" eb="3">
      <t>バンダイ</t>
    </rPh>
    <rPh sb="3" eb="5">
      <t>コウゲン</t>
    </rPh>
    <rPh sb="5" eb="7">
      <t>カイハツ</t>
    </rPh>
    <rPh sb="7" eb="11">
      <t>カブシキガイシャ</t>
    </rPh>
    <phoneticPr fontId="2"/>
  </si>
  <si>
    <t>横向高原リゾート株式会社</t>
    <rPh sb="0" eb="2">
      <t>ヨコム</t>
    </rPh>
    <rPh sb="2" eb="4">
      <t>コウゲン</t>
    </rPh>
    <rPh sb="8" eb="10">
      <t>カブシキ</t>
    </rPh>
    <rPh sb="10" eb="12">
      <t>ガイシャ</t>
    </rPh>
    <phoneticPr fontId="2"/>
  </si>
  <si>
    <t>株式会社まちづくり猪苗代</t>
    <rPh sb="0" eb="2">
      <t>カブシキ</t>
    </rPh>
    <rPh sb="2" eb="4">
      <t>カイシャ</t>
    </rPh>
    <rPh sb="9" eb="12">
      <t>イナワシロ</t>
    </rPh>
    <phoneticPr fontId="2"/>
  </si>
  <si>
    <t>マリーナレイク猪苗代株式会社</t>
    <rPh sb="7" eb="10">
      <t>イナワシロ</t>
    </rPh>
    <rPh sb="10" eb="14">
      <t>カブシキガイシャ</t>
    </rPh>
    <phoneticPr fontId="2"/>
  </si>
  <si>
    <t>株式会社道の駅猪苗代</t>
    <rPh sb="4" eb="5">
      <t>ミチ</t>
    </rPh>
    <rPh sb="6" eb="7">
      <t>エキ</t>
    </rPh>
    <rPh sb="7" eb="10">
      <t>イナワシロ</t>
    </rPh>
    <phoneticPr fontId="2"/>
  </si>
  <si>
    <t>磐梯町外一市二町一ケ村組合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</si>
  <si>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</si>
  <si>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</si>
  <si>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</si>
  <si>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</si>
  <si>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</si>
  <si>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</si>
  <si>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</si>
  <si>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phoneticPr fontId="24"/>
  </si>
  <si>
    <t>会津若松地方広域市町村圏整備組合（企業会計）</t>
    <rPh sb="17" eb="19">
      <t>キギョウ</t>
    </rPh>
    <rPh sb="19" eb="21">
      <t>カイケイ</t>
    </rPh>
    <phoneticPr fontId="24"/>
  </si>
  <si>
    <t>教育施設整備等基金</t>
    <rPh sb="0" eb="2">
      <t>キョウイク</t>
    </rPh>
    <rPh sb="2" eb="4">
      <t>シセツ</t>
    </rPh>
    <rPh sb="4" eb="7">
      <t>セイビトウ</t>
    </rPh>
    <rPh sb="7" eb="9">
      <t>キキン</t>
    </rPh>
    <phoneticPr fontId="11"/>
  </si>
  <si>
    <t>地域福祉基金</t>
    <rPh sb="0" eb="2">
      <t>チイキ</t>
    </rPh>
    <rPh sb="2" eb="4">
      <t>フクシ</t>
    </rPh>
    <rPh sb="4" eb="6">
      <t>キキン</t>
    </rPh>
    <phoneticPr fontId="11"/>
  </si>
  <si>
    <t>震災復興基金</t>
    <rPh sb="0" eb="2">
      <t>シンサイ</t>
    </rPh>
    <rPh sb="2" eb="4">
      <t>フッコウ</t>
    </rPh>
    <rPh sb="4" eb="6">
      <t>キキン</t>
    </rPh>
    <phoneticPr fontId="11"/>
  </si>
  <si>
    <t>小野弥太郎記念基金</t>
    <rPh sb="0" eb="2">
      <t>オノ</t>
    </rPh>
    <rPh sb="2" eb="5">
      <t>ヤタロウ</t>
    </rPh>
    <rPh sb="5" eb="7">
      <t>キネン</t>
    </rPh>
    <rPh sb="7" eb="9">
      <t>キキン</t>
    </rPh>
    <phoneticPr fontId="11"/>
  </si>
  <si>
    <t>ふるさと土と水保全基金</t>
    <rPh sb="4" eb="5">
      <t>ツチ</t>
    </rPh>
    <rPh sb="6" eb="7">
      <t>ミズ</t>
    </rPh>
    <rPh sb="7" eb="9">
      <t>ホゼン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</si>
  <si>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</si>
  <si>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</si>
  <si>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</si>
  <si>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</si>
  <si>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</si>
  <si>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</si>
  <si>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</si>
  <si>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</si>
  <si>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</si>
  <si>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</si>
  <si>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</si>
  <si>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</si>
  <si>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２５年度における類似団体との比較では、将来負担比率で３７．９％、実質公債費比率で１．４％当町が上回っている。平成２９年度までに当町の将来負担比率は５．９％、実質公債費比率は３．１％改善しているものの、類似団体との比較では、将来負担比率については３７．９％、、実質公債費比率は１．４％と平成２５年度比較よりも差が広がっている状況にある。類似団体内平均値を上回る状況が続いている要因としては、平成２５年度以降の重点施策への財源措置として一時的に内部方針を超える起債により対応してきた影響などが考えられ、今後数年は影響が続くものと見込まれる。これらのことから、今後は両比率ともにこれまでの減少傾向から横ばいあるいは若干の上昇に転じる可能性がある。</t>
    <phoneticPr fontId="5"/>
  </si>
  <si>
    <t>　将来負担比率は類似団体と比べて高い水準にある一方、有形固定資産減価償却率は類似団体よりも低い水準である。
将来負担比率は平成２９年度は６６．４％になり、平成２８年度と比較すると２．１％増加したが、、類似団体は４．４％減少していることもあり、類似団体よりも高い水準で推移している。
有形固定資産減価償却率の平成２９年度は５３．１％（予定）であり、平成２８年度と比較すると増加している。類似団体の数字はないため比較できないが、今後は更に有形固定資産減価償却率は高くなる予想のため、類似団体との差は増加するものと考えられる。
老朽化した施設の除却を進めなければ今後公共施設等の維持管理に要する経費が増加するため、公共施設等総合管理計画に基づき、今後、老朽化対策に積極的に取り組み、最適化を図る必要がある。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</si>
</sst>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E453-4CF3-8CEE-4C5D1A4398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70599</c:v>
                </c:pt>
                <c:pt idx="1">
                  <c:v>122927</c:v>
                </c:pt>
                <c:pt idx="2">
                  <c:v>123402</c:v>
                </c:pt>
                <c:pt idx="3">
                  <c:v>123447</c:v>
                </c:pt>
                <c:pt idx="4">
                  <c:v>51935</c:v>
                </c:pt>
              </c:numCache>
            </c:numRef>
          </c:val>
          <c:smooth val="0"/>
          <c:extLst xmlns:c16r2="http://schemas.microsoft.com/office/drawing/2015/06/chart">
            <c:ext xmlns:c16="http://schemas.microsoft.com/office/drawing/2014/chart" uri="{C3380CC4-5D6E-409C-BE32-E72D297353CC}">
              <c16:uniqueId val="{00000001-E453-4CF3-8CEE-4C5D1A43989F}"/>
            </c:ext>
          </c:extLst>
        </c:ser>
        <c:dLbls>
          <c:showLegendKey val="0"/>
          <c:showVal val="0"/>
          <c:showCatName val="0"/>
          <c:showSerName val="0"/>
          <c:showPercent val="0"/>
          <c:showBubbleSize val="0"/>
        </c:dLbls>
        <c:marker val="1"/>
        <c:smooth val="0"/>
        <c:axId val="219731456"/>
        <c:axId val="219733376"/>
      </c:lineChart>
      <c:catAx>
        <c:axId val="21973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33376"/>
        <c:crosses val="autoZero"/>
        <c:auto val="1"/>
        <c:lblAlgn val="ctr"/>
        <c:lblOffset val="100"/>
        <c:tickLblSkip val="1"/>
        <c:tickMarkSkip val="1"/>
        <c:noMultiLvlLbl val="0"/>
      </c:catAx>
      <c:valAx>
        <c:axId val="2197333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3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5.07</c:v>
                </c:pt>
                <c:pt idx="1">
                  <c:v>5.36</c:v>
                </c:pt>
                <c:pt idx="2">
                  <c:v>4.4800000000000004</c:v>
                </c:pt>
                <c:pt idx="3">
                  <c:v>4.24</c:v>
                </c:pt>
                <c:pt idx="4">
                  <c:v>5.07</c:v>
                </c:pt>
              </c:numCache>
            </c:numRef>
          </c:val>
          <c:extLst xmlns:c16r2="http://schemas.microsoft.com/office/drawing/2015/06/chart">
            <c:ext xmlns:c16="http://schemas.microsoft.com/office/drawing/2014/chart" uri="{C3380CC4-5D6E-409C-BE32-E72D297353CC}">
              <c16:uniqueId val="{00000000-C8E9-4A0F-B73D-B64C09AE97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20.92</c:v>
                </c:pt>
                <c:pt idx="1">
                  <c:v>12.73</c:v>
                </c:pt>
                <c:pt idx="2">
                  <c:v>21.19</c:v>
                </c:pt>
                <c:pt idx="3">
                  <c:v>17.29</c:v>
                </c:pt>
                <c:pt idx="4">
                  <c:v>15.27</c:v>
                </c:pt>
              </c:numCache>
            </c:numRef>
          </c:val>
          <c:extLst xmlns:c16r2="http://schemas.microsoft.com/office/drawing/2015/06/chart">
            <c:ext xmlns:c16="http://schemas.microsoft.com/office/drawing/2014/chart" uri="{C3380CC4-5D6E-409C-BE32-E72D297353CC}">
              <c16:uniqueId val="{00000001-C8E9-4A0F-B73D-B64C09AE97ED}"/>
            </c:ext>
          </c:extLst>
        </c:ser>
        <c:dLbls>
          <c:showLegendKey val="0"/>
          <c:showVal val="0"/>
          <c:showCatName val="0"/>
          <c:showSerName val="0"/>
          <c:showPercent val="0"/>
          <c:showBubbleSize val="0"/>
        </c:dLbls>
        <c:gapWidth val="250"/>
        <c:overlap val="100"/>
        <c:axId val="230036608"/>
        <c:axId val="230038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-4.37</c:v>
                </c:pt>
                <c:pt idx="1">
                  <c:v>-7.7</c:v>
                </c:pt>
                <c:pt idx="2">
                  <c:v>8.35</c:v>
                </c:pt>
                <c:pt idx="3">
                  <c:v>-4.75</c:v>
                </c:pt>
                <c:pt idx="4">
                  <c:v>-0.93</c:v>
                </c:pt>
              </c:numCache>
            </c:numRef>
          </c:val>
          <c:smooth val="0"/>
          <c:extLst xmlns:c16r2="http://schemas.microsoft.com/office/drawing/2015/06/chart">
            <c:ext xmlns:c16="http://schemas.microsoft.com/office/drawing/2014/chart" uri="{C3380CC4-5D6E-409C-BE32-E72D297353CC}">
              <c16:uniqueId val="{00000002-C8E9-4A0F-B73D-B64C09AE97ED}"/>
            </c:ext>
          </c:extLst>
        </c:ser>
        <c:dLbls>
          <c:showLegendKey val="0"/>
          <c:showVal val="0"/>
          <c:showCatName val="0"/>
          <c:showSerName val="0"/>
          <c:showPercent val="0"/>
          <c:showBubbleSize val="0"/>
        </c:dLbls>
        <c:marker val="1"/>
        <c:smooth val="0"/>
        <c:axId val="230036608"/>
        <c:axId val="230038528"/>
      </c:lineChart>
      <c:catAx>
        <c:axId val="2300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038528"/>
        <c:crosses val="autoZero"/>
        <c:auto val="1"/>
        <c:lblAlgn val="ctr"/>
        <c:lblOffset val="100"/>
        <c:tickLblSkip val="1"/>
        <c:tickMarkSkip val="1"/>
        <c:noMultiLvlLbl val="0"/>
      </c:catAx>
      <c:valAx>
        <c:axId val="23003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0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0.02</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9AF3-4E59-AAC5-CE7184559F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F3-4E59-AAC5-CE7184559F7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0.08</c:v>
                </c:pt>
                <c:pt idx="4">
                  <c:v>#N/A</c:v>
                </c:pt>
                <c:pt idx="5">
                  <c:v>0.11</c:v>
                </c:pt>
                <c:pt idx="6">
                  <c:v>#N/A</c:v>
                </c:pt>
                <c:pt idx="7">
                  <c:v>0.2</c:v>
                </c:pt>
                <c:pt idx="8">
                  <c:v>#N/A</c:v>
                </c:pt>
                <c:pt idx="9">
                  <c:v>0.06</c:v>
                </c:pt>
              </c:numCache>
            </c:numRef>
          </c:val>
          <c:extLst xmlns:c16r2="http://schemas.microsoft.com/office/drawing/2015/06/chart">
            <c:ext xmlns:c16="http://schemas.microsoft.com/office/drawing/2014/chart" uri="{C3380CC4-5D6E-409C-BE32-E72D297353CC}">
              <c16:uniqueId val="{00000002-9AF3-4E59-AAC5-CE7184559F74}"/>
            </c:ext>
          </c:extLst>
        </c:ser>
        <c:ser>
          <c:idx val="3"/>
          <c:order val="3"/>
          <c:tx>
            <c:strRef>
              <c:f>データシート!$A$30</c:f>
              <c:strCache>
                <c:ptCount val="1"/>
                <c:pt idx="0">
                  <c:v>特定環境保全下水道事業特別会計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0.17</c:v>
                </c:pt>
                <c:pt idx="4">
                  <c:v>#N/A</c:v>
                </c:pt>
                <c:pt idx="5">
                  <c:v>0.14000000000000001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9AF3-4E59-AAC5-CE7184559F74}"/>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0.09</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9AF3-4E59-AAC5-CE7184559F7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0.43</c:v>
                </c:pt>
                <c:pt idx="2">
                  <c:v>#N/A</c:v>
                </c:pt>
                <c:pt idx="3">
                  <c:v>0.27</c:v>
                </c:pt>
                <c:pt idx="4">
                  <c:v>#N/A</c:v>
                </c:pt>
                <c:pt idx="5">
                  <c:v>0.18</c:v>
                </c:pt>
                <c:pt idx="6">
                  <c:v>#N/A</c:v>
                </c:pt>
                <c:pt idx="7">
                  <c:v>0.75</c:v>
                </c:pt>
                <c:pt idx="8">
                  <c:v>#N/A</c:v>
                </c:pt>
                <c:pt idx="9">
                  <c:v>0.19</c:v>
                </c:pt>
              </c:numCache>
            </c:numRef>
          </c:val>
          <c:extLst xmlns:c16r2="http://schemas.microsoft.com/office/drawing/2015/06/chart">
            <c:ext xmlns:c16="http://schemas.microsoft.com/office/drawing/2014/chart" uri="{C3380CC4-5D6E-409C-BE32-E72D297353CC}">
              <c16:uniqueId val="{00000005-9AF3-4E59-AAC5-CE7184559F7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0.28999999999999998</c:v>
                </c:pt>
                <c:pt idx="4">
                  <c:v>#N/A</c:v>
                </c:pt>
                <c:pt idx="5">
                  <c:v>0.31</c:v>
                </c:pt>
                <c:pt idx="6">
                  <c:v>#N/A</c:v>
                </c:pt>
                <c:pt idx="7">
                  <c:v>0.56999999999999995</c:v>
                </c:pt>
                <c:pt idx="8">
                  <c:v>#N/A</c:v>
                </c:pt>
                <c:pt idx="9">
                  <c:v>0.24</c:v>
                </c:pt>
              </c:numCache>
            </c:numRef>
          </c:val>
          <c:extLst xmlns:c16r2="http://schemas.microsoft.com/office/drawing/2015/06/chart">
            <c:ext xmlns:c16="http://schemas.microsoft.com/office/drawing/2014/chart" uri="{C3380CC4-5D6E-409C-BE32-E72D297353CC}">
              <c16:uniqueId val="{00000006-9AF3-4E59-AAC5-CE7184559F7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2.2999999999999998</c:v>
                </c:pt>
                <c:pt idx="2">
                  <c:v>#N/A</c:v>
                </c:pt>
                <c:pt idx="3">
                  <c:v>2.31</c:v>
                </c:pt>
                <c:pt idx="4">
                  <c:v>#N/A</c:v>
                </c:pt>
                <c:pt idx="5">
                  <c:v>0.87</c:v>
                </c:pt>
                <c:pt idx="6">
                  <c:v>#N/A</c:v>
                </c:pt>
                <c:pt idx="7">
                  <c:v>1.07</c:v>
                </c:pt>
                <c:pt idx="8">
                  <c:v>#N/A</c:v>
                </c:pt>
                <c:pt idx="9">
                  <c:v>0.44</c:v>
                </c:pt>
              </c:numCache>
            </c:numRef>
          </c:val>
          <c:extLst xmlns:c16r2="http://schemas.microsoft.com/office/drawing/2015/06/chart">
            <c:ext xmlns:c16="http://schemas.microsoft.com/office/drawing/2014/chart" uri="{C3380CC4-5D6E-409C-BE32-E72D297353CC}">
              <c16:uniqueId val="{00000007-9AF3-4E59-AAC5-CE7184559F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5.0599999999999996</c:v>
                </c:pt>
                <c:pt idx="2">
                  <c:v>#N/A</c:v>
                </c:pt>
                <c:pt idx="3">
                  <c:v>5.35</c:v>
                </c:pt>
                <c:pt idx="4">
                  <c:v>#N/A</c:v>
                </c:pt>
                <c:pt idx="5">
                  <c:v>4.4800000000000004</c:v>
                </c:pt>
                <c:pt idx="6">
                  <c:v>#N/A</c:v>
                </c:pt>
                <c:pt idx="7">
                  <c:v>4.2300000000000004</c:v>
                </c:pt>
                <c:pt idx="8">
                  <c:v>#N/A</c:v>
                </c:pt>
                <c:pt idx="9">
                  <c:v>5.0599999999999996</c:v>
                </c:pt>
              </c:numCache>
            </c:numRef>
          </c:val>
          <c:extLst xmlns:c16r2="http://schemas.microsoft.com/office/drawing/2015/06/chart">
            <c:ext xmlns:c16="http://schemas.microsoft.com/office/drawing/2014/chart" uri="{C3380CC4-5D6E-409C-BE32-E72D297353CC}">
              <c16:uniqueId val="{00000008-9AF3-4E59-AAC5-CE7184559F7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8.31</c:v>
                </c:pt>
                <c:pt idx="2">
                  <c:v>#N/A</c:v>
                </c:pt>
                <c:pt idx="3">
                  <c:v>10.61</c:v>
                </c:pt>
                <c:pt idx="4">
                  <c:v>#N/A</c:v>
                </c:pt>
                <c:pt idx="5">
                  <c:v>11.59</c:v>
                </c:pt>
                <c:pt idx="6">
                  <c:v>#N/A</c:v>
                </c:pt>
                <c:pt idx="7">
                  <c:v>12.68</c:v>
                </c:pt>
                <c:pt idx="8">
                  <c:v>#N/A</c:v>
                </c:pt>
                <c:pt idx="9">
                  <c:v>13.32</c:v>
                </c:pt>
              </c:numCache>
            </c:numRef>
          </c:val>
          <c:extLst xmlns:c16r2="http://schemas.microsoft.com/office/drawing/2015/06/chart">
            <c:ext xmlns:c16="http://schemas.microsoft.com/office/drawing/2014/chart" uri="{C3380CC4-5D6E-409C-BE32-E72D297353CC}">
              <c16:uniqueId val="{00000009-9AF3-4E59-AAC5-CE7184559F74}"/>
            </c:ext>
          </c:extLst>
        </c:ser>
        <c:dLbls>
          <c:showLegendKey val="0"/>
          <c:showVal val="0"/>
          <c:showCatName val="0"/>
          <c:showSerName val="0"/>
          <c:showPercent val="0"/>
          <c:showBubbleSize val="0"/>
        </c:dLbls>
        <c:gapWidth val="150"/>
        <c:overlap val="100"/>
        <c:axId val="230551552"/>
        <c:axId val="230553088"/>
      </c:barChart>
      <c:catAx>
        <c:axId val="2305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553088"/>
        <c:crosses val="autoZero"/>
        <c:auto val="1"/>
        <c:lblAlgn val="ctr"/>
        <c:lblOffset val="100"/>
        <c:tickLblSkip val="1"/>
        <c:tickMarkSkip val="1"/>
        <c:noMultiLvlLbl val="0"/>
      </c:catAx>
      <c:valAx>
        <c:axId val="23055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55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813</c:v>
                </c:pt>
                <c:pt idx="5">
                  <c:v>833</c:v>
                </c:pt>
                <c:pt idx="8">
                  <c:v>834</c:v>
                </c:pt>
                <c:pt idx="11">
                  <c:v>838</c:v>
                </c:pt>
                <c:pt idx="14">
                  <c:v>901</c:v>
                </c:pt>
              </c:numCache>
            </c:numRef>
          </c:val>
          <c:extLst xmlns:c16r2="http://schemas.microsoft.com/office/drawing/2015/06/chart">
            <c:ext xmlns:c16="http://schemas.microsoft.com/office/drawing/2014/chart" uri="{C3380CC4-5D6E-409C-BE32-E72D297353CC}">
              <c16:uniqueId val="{00000000-DCCA-4393-8CFB-76046FFD66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CA-4393-8CFB-76046FFD66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45</c:v>
                </c:pt>
                <c:pt idx="3">
                  <c:v>23</c:v>
                </c:pt>
                <c:pt idx="6">
                  <c:v>0</c:v>
                </c:pt>
                <c:pt idx="9">
                  <c:v>0</c:v>
                </c:pt>
                <c:pt idx="12">
                  <c:v>0</c:v>
                </c:pt>
              </c:numCache>
            </c:numRef>
          </c:val>
          <c:extLst xmlns:c16r2="http://schemas.microsoft.com/office/drawing/2015/06/chart">
            <c:ext xmlns:c16="http://schemas.microsoft.com/office/drawing/2014/chart" uri="{C3380CC4-5D6E-409C-BE32-E72D297353CC}">
              <c16:uniqueId val="{00000002-DCCA-4393-8CFB-76046FFD66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17</c:v>
                </c:pt>
                <c:pt idx="6">
                  <c:v>16</c:v>
                </c:pt>
                <c:pt idx="9">
                  <c:v>12</c:v>
                </c:pt>
                <c:pt idx="12">
                  <c:v>6</c:v>
                </c:pt>
              </c:numCache>
            </c:numRef>
          </c:val>
          <c:extLst xmlns:c16r2="http://schemas.microsoft.com/office/drawing/2015/06/chart">
            <c:ext xmlns:c16="http://schemas.microsoft.com/office/drawing/2014/chart" uri="{C3380CC4-5D6E-409C-BE32-E72D297353CC}">
              <c16:uniqueId val="{00000003-DCCA-4393-8CFB-76046FFD66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312</c:v>
                </c:pt>
                <c:pt idx="3">
                  <c:v>290</c:v>
                </c:pt>
                <c:pt idx="6">
                  <c:v>290</c:v>
                </c:pt>
                <c:pt idx="9">
                  <c:v>326</c:v>
                </c:pt>
                <c:pt idx="12">
                  <c:v>349</c:v>
                </c:pt>
              </c:numCache>
            </c:numRef>
          </c:val>
          <c:extLst xmlns:c16r2="http://schemas.microsoft.com/office/drawing/2015/06/chart">
            <c:ext xmlns:c16="http://schemas.microsoft.com/office/drawing/2014/chart" uri="{C3380CC4-5D6E-409C-BE32-E72D297353CC}">
              <c16:uniqueId val="{00000004-DCCA-4393-8CFB-76046FFD66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CA-4393-8CFB-76046FFD66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CA-4393-8CFB-76046FFD66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932</c:v>
                </c:pt>
                <c:pt idx="3">
                  <c:v>916</c:v>
                </c:pt>
                <c:pt idx="6">
                  <c:v>915</c:v>
                </c:pt>
                <c:pt idx="9">
                  <c:v>903</c:v>
                </c:pt>
                <c:pt idx="12">
                  <c:v>1006</c:v>
                </c:pt>
              </c:numCache>
            </c:numRef>
          </c:val>
          <c:extLst xmlns:c16r2="http://schemas.microsoft.com/office/drawing/2015/06/chart">
            <c:ext xmlns:c16="http://schemas.microsoft.com/office/drawing/2014/chart" uri="{C3380CC4-5D6E-409C-BE32-E72D297353CC}">
              <c16:uniqueId val="{00000007-DCCA-4393-8CFB-76046FFD665E}"/>
            </c:ext>
          </c:extLst>
        </c:ser>
        <c:dLbls>
          <c:showLegendKey val="0"/>
          <c:showVal val="0"/>
          <c:showCatName val="0"/>
          <c:showSerName val="0"/>
          <c:showPercent val="0"/>
          <c:showBubbleSize val="0"/>
        </c:dLbls>
        <c:gapWidth val="100"/>
        <c:overlap val="100"/>
        <c:axId val="173384448"/>
        <c:axId val="173386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501</c:v>
                </c:pt>
                <c:pt idx="2">
                  <c:v>#N/A</c:v>
                </c:pt>
                <c:pt idx="3">
                  <c:v>#N/A</c:v>
                </c:pt>
                <c:pt idx="4">
                  <c:v>413</c:v>
                </c:pt>
                <c:pt idx="5">
                  <c:v>#N/A</c:v>
                </c:pt>
                <c:pt idx="6">
                  <c:v>#N/A</c:v>
                </c:pt>
                <c:pt idx="7">
                  <c:v>387</c:v>
                </c:pt>
                <c:pt idx="8">
                  <c:v>#N/A</c:v>
                </c:pt>
                <c:pt idx="9">
                  <c:v>#N/A</c:v>
                </c:pt>
                <c:pt idx="10">
                  <c:v>403</c:v>
                </c:pt>
                <c:pt idx="11">
                  <c:v>#N/A</c:v>
                </c:pt>
                <c:pt idx="12">
                  <c:v>#N/A</c:v>
                </c:pt>
                <c:pt idx="13">
                  <c:v>460</c:v>
                </c:pt>
                <c:pt idx="14">
                  <c:v>#N/A</c:v>
                </c:pt>
              </c:numCache>
            </c:numRef>
          </c:val>
          <c:smooth val="0"/>
          <c:extLst xmlns:c16r2="http://schemas.microsoft.com/office/drawing/2015/06/chart">
            <c:ext xmlns:c16="http://schemas.microsoft.com/office/drawing/2014/chart" uri="{C3380CC4-5D6E-409C-BE32-E72D297353CC}">
              <c16:uniqueId val="{00000008-DCCA-4393-8CFB-76046FFD665E}"/>
            </c:ext>
          </c:extLst>
        </c:ser>
        <c:dLbls>
          <c:showLegendKey val="0"/>
          <c:showVal val="0"/>
          <c:showCatName val="0"/>
          <c:showSerName val="0"/>
          <c:showPercent val="0"/>
          <c:showBubbleSize val="0"/>
        </c:dLbls>
        <c:marker val="1"/>
        <c:smooth val="0"/>
        <c:axId val="173384448"/>
        <c:axId val="173386368"/>
      </c:lineChart>
      <c:catAx>
        <c:axId val="1733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386368"/>
        <c:crosses val="autoZero"/>
        <c:auto val="1"/>
        <c:lblAlgn val="ctr"/>
        <c:lblOffset val="100"/>
        <c:tickLblSkip val="1"/>
        <c:tickMarkSkip val="1"/>
        <c:noMultiLvlLbl val="0"/>
      </c:catAx>
      <c:valAx>
        <c:axId val="17338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8588</c:v>
                </c:pt>
                <c:pt idx="5">
                  <c:v>8637</c:v>
                </c:pt>
                <c:pt idx="8">
                  <c:v>8812</c:v>
                </c:pt>
                <c:pt idx="11">
                  <c:v>9404</c:v>
                </c:pt>
                <c:pt idx="14">
                  <c:v>9014</c:v>
                </c:pt>
              </c:numCache>
            </c:numRef>
          </c:val>
          <c:extLst xmlns:c16r2="http://schemas.microsoft.com/office/drawing/2015/06/chart">
            <c:ext xmlns:c16="http://schemas.microsoft.com/office/drawing/2014/chart" uri="{C3380CC4-5D6E-409C-BE32-E72D297353CC}">
              <c16:uniqueId val="{00000000-2FDB-44B3-9E96-A152F9CAB7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747</c:v>
                </c:pt>
                <c:pt idx="5">
                  <c:v>698</c:v>
                </c:pt>
                <c:pt idx="8">
                  <c:v>660</c:v>
                </c:pt>
                <c:pt idx="11">
                  <c:v>592</c:v>
                </c:pt>
                <c:pt idx="14">
                  <c:v>527</c:v>
                </c:pt>
              </c:numCache>
            </c:numRef>
          </c:val>
          <c:extLst xmlns:c16r2="http://schemas.microsoft.com/office/drawing/2015/06/chart">
            <c:ext xmlns:c16="http://schemas.microsoft.com/office/drawing/2014/chart" uri="{C3380CC4-5D6E-409C-BE32-E72D297353CC}">
              <c16:uniqueId val="{00000001-2FDB-44B3-9E96-A152F9CAB7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2045</c:v>
                </c:pt>
                <c:pt idx="5">
                  <c:v>1212</c:v>
                </c:pt>
                <c:pt idx="8">
                  <c:v>1765</c:v>
                </c:pt>
                <c:pt idx="11">
                  <c:v>1770</c:v>
                </c:pt>
                <c:pt idx="14">
                  <c:v>1666</c:v>
                </c:pt>
              </c:numCache>
            </c:numRef>
          </c:val>
          <c:extLst xmlns:c16r2="http://schemas.microsoft.com/office/drawing/2015/06/chart">
            <c:ext xmlns:c16="http://schemas.microsoft.com/office/drawing/2014/chart" uri="{C3380CC4-5D6E-409C-BE32-E72D297353CC}">
              <c16:uniqueId val="{00000002-2FDB-44B3-9E96-A152F9CAB7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DB-44B3-9E96-A152F9CAB7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DB-44B3-9E96-A152F9CAB7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DB-44B3-9E96-A152F9CAB7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1451</c:v>
                </c:pt>
                <c:pt idx="3">
                  <c:v>1288</c:v>
                </c:pt>
                <c:pt idx="6">
                  <c:v>1222</c:v>
                </c:pt>
                <c:pt idx="9">
                  <c:v>1174</c:v>
                </c:pt>
                <c:pt idx="12">
                  <c:v>972</c:v>
                </c:pt>
              </c:numCache>
            </c:numRef>
          </c:val>
          <c:extLst xmlns:c16r2="http://schemas.microsoft.com/office/drawing/2015/06/chart">
            <c:ext xmlns:c16="http://schemas.microsoft.com/office/drawing/2014/chart" uri="{C3380CC4-5D6E-409C-BE32-E72D297353CC}">
              <c16:uniqueId val="{00000006-2FDB-44B3-9E96-A152F9CAB7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c:v>
                </c:pt>
                <c:pt idx="3">
                  <c:v>16</c:v>
                </c:pt>
                <c:pt idx="6">
                  <c:v>15</c:v>
                </c:pt>
                <c:pt idx="9">
                  <c:v>20</c:v>
                </c:pt>
                <c:pt idx="12">
                  <c:v>18</c:v>
                </c:pt>
              </c:numCache>
            </c:numRef>
          </c:val>
          <c:extLst xmlns:c16r2="http://schemas.microsoft.com/office/drawing/2015/06/chart">
            <c:ext xmlns:c16="http://schemas.microsoft.com/office/drawing/2014/chart" uri="{C3380CC4-5D6E-409C-BE32-E72D297353CC}">
              <c16:uniqueId val="{00000007-2FDB-44B3-9E96-A152F9CAB7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4526</c:v>
                </c:pt>
                <c:pt idx="3">
                  <c:v>4365</c:v>
                </c:pt>
                <c:pt idx="6">
                  <c:v>4203</c:v>
                </c:pt>
                <c:pt idx="9">
                  <c:v>4090</c:v>
                </c:pt>
                <c:pt idx="12">
                  <c:v>3980</c:v>
                </c:pt>
              </c:numCache>
            </c:numRef>
          </c:val>
          <c:extLst xmlns:c16r2="http://schemas.microsoft.com/office/drawing/2015/06/chart">
            <c:ext xmlns:c16="http://schemas.microsoft.com/office/drawing/2014/chart" uri="{C3380CC4-5D6E-409C-BE32-E72D297353CC}">
              <c16:uniqueId val="{00000008-2FDB-44B3-9E96-A152F9CAB7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9-2FDB-44B3-9E96-A152F9CAB7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8514</c:v>
                </c:pt>
                <c:pt idx="3">
                  <c:v>8473</c:v>
                </c:pt>
                <c:pt idx="6">
                  <c:v>8862</c:v>
                </c:pt>
                <c:pt idx="9">
                  <c:v>9301</c:v>
                </c:pt>
                <c:pt idx="12">
                  <c:v>9148</c:v>
                </c:pt>
              </c:numCache>
            </c:numRef>
          </c:val>
          <c:extLst xmlns:c16r2="http://schemas.microsoft.com/office/drawing/2015/06/chart">
            <c:ext xmlns:c16="http://schemas.microsoft.com/office/drawing/2014/chart" uri="{C3380CC4-5D6E-409C-BE32-E72D297353CC}">
              <c16:uniqueId val="{0000000A-2FDB-44B3-9E96-A152F9CAB737}"/>
            </c:ext>
          </c:extLst>
        </c:ser>
        <c:dLbls>
          <c:showLegendKey val="0"/>
          <c:showVal val="0"/>
          <c:showCatName val="0"/>
          <c:showSerName val="0"/>
          <c:showPercent val="0"/>
          <c:showBubbleSize val="0"/>
        </c:dLbls>
        <c:gapWidth val="100"/>
        <c:overlap val="100"/>
        <c:axId val="239407104"/>
        <c:axId val="239409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3155</c:v>
                </c:pt>
                <c:pt idx="2">
                  <c:v>#N/A</c:v>
                </c:pt>
                <c:pt idx="3">
                  <c:v>#N/A</c:v>
                </c:pt>
                <c:pt idx="4">
                  <c:v>3596</c:v>
                </c:pt>
                <c:pt idx="5">
                  <c:v>#N/A</c:v>
                </c:pt>
                <c:pt idx="6">
                  <c:v>#N/A</c:v>
                </c:pt>
                <c:pt idx="7">
                  <c:v>3066</c:v>
                </c:pt>
                <c:pt idx="8">
                  <c:v>#N/A</c:v>
                </c:pt>
                <c:pt idx="9">
                  <c:v>#N/A</c:v>
                </c:pt>
                <c:pt idx="10">
                  <c:v>2821</c:v>
                </c:pt>
                <c:pt idx="11">
                  <c:v>#N/A</c:v>
                </c:pt>
                <c:pt idx="12">
                  <c:v>#N/A</c:v>
                </c:pt>
                <c:pt idx="13">
                  <c:v>2912</c:v>
                </c:pt>
                <c:pt idx="14">
                  <c:v>#N/A</c:v>
                </c:pt>
              </c:numCache>
            </c:numRef>
          </c:val>
          <c:smooth val="0"/>
          <c:extLst xmlns:c16r2="http://schemas.microsoft.com/office/drawing/2015/06/chart">
            <c:ext xmlns:c16="http://schemas.microsoft.com/office/drawing/2014/chart" uri="{C3380CC4-5D6E-409C-BE32-E72D297353CC}">
              <c16:uniqueId val="{0000000B-2FDB-44B3-9E96-A152F9CAB737}"/>
            </c:ext>
          </c:extLst>
        </c:ser>
        <c:dLbls>
          <c:showLegendKey val="0"/>
          <c:showVal val="0"/>
          <c:showCatName val="0"/>
          <c:showSerName val="0"/>
          <c:showPercent val="0"/>
          <c:showBubbleSize val="0"/>
        </c:dLbls>
        <c:marker val="1"/>
        <c:smooth val="0"/>
        <c:axId val="239407104"/>
        <c:axId val="239409024"/>
      </c:lineChart>
      <c:catAx>
        <c:axId val="2394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409024"/>
        <c:crosses val="autoZero"/>
        <c:auto val="1"/>
        <c:lblAlgn val="ctr"/>
        <c:lblOffset val="100"/>
        <c:tickLblSkip val="1"/>
        <c:tickMarkSkip val="1"/>
        <c:noMultiLvlLbl val="0"/>
      </c:catAx>
      <c:valAx>
        <c:axId val="23940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4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1123</c:v>
                </c:pt>
                <c:pt idx="1">
                  <c:v>894</c:v>
                </c:pt>
                <c:pt idx="2">
                  <c:v>799</c:v>
                </c:pt>
              </c:numCache>
            </c:numRef>
          </c:val>
          <c:extLst xmlns:c16r2="http://schemas.microsoft.com/office/drawing/2015/06/chart">
            <c:ext xmlns:c16="http://schemas.microsoft.com/office/drawing/2014/chart" uri="{C3380CC4-5D6E-409C-BE32-E72D297353CC}">
              <c16:uniqueId val="{00000000-9792-480C-893B-D778E9DCF3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c:v>
                </c:pt>
                <c:pt idx="1">
                  <c:v>107</c:v>
                </c:pt>
                <c:pt idx="2">
                  <c:v>107</c:v>
                </c:pt>
              </c:numCache>
            </c:numRef>
          </c:val>
          <c:extLst xmlns:c16r2="http://schemas.microsoft.com/office/drawing/2015/06/chart">
            <c:ext xmlns:c16="http://schemas.microsoft.com/office/drawing/2014/chart" uri="{C3380CC4-5D6E-409C-BE32-E72D297353CC}">
              <c16:uniqueId val="{00000001-9792-480C-893B-D778E9DCF3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401</c:v>
                </c:pt>
                <c:pt idx="1">
                  <c:v>575</c:v>
                </c:pt>
                <c:pt idx="2">
                  <c:v>615</c:v>
                </c:pt>
              </c:numCache>
            </c:numRef>
          </c:val>
          <c:extLst xmlns:c16r2="http://schemas.microsoft.com/office/drawing/2015/06/chart">
            <c:ext xmlns:c16="http://schemas.microsoft.com/office/drawing/2014/chart" uri="{C3380CC4-5D6E-409C-BE32-E72D297353CC}">
              <c16:uniqueId val="{00000002-9792-480C-893B-D778E9DCF3A2}"/>
            </c:ext>
          </c:extLst>
        </c:ser>
        <c:dLbls>
          <c:showLegendKey val="0"/>
          <c:showVal val="0"/>
          <c:showCatName val="0"/>
          <c:showSerName val="0"/>
          <c:showPercent val="0"/>
          <c:showBubbleSize val="0"/>
        </c:dLbls>
        <c:gapWidth val="120"/>
        <c:overlap val="100"/>
        <c:axId val="239518848"/>
        <c:axId val="239520384"/>
      </c:barChart>
      <c:catAx>
        <c:axId val="2395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520384"/>
        <c:crosses val="autoZero"/>
        <c:auto val="1"/>
        <c:lblAlgn val="ctr"/>
        <c:lblOffset val="100"/>
        <c:tickLblSkip val="1"/>
        <c:tickMarkSkip val="1"/>
        <c:noMultiLvlLbl val="0"/>
      </c:catAx>
      <c:valAx>
        <c:axId val="239520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951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{D4241CFC-FFA1-4551-A78C-172EA051AEE9}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747-477E-AD7A-007B9DC90F7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{7F7181C4-F5C0-443F-9786-1B8288A719C9}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47-477E-AD7A-007B9DC90F7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{69665EB2-DBC2-4A98-BDC6-0098DB5C94C1}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47-477E-AD7A-007B9DC90F7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{F74EF101-0E8B-4B24-85EC-12FE9EB6B65C}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47-477E-AD7A-007B9DC90F7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{B12F5838-1D75-4C60-B7B5-A841B08F0F3F}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47-477E-AD7A-007B9DC90F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{D26D4ECE-86CF-49AF-9DE3-3033375CAA4C}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747-477E-AD7A-007B9DC90F7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{EF4143ED-535C-4BB3-AE1A-42F3B694375A}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747-477E-AD7A-007B9DC90F7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{E2C26662-95EA-4DEE-A6BC-9FDBAA2BE2B7}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747-477E-AD7A-007B9DC90F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{DC9648C2-CBA6-46A4-950C-88C614584F53}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747-477E-AD7A-007B9DC90F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51.4</c:v>
                </c:pt>
              </c:numCache>
            </c:numRef>
          </c:xVal>
          <c:yVal>
            <c:numRef>
              <c:f>公会計指標分析・財政指標組合せ分析表!$BP$51:$DC$51</c:f>
              <c:numCache>
                <c:formatCode>#,##0.0;"▲ "#,##0.0</c:formatCode>
                <c:ptCount val="40"/>
                <c:pt idx="16">
                  <c:v>67.8</c:v>
                </c:pt>
                <c:pt idx="24">
                  <c:v>64.3</c:v>
                </c:pt>
              </c:numCache>
            </c:numRef>
          </c:yVal>
          <c:smooth val="0"/>
          <c:extLst xmlns:c16r2="http://schemas.microsoft.com/office/drawing/2015/06/chart">
            <c:ext xmlns:c16="http://schemas.microsoft.com/office/drawing/2014/chart" uri="{C3380CC4-5D6E-409C-BE32-E72D297353CC}">
              <c16:uniqueId val="{00000009-5747-477E-AD7A-007B9DC90F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{F036FA8F-455F-40A5-A632-ADD715C2C217}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747-477E-AD7A-007B9DC90F7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{4B0A8B72-9523-4BAA-83C3-7CB98419EA95}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47-477E-AD7A-007B9DC90F7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{EC26436F-8F4B-4033-99B6-E4B0A2DCE43E}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47-477E-AD7A-007B9DC90F7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{BE543DBF-6857-4378-B79F-DA2EE8F78673}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47-477E-AD7A-007B9DC90F7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{4B88F55E-3938-4970-8011-5DD6F7FCF449}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47-477E-AD7A-007B9DC90F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{7D366C02-2C08-4219-996E-AF0777403976}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747-477E-AD7A-007B9DC90F7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{9592CA20-5E70-4A93-8DEF-BFBD370994B0}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747-477E-AD7A-007B9DC90F7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{E306A39C-57B5-47DD-9E4A-C94372E039B7}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747-477E-AD7A-007B9DC90F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{ADD52D19-73A4-4085-BD85-3B07A448CD8A}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747-477E-AD7A-007B9DC90F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xmlns:c16r2="http://schemas.microsoft.com/office/drawing/2015/06/chart">
            <c:ext xmlns:c16="http://schemas.microsoft.com/office/drawing/2014/chart" uri="{C3380CC4-5D6E-409C-BE32-E72D297353CC}">
              <c16:uniqueId val="{00000013-5747-477E-AD7A-007B9DC90F7B}"/>
            </c:ext>
          </c:extLst>
        </c:ser>
        <c:dLbls>
          <c:showLegendKey val="0"/>
          <c:showVal val="1"/>
          <c:showCatName val="0"/>
          <c:showSerName val="0"/>
          <c:showPercent val="0"/>
          <c:showBubbleSize val="0"/>
        </c:dLbls>
        <c:axId val="226028544"/>
        <c:axId val="226038912"/>
      </c:scatterChart>
      <c:valAx>
        <c:axId val="226028544"/>
        <c:scaling>
          <c:orientation val="minMax"/>
          <c:max val="57.6"/>
          <c:min val="4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038912"/>
        <c:crosses val="autoZero"/>
        <c:crossBetween val="midCat"/>
      </c:valAx>
      <c:valAx>
        <c:axId val="226038912"/>
        <c:scaling>
          <c:orientation val="minMax"/>
          <c:max val="7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028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{A9D939AE-86DC-485A-AB95-6F18EE87F8C1}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71-4303-A486-EFE8DA73C5B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{5E321022-4B11-4C8B-A0EC-A78E6CD3DAF3}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71-4303-A486-EFE8DA73C5B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{58617017-F8E7-433E-BC1A-0D2C456B3687}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71-4303-A486-EFE8DA73C5B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{5F5F70B4-9C39-4399-9482-A2A7FCC46E75}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71-4303-A486-EFE8DA73C5B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{74AEFE84-0296-49C1-97C1-4AE801B11F01}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71-4303-A486-EFE8DA73C5B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{32ADC648-6AEE-472A-9CCA-926814BECC9C}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71-4303-A486-EFE8DA73C5B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{34084934-028D-44A1-A358-6559F164CB95}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71-4303-A486-EFE8DA73C5B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{DF29D125-052C-45EE-BBF3-99893D7A459E}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71-4303-A486-EFE8DA73C5B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{2AB8EF6C-53A1-40DB-8A22-396B28DE839F}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71-4303-A486-EFE8DA73C5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11.3</c:v>
                </c:pt>
                <c:pt idx="16">
                  <c:v>9.8000000000000007</c:v>
                </c:pt>
                <c:pt idx="24">
                  <c:v>9.1</c:v>
                </c:pt>
                <c:pt idx="32">
                  <c:v>9.4</c:v>
                </c:pt>
              </c:numCache>
            </c:numRef>
          </c:xVal>
          <c:yVal>
            <c:numRef>
              <c:f>公会計指標分析・財政指標組合せ分析表!$BP$73:$DC$73</c:f>
              <c:numCache>
                <c:formatCode>#,##0.0;"▲ "#,##0.0</c:formatCode>
                <c:ptCount val="40"/>
                <c:pt idx="0">
                  <c:v>72.3</c:v>
                </c:pt>
                <c:pt idx="8">
                  <c:v>82.8</c:v>
                </c:pt>
                <c:pt idx="16">
                  <c:v>67.8</c:v>
                </c:pt>
                <c:pt idx="24">
                  <c:v>64.3</c:v>
                </c:pt>
                <c:pt idx="32">
                  <c:v>66.400000000000006</c:v>
                </c:pt>
              </c:numCache>
            </c:numRef>
          </c:yVal>
          <c:smooth val="0"/>
          <c:extLst xmlns:c16r2="http://schemas.microsoft.com/office/drawing/2015/06/chart">
            <c:ext xmlns:c16="http://schemas.microsoft.com/office/drawing/2014/chart" uri="{C3380CC4-5D6E-409C-BE32-E72D297353CC}">
              <c16:uniqueId val="{00000009-D071-4303-A486-EFE8DA73C5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{9904D98C-5031-4463-B45E-5950B5DDD5AF}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71-4303-A486-EFE8DA73C5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{65B2E2BC-1D80-4928-8031-D92E2A1CFE09}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71-4303-A486-EFE8DA73C5B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{AD0597B8-A5C9-4486-B6E7-8FE2A3D41F44}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71-4303-A486-EFE8DA73C5B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{A6E9CF8E-2D92-4910-A32C-FC92078BABC8}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71-4303-A486-EFE8DA73C5B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{3A20CB18-EFCF-4C21-BBEB-2FE1D32AA3B4}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71-4303-A486-EFE8DA73C5B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{F1143DF3-C279-4137-BEB7-0639146429ED}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71-4303-A486-EFE8DA73C5B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{A5BC5E53-381F-479C-B88D-00D66D67FE2C}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71-4303-A486-EFE8DA73C5B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{C685DF6B-096F-48A3-92DE-823445616A1F}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71-4303-A486-EFE8DA73C5B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{29F09A60-8CA7-4F00-A021-557DB722B4F1}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71-4303-A486-EFE8DA73C5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D071-4303-A486-EFE8DA73C5BB}"/>
            </c:ext>
          </c:extLst>
        </c:ser>
        <c:dLbls>
          <c:showLegendKey val="0"/>
          <c:showVal val="1"/>
          <c:showCatName val="0"/>
          <c:showSerName val="0"/>
          <c:showPercent val="0"/>
          <c:showBubbleSize val="0"/>
        </c:dLbls>
        <c:axId val="239343872"/>
        <c:axId val="239370624"/>
      </c:scatterChart>
      <c:valAx>
        <c:axId val="239343872"/>
        <c:scaling>
          <c:orientation val="minMax"/>
          <c:max val="12.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370624"/>
        <c:crosses val="autoZero"/>
        <c:crossBetween val="midCat"/>
      </c:valAx>
      <c:valAx>
        <c:axId val="239370624"/>
        <c:scaling>
          <c:orientation val="minMax"/>
          <c:max val="9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343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年度一般会計の元利償還金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繰上償還等控除後）は、</a:t>
          </a:r>
          <a:r>
            <a:rPr kumimoji="1" lang="ja-JP" altLang="en-US" sz="1400">
              <a:solidFill>
                <a:schemeClr val="dk1"/>
              </a:solidFill>
              <a:effectLst/>
              <a:latin typeface="+mn-lt"/>
              <a:ea typeface="+mn-ea"/>
              <a:cs typeface="+mn-cs"/>
            </a:rPr>
            <a:t>１，００６，２７１</a:t>
          </a:r>
          <a:r>
            <a:rPr kumimoji="1" lang="ja-JP" altLang="ja-JP" sz="1400">
              <a:solidFill>
                <a:schemeClr val="dk1"/>
              </a:solidFill>
              <a:effectLst/>
              <a:latin typeface="+mn-lt"/>
              <a:ea typeface="+mn-ea"/>
              <a:cs typeface="+mn-cs"/>
            </a:rPr>
            <a:t>千円で前年度より</a:t>
          </a:r>
          <a:r>
            <a:rPr kumimoji="1" lang="ja-JP" altLang="en-US" sz="1400">
              <a:solidFill>
                <a:schemeClr val="dk1"/>
              </a:solidFill>
              <a:effectLst/>
              <a:latin typeface="+mn-lt"/>
              <a:ea typeface="+mn-ea"/>
              <a:cs typeface="+mn-cs"/>
            </a:rPr>
            <a:t>１０２，９３９</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増加した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また、公営企業債の元利償還金に対する繰入金は</a:t>
          </a:r>
          <a:r>
            <a:rPr kumimoji="1" lang="ja-JP" altLang="ja-JP" sz="1400">
              <a:solidFill>
                <a:sysClr val="windowText" lastClr="000000"/>
              </a:solidFill>
              <a:effectLst/>
              <a:latin typeface="+mn-lt"/>
              <a:ea typeface="+mn-ea"/>
              <a:cs typeface="+mn-cs"/>
            </a:rPr>
            <a:t>３</a:t>
          </a:r>
          <a:r>
            <a:rPr kumimoji="1" lang="ja-JP" altLang="en-US" sz="1400">
              <a:solidFill>
                <a:sysClr val="windowText" lastClr="000000"/>
              </a:solidFill>
              <a:effectLst/>
              <a:latin typeface="+mn-lt"/>
              <a:ea typeface="+mn-ea"/>
              <a:cs typeface="+mn-cs"/>
            </a:rPr>
            <a:t>４９</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０８８</a:t>
          </a:r>
          <a:r>
            <a:rPr kumimoji="1" lang="ja-JP" altLang="ja-JP" sz="1400">
              <a:solidFill>
                <a:sysClr val="windowText" lastClr="000000"/>
              </a:solidFill>
              <a:effectLst/>
              <a:latin typeface="+mn-lt"/>
              <a:ea typeface="+mn-ea"/>
              <a:cs typeface="+mn-cs"/>
            </a:rPr>
            <a:t>千</a:t>
          </a:r>
          <a:r>
            <a:rPr kumimoji="1" lang="ja-JP" altLang="ja-JP" sz="1400">
              <a:solidFill>
                <a:schemeClr val="dk1"/>
              </a:solidFill>
              <a:effectLst/>
              <a:latin typeface="+mn-lt"/>
              <a:ea typeface="+mn-ea"/>
              <a:cs typeface="+mn-cs"/>
            </a:rPr>
            <a:t>円で前年度より</a:t>
          </a:r>
          <a:r>
            <a:rPr kumimoji="1" lang="ja-JP" altLang="en-US" sz="1400">
              <a:solidFill>
                <a:sysClr val="windowText" lastClr="000000"/>
              </a:solidFill>
              <a:effectLst/>
              <a:latin typeface="+mn-lt"/>
              <a:ea typeface="+mn-ea"/>
              <a:cs typeface="+mn-cs"/>
            </a:rPr>
            <a:t>２３</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０６９</a:t>
          </a:r>
          <a:r>
            <a:rPr kumimoji="1" lang="ja-JP" altLang="ja-JP" sz="1400">
              <a:solidFill>
                <a:schemeClr val="dk1"/>
              </a:solidFill>
              <a:effectLst/>
              <a:latin typeface="+mn-lt"/>
              <a:ea typeface="+mn-ea"/>
              <a:cs typeface="+mn-cs"/>
            </a:rPr>
            <a:t>千円の</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、組合等が起こした地方債の元利償還金に対する負担金等は</a:t>
          </a:r>
          <a:r>
            <a:rPr kumimoji="1" lang="ja-JP" altLang="en-US" sz="1400">
              <a:solidFill>
                <a:sysClr val="windowText" lastClr="000000"/>
              </a:solidFill>
              <a:effectLst/>
              <a:latin typeface="+mn-lt"/>
              <a:ea typeface="+mn-ea"/>
              <a:cs typeface="+mn-cs"/>
            </a:rPr>
            <a:t>６</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４７２</a:t>
          </a:r>
          <a:r>
            <a:rPr kumimoji="1" lang="ja-JP" altLang="ja-JP" sz="1400">
              <a:solidFill>
                <a:sysClr val="windowText" lastClr="000000"/>
              </a:solidFill>
              <a:effectLst/>
              <a:latin typeface="+mn-lt"/>
              <a:ea typeface="+mn-ea"/>
              <a:cs typeface="+mn-cs"/>
            </a:rPr>
            <a:t>千</a:t>
          </a:r>
          <a:r>
            <a:rPr kumimoji="1" lang="ja-JP" altLang="ja-JP" sz="1400">
              <a:solidFill>
                <a:schemeClr val="dk1"/>
              </a:solidFill>
              <a:effectLst/>
              <a:latin typeface="+mn-lt"/>
              <a:ea typeface="+mn-ea"/>
              <a:cs typeface="+mn-cs"/>
            </a:rPr>
            <a:t>円で前年度より</a:t>
          </a:r>
          <a:r>
            <a:rPr kumimoji="1" lang="ja-JP" altLang="en-US" sz="1400">
              <a:solidFill>
                <a:schemeClr val="dk1"/>
              </a:solidFill>
              <a:effectLst/>
              <a:latin typeface="+mn-lt"/>
              <a:ea typeface="+mn-ea"/>
              <a:cs typeface="+mn-cs"/>
            </a:rPr>
            <a:t>５，２５５</a:t>
          </a:r>
          <a:r>
            <a:rPr kumimoji="1" lang="ja-JP" altLang="ja-JP" sz="1400">
              <a:solidFill>
                <a:schemeClr val="dk1"/>
              </a:solidFill>
              <a:effectLst/>
              <a:latin typeface="+mn-lt"/>
              <a:ea typeface="+mn-ea"/>
              <a:cs typeface="+mn-cs"/>
            </a:rPr>
            <a:t>千円の減少となった。　普通交付税の減少や臨時財政対策債発行可能額の減少等により、平成２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年度の実質公債費比率（単年度）は</a:t>
          </a:r>
          <a:r>
            <a:rPr kumimoji="1" lang="ja-JP" altLang="en-US" sz="1400">
              <a:solidFill>
                <a:schemeClr val="dk1"/>
              </a:solidFill>
              <a:effectLst/>
              <a:latin typeface="+mn-lt"/>
              <a:ea typeface="+mn-ea"/>
              <a:cs typeface="+mn-cs"/>
            </a:rPr>
            <a:t>１０</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５</a:t>
          </a:r>
          <a:r>
            <a:rPr kumimoji="1" lang="ja-JP" altLang="ja-JP" sz="1400">
              <a:solidFill>
                <a:sysClr val="windowText" lastClr="000000"/>
              </a:solidFill>
              <a:effectLst/>
              <a:latin typeface="+mn-lt"/>
              <a:ea typeface="+mn-ea"/>
              <a:cs typeface="+mn-cs"/>
            </a:rPr>
            <a:t>％となり、前年度より</a:t>
          </a:r>
          <a:r>
            <a:rPr kumimoji="1" lang="ja-JP" altLang="en-US" sz="1400">
              <a:solidFill>
                <a:sysClr val="windowText" lastClr="000000"/>
              </a:solidFill>
              <a:effectLst/>
              <a:latin typeface="+mn-lt"/>
              <a:ea typeface="+mn-ea"/>
              <a:cs typeface="+mn-cs"/>
            </a:rPr>
            <a:t>１</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３</a:t>
          </a:r>
          <a:r>
            <a:rPr kumimoji="1" lang="ja-JP" altLang="ja-JP" sz="1400">
              <a:solidFill>
                <a:sysClr val="windowText" lastClr="000000"/>
              </a:solidFill>
              <a:effectLst/>
              <a:latin typeface="+mn-lt"/>
              <a:ea typeface="+mn-ea"/>
              <a:cs typeface="+mn-cs"/>
            </a:rPr>
            <a:t>ポイント</a:t>
          </a:r>
          <a:r>
            <a:rPr kumimoji="1" lang="ja-JP" altLang="en-US" sz="1400">
              <a:solidFill>
                <a:sysClr val="windowText" lastClr="000000"/>
              </a:solidFill>
              <a:effectLst/>
              <a:latin typeface="+mn-lt"/>
              <a:ea typeface="+mn-ea"/>
              <a:cs typeface="+mn-cs"/>
            </a:rPr>
            <a:t>下</a:t>
          </a:r>
          <a:r>
            <a:rPr kumimoji="1" lang="ja-JP" altLang="ja-JP" sz="1400">
              <a:solidFill>
                <a:schemeClr val="dk1"/>
              </a:solidFill>
              <a:effectLst/>
              <a:latin typeface="+mn-lt"/>
              <a:ea typeface="+mn-ea"/>
              <a:cs typeface="+mn-cs"/>
            </a:rPr>
            <a:t>回った。</a:t>
          </a:r>
          <a:endParaRPr lang="ja-JP" altLang="ja-JP" sz="1400">
            <a:effectLst/>
          </a:endParaRPr>
        </a:p>
        <a:p>
          <a:r>
            <a:rPr kumimoji="1" lang="ja-JP" altLang="ja-JP" sz="1400">
              <a:solidFill>
                <a:schemeClr val="dk1"/>
              </a:solidFill>
              <a:effectLst/>
              <a:latin typeface="+mn-lt"/>
              <a:ea typeface="+mn-ea"/>
              <a:cs typeface="+mn-cs"/>
            </a:rPr>
            <a:t>　なお、実質公債費比率は過去３ヵ年の平均値を用いるため、平成２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年度の実質公債費比率は</a:t>
          </a:r>
          <a:r>
            <a:rPr kumimoji="1" lang="ja-JP" altLang="ja-JP" sz="1400">
              <a:solidFill>
                <a:sysClr val="windowText" lastClr="000000"/>
              </a:solidFill>
              <a:effectLst/>
              <a:latin typeface="+mn-lt"/>
              <a:ea typeface="+mn-ea"/>
              <a:cs typeface="+mn-cs"/>
            </a:rPr>
            <a:t>９．</a:t>
          </a:r>
          <a:r>
            <a:rPr kumimoji="1" lang="ja-JP" altLang="en-US" sz="1400">
              <a:solidFill>
                <a:sysClr val="windowText" lastClr="000000"/>
              </a:solidFill>
              <a:effectLst/>
              <a:latin typeface="+mn-lt"/>
              <a:ea typeface="+mn-ea"/>
              <a:cs typeface="+mn-cs"/>
            </a:rPr>
            <a:t>４</a:t>
          </a:r>
          <a:r>
            <a:rPr kumimoji="1" lang="ja-JP" altLang="ja-JP" sz="1400">
              <a:solidFill>
                <a:sysClr val="windowText" lastClr="000000"/>
              </a:solidFill>
              <a:effectLst/>
              <a:latin typeface="+mn-lt"/>
              <a:ea typeface="+mn-ea"/>
              <a:cs typeface="+mn-cs"/>
            </a:rPr>
            <a:t>％と</a:t>
          </a:r>
          <a:r>
            <a:rPr kumimoji="1" lang="ja-JP" altLang="ja-JP" sz="1400">
              <a:solidFill>
                <a:schemeClr val="dk1"/>
              </a:solidFill>
              <a:effectLst/>
              <a:latin typeface="+mn-lt"/>
              <a:ea typeface="+mn-ea"/>
              <a:cs typeface="+mn-cs"/>
            </a:rPr>
            <a:t>なり、前年度より</a:t>
          </a:r>
          <a:r>
            <a:rPr kumimoji="1" lang="ja-JP" altLang="ja-JP" sz="1400">
              <a:solidFill>
                <a:sysClr val="windowText" lastClr="000000"/>
              </a:solidFill>
              <a:effectLst/>
              <a:latin typeface="+mn-lt"/>
              <a:ea typeface="+mn-ea"/>
              <a:cs typeface="+mn-cs"/>
            </a:rPr>
            <a:t>０．</a:t>
          </a:r>
          <a:r>
            <a:rPr kumimoji="1" lang="ja-JP" altLang="en-US" sz="1400">
              <a:solidFill>
                <a:sysClr val="windowText" lastClr="000000"/>
              </a:solidFill>
              <a:effectLst/>
              <a:latin typeface="+mn-lt"/>
              <a:ea typeface="+mn-ea"/>
              <a:cs typeface="+mn-cs"/>
            </a:rPr>
            <a:t>２</a:t>
          </a:r>
          <a:r>
            <a:rPr kumimoji="1" lang="ja-JP" altLang="ja-JP" sz="1400">
              <a:solidFill>
                <a:sysClr val="windowText" lastClr="000000"/>
              </a:solidFill>
              <a:effectLst/>
              <a:latin typeface="+mn-lt"/>
              <a:ea typeface="+mn-ea"/>
              <a:cs typeface="+mn-cs"/>
            </a:rPr>
            <a:t>ポ</a:t>
          </a:r>
          <a:r>
            <a:rPr kumimoji="1" lang="ja-JP" altLang="ja-JP" sz="1400">
              <a:solidFill>
                <a:schemeClr val="dk1"/>
              </a:solidFill>
              <a:effectLst/>
              <a:latin typeface="+mn-lt"/>
              <a:ea typeface="+mn-ea"/>
              <a:cs typeface="+mn-cs"/>
            </a:rPr>
            <a:t>イント</a:t>
          </a:r>
          <a:r>
            <a:rPr kumimoji="1" lang="ja-JP" altLang="en-US" sz="1400">
              <a:solidFill>
                <a:schemeClr val="dk1"/>
              </a:solidFill>
              <a:effectLst/>
              <a:latin typeface="+mn-lt"/>
              <a:ea typeface="+mn-ea"/>
              <a:cs typeface="+mn-cs"/>
            </a:rPr>
            <a:t>上</a:t>
          </a:r>
          <a:r>
            <a:rPr kumimoji="1" lang="ja-JP" altLang="ja-JP" sz="1400">
              <a:solidFill>
                <a:schemeClr val="dk1"/>
              </a:solidFill>
              <a:effectLst/>
              <a:latin typeface="+mn-lt"/>
              <a:ea typeface="+mn-ea"/>
              <a:cs typeface="+mn-cs"/>
            </a:rPr>
            <a:t>回った。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将来負担額の主な内容は、一般会計等に係る地方債現在高が９，</a:t>
          </a:r>
          <a:r>
            <a:rPr kumimoji="1" lang="ja-JP" altLang="en-US" sz="1400">
              <a:solidFill>
                <a:schemeClr val="dk1"/>
              </a:solidFill>
              <a:effectLst/>
              <a:latin typeface="+mn-lt"/>
              <a:ea typeface="+mn-ea"/>
              <a:cs typeface="+mn-cs"/>
            </a:rPr>
            <a:t>１４７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９７８</a:t>
          </a:r>
          <a:r>
            <a:rPr kumimoji="1" lang="ja-JP" altLang="ja-JP" sz="1400">
              <a:solidFill>
                <a:schemeClr val="dk1"/>
              </a:solidFill>
              <a:effectLst/>
              <a:latin typeface="+mn-lt"/>
              <a:ea typeface="+mn-ea"/>
              <a:cs typeface="+mn-cs"/>
            </a:rPr>
            <a:t>千円（６</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８０</a:t>
          </a:r>
          <a:r>
            <a:rPr kumimoji="1" lang="ja-JP" altLang="ja-JP" sz="1400">
              <a:solidFill>
                <a:schemeClr val="dk1"/>
              </a:solidFill>
              <a:effectLst/>
              <a:latin typeface="+mn-lt"/>
              <a:ea typeface="+mn-ea"/>
              <a:cs typeface="+mn-cs"/>
            </a:rPr>
            <a:t>％）、公営企業債等繰入見込額が</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９７９</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８４１</a:t>
          </a:r>
          <a:r>
            <a:rPr kumimoji="1" lang="ja-JP" altLang="ja-JP" sz="1400">
              <a:solidFill>
                <a:schemeClr val="dk1"/>
              </a:solidFill>
              <a:effectLst/>
              <a:latin typeface="+mn-lt"/>
              <a:ea typeface="+mn-ea"/>
              <a:cs typeface="+mn-cs"/>
            </a:rPr>
            <a:t>千円（２８．</a:t>
          </a:r>
          <a:r>
            <a:rPr kumimoji="1" lang="ja-JP" altLang="en-US" sz="1400">
              <a:solidFill>
                <a:schemeClr val="dk1"/>
              </a:solidFill>
              <a:effectLst/>
              <a:latin typeface="+mn-lt"/>
              <a:ea typeface="+mn-ea"/>
              <a:cs typeface="+mn-cs"/>
            </a:rPr>
            <a:t>１９</a:t>
          </a:r>
          <a:r>
            <a:rPr kumimoji="1" lang="ja-JP" altLang="ja-JP" sz="1400">
              <a:solidFill>
                <a:schemeClr val="dk1"/>
              </a:solidFill>
              <a:effectLst/>
              <a:latin typeface="+mn-lt"/>
              <a:ea typeface="+mn-ea"/>
              <a:cs typeface="+mn-cs"/>
            </a:rPr>
            <a:t>％）、退職手当負担見込額が</a:t>
          </a:r>
          <a:r>
            <a:rPr kumimoji="1" lang="ja-JP" altLang="en-US" sz="1400">
              <a:solidFill>
                <a:schemeClr val="dk1"/>
              </a:solidFill>
              <a:effectLst/>
              <a:latin typeface="+mn-lt"/>
              <a:ea typeface="+mn-ea"/>
              <a:cs typeface="+mn-cs"/>
            </a:rPr>
            <a:t>９７１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５１６</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８８</a:t>
          </a:r>
          <a:r>
            <a:rPr kumimoji="1" lang="ja-JP" altLang="ja-JP" sz="1400">
              <a:solidFill>
                <a:schemeClr val="dk1"/>
              </a:solidFill>
              <a:effectLst/>
              <a:latin typeface="+mn-lt"/>
              <a:ea typeface="+mn-ea"/>
              <a:cs typeface="+mn-cs"/>
            </a:rPr>
            <a:t>％）、債務負担行為に基づく支出予定額が１，１６４千円、組合負担等見込額が</a:t>
          </a:r>
          <a:r>
            <a:rPr kumimoji="1" lang="ja-JP" altLang="en-US" sz="1400">
              <a:solidFill>
                <a:schemeClr val="dk1"/>
              </a:solidFill>
              <a:effectLst/>
              <a:latin typeface="+mn-lt"/>
              <a:ea typeface="+mn-ea"/>
              <a:cs typeface="+mn-cs"/>
            </a:rPr>
            <a:t>１８</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２１３</a:t>
          </a:r>
          <a:r>
            <a:rPr kumimoji="1" lang="ja-JP" altLang="ja-JP" sz="1400">
              <a:solidFill>
                <a:schemeClr val="dk1"/>
              </a:solidFill>
              <a:effectLst/>
              <a:latin typeface="+mn-lt"/>
              <a:ea typeface="+mn-ea"/>
              <a:cs typeface="+mn-cs"/>
            </a:rPr>
            <a:t>千円（０．１</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％）である。</a:t>
          </a:r>
          <a:endParaRPr lang="ja-JP" altLang="ja-JP" sz="1400">
            <a:effectLst/>
          </a:endParaRPr>
        </a:p>
        <a:p>
          <a:r>
            <a:rPr kumimoji="1" lang="ja-JP" altLang="ja-JP" sz="1400">
              <a:solidFill>
                <a:schemeClr val="dk1"/>
              </a:solidFill>
              <a:effectLst/>
              <a:latin typeface="+mn-lt"/>
              <a:ea typeface="+mn-ea"/>
              <a:cs typeface="+mn-cs"/>
            </a:rPr>
            <a:t>　将来負担額から控除される充当可能基金は１，</a:t>
          </a:r>
          <a:r>
            <a:rPr kumimoji="1" lang="ja-JP" altLang="en-US" sz="1400">
              <a:solidFill>
                <a:schemeClr val="dk1"/>
              </a:solidFill>
              <a:effectLst/>
              <a:latin typeface="+mn-lt"/>
              <a:ea typeface="+mn-ea"/>
              <a:cs typeface="+mn-cs"/>
            </a:rPr>
            <a:t>６６５</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６２６</a:t>
          </a:r>
          <a:r>
            <a:rPr kumimoji="1" lang="ja-JP" altLang="ja-JP" sz="1400">
              <a:solidFill>
                <a:schemeClr val="dk1"/>
              </a:solidFill>
              <a:effectLst/>
              <a:latin typeface="+mn-lt"/>
              <a:ea typeface="+mn-ea"/>
              <a:cs typeface="+mn-cs"/>
            </a:rPr>
            <a:t>千円、充当可能特定歳入（公営住宅使用料等）が５</a:t>
          </a:r>
          <a:r>
            <a:rPr kumimoji="1" lang="ja-JP" altLang="en-US" sz="1400">
              <a:solidFill>
                <a:schemeClr val="dk1"/>
              </a:solidFill>
              <a:effectLst/>
              <a:latin typeface="+mn-lt"/>
              <a:ea typeface="+mn-ea"/>
              <a:cs typeface="+mn-cs"/>
            </a:rPr>
            <a:t>２６</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８３２</a:t>
          </a:r>
          <a:r>
            <a:rPr kumimoji="1" lang="ja-JP" altLang="ja-JP" sz="1400">
              <a:solidFill>
                <a:schemeClr val="dk1"/>
              </a:solidFill>
              <a:effectLst/>
              <a:latin typeface="+mn-lt"/>
              <a:ea typeface="+mn-ea"/>
              <a:cs typeface="+mn-cs"/>
            </a:rPr>
            <a:t>千円、基準財政需要額算入見込額（交付税措置額）が９，</a:t>
          </a:r>
          <a:r>
            <a:rPr kumimoji="1" lang="ja-JP" altLang="en-US" sz="1400">
              <a:solidFill>
                <a:schemeClr val="dk1"/>
              </a:solidFill>
              <a:effectLst/>
              <a:latin typeface="+mn-lt"/>
              <a:ea typeface="+mn-ea"/>
              <a:cs typeface="+mn-cs"/>
            </a:rPr>
            <a:t>０１４</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３５３</a:t>
          </a:r>
          <a:r>
            <a:rPr kumimoji="1" lang="ja-JP" altLang="ja-JP" sz="1400">
              <a:solidFill>
                <a:schemeClr val="dk1"/>
              </a:solidFill>
              <a:effectLst/>
              <a:latin typeface="+mn-lt"/>
              <a:ea typeface="+mn-ea"/>
              <a:cs typeface="+mn-cs"/>
            </a:rPr>
            <a:t>千円である。</a:t>
          </a:r>
          <a:endParaRPr lang="ja-JP" altLang="ja-JP" sz="1400">
            <a:effectLst/>
          </a:endParaRPr>
        </a:p>
        <a:p>
          <a:r>
            <a:rPr kumimoji="1" lang="ja-JP" altLang="ja-JP" sz="1400">
              <a:solidFill>
                <a:schemeClr val="dk1"/>
              </a:solidFill>
              <a:effectLst/>
              <a:latin typeface="+mn-lt"/>
              <a:ea typeface="+mn-ea"/>
              <a:cs typeface="+mn-cs"/>
            </a:rPr>
            <a:t>　上記より平成２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年度の将来負担比率は６</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福島県猪苗代町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・財政調整基金は、大規模事業の財源確保のため９４，９９９千円を取り崩したが、平成３４年度開校予定の統合中学校の財源を確保するため、教育施設整備等基金に１３１，１７７千円を積み立てた。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・統合中学校整備事業の財源確保のため、教育施設整備等基金への積立を積極的に行う。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・ふるさと創生基金：町の地域づくり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・地域福祉基金：高齢者等の在宅福祉の向上及び健康の保持に資する事業、高齢者等に係るボランティア活動の活発化に資する事業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その他の高齢者の保健福祉の増進に関する事業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・ふるさと水と土保全基金：土地改良施設の機能を活用し、集落共同活動を推進する事業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・公共下水道整備基金：公共下水道の施設整備に要する資金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・そば大豆等刈取機械整備基金：</a:t>
          </a:r>
          <a:r>
            <a:rPr kumimoji="1" lang="ja-JP" altLang="ja-JP" sz="1300">
              <a:solidFill>
                <a:schemeClr val="dk1"/>
              </a:solidFill>
              <a:effectLst/>
              <a:latin typeface="+mn-lt"/>
              <a:ea typeface="+mn-ea"/>
              <a:cs typeface="+mn-cs"/>
            </a:rPr>
            <a:t>そば</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大豆等刈取機械整備</a:t>
          </a:r>
          <a:r>
            <a:rPr kumimoji="1" lang="ja-JP" altLang="en-US" sz="1300">
              <a:solidFill>
                <a:schemeClr val="dk1"/>
              </a:solidFill>
              <a:effectLst/>
              <a:latin typeface="+mn-lt"/>
              <a:ea typeface="+mn-ea"/>
              <a:cs typeface="+mn-cs"/>
            </a:rPr>
            <a:t>に要する資金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 中津川渓谷レストハウス：レストハウス施設の改修等に要する資金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 小野弥太郎記念育英基金：奨学資金貸与に要する資金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 教育施設整備等基金：教育施設の整備等に要する資金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・ふるさと創生基金は、人材育成の財源とするため、４，７６４千円を繰り入れた</a:t>
          </a:r>
          <a:endParaRPr lang="ja-JP" altLang="ja-JP" sz="1300">
            <a:effectLst/>
          </a:endParaRPr>
        </a:p>
        <a:p>
          <a:r>
            <a:rPr kumimoji="1" lang="ja-JP" altLang="ja-JP" sz="1300">
              <a:solidFill>
                <a:schemeClr val="dk1"/>
              </a:solidFill>
              <a:effectLst/>
              <a:latin typeface="+mn-lt"/>
              <a:ea typeface="+mn-ea"/>
              <a:cs typeface="+mn-cs"/>
            </a:rPr>
            <a:t>・地域福祉基金は、老人福祉事業の財源とするため、６０，０００千円を繰り入れた。</a:t>
          </a:r>
          <a:endParaRPr lang="ja-JP" altLang="ja-JP" sz="1300">
            <a:effectLst/>
          </a:endParaRPr>
        </a:p>
        <a:p>
          <a:r>
            <a:rPr kumimoji="1" lang="ja-JP" altLang="ja-JP" sz="1300">
              <a:solidFill>
                <a:schemeClr val="dk1"/>
              </a:solidFill>
              <a:effectLst/>
              <a:latin typeface="+mn-lt"/>
              <a:ea typeface="+mn-ea"/>
              <a:cs typeface="+mn-cs"/>
            </a:rPr>
            <a:t>・震災復興基金は、災害拠点施設の整備、復興イベント等の財源とするため、２７，３５１千円を繰り入れた。</a:t>
          </a:r>
          <a:endParaRPr lang="ja-JP" altLang="ja-JP" sz="1300">
            <a:effectLst/>
          </a:endParaRPr>
        </a:p>
        <a:p>
          <a:r>
            <a:rPr kumimoji="1" lang="ja-JP" altLang="ja-JP" sz="1300">
              <a:solidFill>
                <a:schemeClr val="dk1"/>
              </a:solidFill>
              <a:effectLst/>
              <a:latin typeface="+mn-lt"/>
              <a:ea typeface="+mn-ea"/>
              <a:cs typeface="+mn-cs"/>
            </a:rPr>
            <a:t>・小野弥太郎記念基金は、奨学資金貸付金の財源とするため、９６０千円を繰り入れた。</a:t>
          </a:r>
          <a:endParaRPr lang="ja-JP" altLang="ja-JP" sz="1300">
            <a:effectLst/>
          </a:endParaRPr>
        </a:p>
        <a:p>
          <a:r>
            <a:rPr kumimoji="1" lang="ja-JP" altLang="ja-JP" sz="1300">
              <a:solidFill>
                <a:schemeClr val="dk1"/>
              </a:solidFill>
              <a:effectLst/>
              <a:latin typeface="+mn-lt"/>
              <a:ea typeface="+mn-ea"/>
              <a:cs typeface="+mn-cs"/>
            </a:rPr>
            <a:t>・統合中学校整備事業の財源確保のため、教育施設整備等基金に１３１，１７７千円を積み立てた。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・教育施設整備等基金：平成３４年開校予定の統合中学校整備に係る財源確保のため積極的に積立を行う。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・景気動向に左右されやすい町税の伸び悩みにより自主財源が十分確保できないこと及び</a:t>
          </a:r>
          <a:r>
            <a:rPr kumimoji="1" lang="ja-JP" altLang="ja-JP" sz="1300">
              <a:solidFill>
                <a:schemeClr val="dk1"/>
              </a:solidFill>
              <a:effectLst/>
              <a:latin typeface="+mn-lt"/>
              <a:ea typeface="+mn-ea"/>
              <a:cs typeface="+mn-cs"/>
            </a:rPr>
            <a:t>大規模事業に対する財源を確保するため</a:t>
          </a:r>
          <a:r>
            <a:rPr kumimoji="1" lang="ja-JP" altLang="en-US" sz="13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財政調整基金からの繰入を余儀なくされている。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・財政調整基金残高は、標準財政規模の１０％を保持するよう努めることとしている。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・基金利子のみを積み立てた。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・基金利子の積立を行うこととし、当面は大幅な変動はない。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14,641
14,579
394.85
8,148,473
7,868,746
265,193
5,230,901
9,147,978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有形固定資産減価償却率は類似団体より低い水準にある。また、平成２９年度は５３．１％（予定）であり、平成２８年度と比較すると増加している。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現在の施設が老朽化し、今後も有形固定資産減価償却率は高くなる予想である。公共施設等総合管理計画に基づき、個別施設計画策定に際して書く施設の調査を実施し、施設ごとの使用可能年数を考慮しながら、老朽化した施設の除却を進めるよう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28892</xdr:rowOff>
    </xdr:from>
    <xdr:to>
      <xdr:col>19</xdr:col>
      <xdr:colOff>187325</xdr:colOff>
      <xdr:row>30</xdr:row>
      <xdr:rowOff>130492</xdr:rowOff>
    </xdr:to>
    <xdr:sp macro="" textlink="">
      <xdr:nvSpPr>
        <xdr:cNvPr id="82" name="楕円 81"/>
        <xdr:cNvSpPr/>
      </xdr:nvSpPr>
      <xdr:spPr>
        <a:xfrm>
          <a:off x="4000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楕円 82"/>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79692</xdr:rowOff>
    </xdr:from>
    <xdr:to>
      <xdr:col>19</xdr:col>
      <xdr:colOff>136525</xdr:colOff>
      <xdr:row>30</xdr:row>
      <xdr:rowOff>117475</xdr:rowOff>
    </xdr:to>
    <xdr:cxnSp macro="">
      <xdr:nvCxnSpPr>
        <xdr:cNvPr id="84" name="直線コネクタ 83"/>
        <xdr:cNvCxnSpPr/>
      </xdr:nvCxnSpPr>
      <xdr:spPr>
        <a:xfrm flipV="1">
          <a:off x="3289300" y="5994717"/>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5"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6"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121619</xdr:rowOff>
    </xdr:from>
    <xdr:ext cx="405111" cy="259045"/>
    <xdr:sp macro="" textlink="">
      <xdr:nvSpPr>
        <xdr:cNvPr id="87" name="n_1mainValue有形固定資産減価償却率"/>
        <xdr:cNvSpPr txBox="1"/>
      </xdr:nvSpPr>
      <xdr:spPr>
        <a:xfrm>
          <a:off x="3836044" y="603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88" name="n_2main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５年度から２９年度にかけて実施された重点施策（ひまわりこども園、多機能型道の駅整備事業）への財源措置として一時的に内部方針を超える起債により対応してきたところであるが、債務償還可能年数は類似団体平均を下回っている状況にある。これは、償還期間が短期間に設定される過疎対策事業債を中心に対応したことによるものと分析されるが、令和２年度以降に実施が予定される統合中学校整備事業において、再度方針を超える起債が予定されるため、今後若干の上昇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31" name="楕円 130"/>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32" name="債務償還可能年数該当値テキスト"/>
        <xdr:cNvSpPr txBox="1"/>
      </xdr:nvSpPr>
      <xdr:spPr>
        <a:xfrm>
          <a:off x="14846300" y="5925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14,641
14,579
394.85
8,148,473
7,868,746
265,193
5,230,901
9,147,978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0" name="楕円 69"/>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111125</xdr:rowOff>
    </xdr:from>
    <xdr:to>
      <xdr:col>15</xdr:col>
      <xdr:colOff>101600</xdr:colOff>
      <xdr:row>39</xdr:row>
      <xdr:rowOff>41275</xdr:rowOff>
    </xdr:to>
    <xdr:sp macro="" textlink="">
      <xdr:nvSpPr>
        <xdr:cNvPr id="71" name="楕円 70"/>
        <xdr:cNvSpPr/>
      </xdr:nvSpPr>
      <xdr:spPr>
        <a:xfrm>
          <a:off x="2857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127635</xdr:rowOff>
    </xdr:from>
    <xdr:to>
      <xdr:col>19</xdr:col>
      <xdr:colOff>177800</xdr:colOff>
      <xdr:row>38</xdr:row>
      <xdr:rowOff>161925</xdr:rowOff>
    </xdr:to>
    <xdr:cxnSp macro="">
      <xdr:nvCxnSpPr>
        <xdr:cNvPr id="72" name="直線コネクタ 71"/>
        <xdr:cNvCxnSpPr/>
      </xdr:nvCxnSpPr>
      <xdr:spPr>
        <a:xfrm flipV="1">
          <a:off x="2908300" y="6642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3"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4"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75"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76" name="n_2mainValue【道路】&#10;有形固定資産減価償却率"/>
        <xdr:cNvSpPr txBox="1"/>
      </xdr:nvSpPr>
      <xdr:spPr>
        <a:xfrm>
          <a:off x="2705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110397</xdr:rowOff>
    </xdr:from>
    <xdr:to>
      <xdr:col>50</xdr:col>
      <xdr:colOff>165100</xdr:colOff>
      <xdr:row>42</xdr:row>
      <xdr:rowOff>40547</xdr:rowOff>
    </xdr:to>
    <xdr:sp macro="" textlink="">
      <xdr:nvSpPr>
        <xdr:cNvPr id="114" name="楕円 113"/>
        <xdr:cNvSpPr/>
      </xdr:nvSpPr>
      <xdr:spPr>
        <a:xfrm>
          <a:off x="9588500" y="71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111330</xdr:rowOff>
    </xdr:from>
    <xdr:to>
      <xdr:col>46</xdr:col>
      <xdr:colOff>38100</xdr:colOff>
      <xdr:row>42</xdr:row>
      <xdr:rowOff>41480</xdr:rowOff>
    </xdr:to>
    <xdr:sp macro="" textlink="">
      <xdr:nvSpPr>
        <xdr:cNvPr id="115" name="楕円 114"/>
        <xdr:cNvSpPr/>
      </xdr:nvSpPr>
      <xdr:spPr>
        <a:xfrm>
          <a:off x="8699500" y="71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161197</xdr:rowOff>
    </xdr:from>
    <xdr:to>
      <xdr:col>50</xdr:col>
      <xdr:colOff>114300</xdr:colOff>
      <xdr:row>41</xdr:row>
      <xdr:rowOff>162130</xdr:rowOff>
    </xdr:to>
    <xdr:cxnSp macro="">
      <xdr:nvCxnSpPr>
        <xdr:cNvPr id="116" name="直線コネクタ 115"/>
        <xdr:cNvCxnSpPr/>
      </xdr:nvCxnSpPr>
      <xdr:spPr>
        <a:xfrm flipV="1">
          <a:off x="8750300" y="719064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31674</xdr:rowOff>
    </xdr:from>
    <xdr:ext cx="534377" cy="259045"/>
    <xdr:sp macro="" textlink="">
      <xdr:nvSpPr>
        <xdr:cNvPr id="119" name="n_1mainValue【道路】&#10;一人当たり延長"/>
        <xdr:cNvSpPr txBox="1"/>
      </xdr:nvSpPr>
      <xdr:spPr>
        <a:xfrm>
          <a:off x="9359411" y="72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32607</xdr:rowOff>
    </xdr:from>
    <xdr:ext cx="534377" cy="259045"/>
    <xdr:sp macro="" textlink="">
      <xdr:nvSpPr>
        <xdr:cNvPr id="120" name="n_2mainValue【道路】&#10;一人当たり延長"/>
        <xdr:cNvSpPr txBox="1"/>
      </xdr:nvSpPr>
      <xdr:spPr>
        <a:xfrm>
          <a:off x="8483111" y="72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37374</xdr:rowOff>
    </xdr:from>
    <xdr:to>
      <xdr:col>20</xdr:col>
      <xdr:colOff>38100</xdr:colOff>
      <xdr:row>59</xdr:row>
      <xdr:rowOff>138974</xdr:rowOff>
    </xdr:to>
    <xdr:sp macro="" textlink="">
      <xdr:nvSpPr>
        <xdr:cNvPr id="160" name="楕円 159"/>
        <xdr:cNvSpPr/>
      </xdr:nvSpPr>
      <xdr:spPr>
        <a:xfrm>
          <a:off x="3746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66766</xdr:rowOff>
    </xdr:from>
    <xdr:to>
      <xdr:col>15</xdr:col>
      <xdr:colOff>101600</xdr:colOff>
      <xdr:row>59</xdr:row>
      <xdr:rowOff>168366</xdr:rowOff>
    </xdr:to>
    <xdr:sp macro="" textlink="">
      <xdr:nvSpPr>
        <xdr:cNvPr id="161" name="楕円 160"/>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88174</xdr:rowOff>
    </xdr:from>
    <xdr:to>
      <xdr:col>19</xdr:col>
      <xdr:colOff>177800</xdr:colOff>
      <xdr:row>59</xdr:row>
      <xdr:rowOff>117566</xdr:rowOff>
    </xdr:to>
    <xdr:cxnSp macro="">
      <xdr:nvCxnSpPr>
        <xdr:cNvPr id="162" name="直線コネクタ 161"/>
        <xdr:cNvCxnSpPr/>
      </xdr:nvCxnSpPr>
      <xdr:spPr>
        <a:xfrm flipV="1">
          <a:off x="2908300" y="102037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155501</xdr:rowOff>
    </xdr:from>
    <xdr:ext cx="405111" cy="259045"/>
    <xdr:sp macro="" textlink="">
      <xdr:nvSpPr>
        <xdr:cNvPr id="165" name="n_1mainValue【橋りょう・トンネル】&#10;有形固定資産減価償却率"/>
        <xdr:cNvSpPr txBox="1"/>
      </xdr:nvSpPr>
      <xdr:spPr>
        <a:xfrm>
          <a:off x="35820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13443</xdr:rowOff>
    </xdr:from>
    <xdr:ext cx="405111" cy="259045"/>
    <xdr:sp macro="" textlink="">
      <xdr:nvSpPr>
        <xdr:cNvPr id="166" name="n_2mainValue【橋りょう・トンネル】&#10;有形固定資産減価償却率"/>
        <xdr:cNvSpPr txBox="1"/>
      </xdr:nvSpPr>
      <xdr:spPr>
        <a:xfrm>
          <a:off x="2705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141474</xdr:rowOff>
    </xdr:from>
    <xdr:to>
      <xdr:col>50</xdr:col>
      <xdr:colOff>165100</xdr:colOff>
      <xdr:row>64</xdr:row>
      <xdr:rowOff>71624</xdr:rowOff>
    </xdr:to>
    <xdr:sp macro="" textlink="">
      <xdr:nvSpPr>
        <xdr:cNvPr id="206" name="楕円 205"/>
        <xdr:cNvSpPr/>
      </xdr:nvSpPr>
      <xdr:spPr>
        <a:xfrm>
          <a:off x="9588500" y="10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145032</xdr:rowOff>
    </xdr:from>
    <xdr:to>
      <xdr:col>46</xdr:col>
      <xdr:colOff>38100</xdr:colOff>
      <xdr:row>64</xdr:row>
      <xdr:rowOff>75182</xdr:rowOff>
    </xdr:to>
    <xdr:sp macro="" textlink="">
      <xdr:nvSpPr>
        <xdr:cNvPr id="207" name="楕円 206"/>
        <xdr:cNvSpPr/>
      </xdr:nvSpPr>
      <xdr:spPr>
        <a:xfrm>
          <a:off x="8699500" y="109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20824</xdr:rowOff>
    </xdr:from>
    <xdr:to>
      <xdr:col>50</xdr:col>
      <xdr:colOff>114300</xdr:colOff>
      <xdr:row>64</xdr:row>
      <xdr:rowOff>24382</xdr:rowOff>
    </xdr:to>
    <xdr:cxnSp macro="">
      <xdr:nvCxnSpPr>
        <xdr:cNvPr id="208" name="直線コネクタ 207"/>
        <xdr:cNvCxnSpPr/>
      </xdr:nvCxnSpPr>
      <xdr:spPr>
        <a:xfrm flipV="1">
          <a:off x="8750300" y="10993624"/>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62751</xdr:rowOff>
    </xdr:from>
    <xdr:ext cx="599010" cy="259045"/>
    <xdr:sp macro="" textlink="">
      <xdr:nvSpPr>
        <xdr:cNvPr id="211" name="n_1mainValue【橋りょう・トンネル】&#10;一人当たり有形固定資産（償却資産）額"/>
        <xdr:cNvSpPr txBox="1"/>
      </xdr:nvSpPr>
      <xdr:spPr>
        <a:xfrm>
          <a:off x="9327095" y="1103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66309</xdr:rowOff>
    </xdr:from>
    <xdr:ext cx="599010" cy="259045"/>
    <xdr:sp macro="" textlink="">
      <xdr:nvSpPr>
        <xdr:cNvPr id="212" name="n_2mainValue【橋りょう・トンネル】&#10;一人当たり有形固定資産（償却資産）額"/>
        <xdr:cNvSpPr txBox="1"/>
      </xdr:nvSpPr>
      <xdr:spPr>
        <a:xfrm>
          <a:off x="8450795" y="1103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251" name="楕円 250"/>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2" name="楕円 251"/>
        <xdr:cNvSpPr/>
      </xdr:nvSpPr>
      <xdr:spPr>
        <a:xfrm>
          <a:off x="2857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137161</xdr:rowOff>
    </xdr:to>
    <xdr:cxnSp macro="">
      <xdr:nvCxnSpPr>
        <xdr:cNvPr id="253" name="直線コネクタ 252"/>
        <xdr:cNvCxnSpPr/>
      </xdr:nvCxnSpPr>
      <xdr:spPr>
        <a:xfrm flipV="1">
          <a:off x="2908300" y="14344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4"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5"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256" name="n_1mainValue【公営住宅】&#10;有形固定資産減価償却率"/>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57" name="n_2mainValue【公営住宅】&#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141415</xdr:rowOff>
    </xdr:from>
    <xdr:to>
      <xdr:col>50</xdr:col>
      <xdr:colOff>165100</xdr:colOff>
      <xdr:row>85</xdr:row>
      <xdr:rowOff>71565</xdr:rowOff>
    </xdr:to>
    <xdr:sp macro="" textlink="">
      <xdr:nvSpPr>
        <xdr:cNvPr id="295" name="楕円 294"/>
        <xdr:cNvSpPr/>
      </xdr:nvSpPr>
      <xdr:spPr>
        <a:xfrm>
          <a:off x="9588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146558</xdr:rowOff>
    </xdr:from>
    <xdr:to>
      <xdr:col>46</xdr:col>
      <xdr:colOff>38100</xdr:colOff>
      <xdr:row>85</xdr:row>
      <xdr:rowOff>76708</xdr:rowOff>
    </xdr:to>
    <xdr:sp macro="" textlink="">
      <xdr:nvSpPr>
        <xdr:cNvPr id="296" name="楕円 295"/>
        <xdr:cNvSpPr/>
      </xdr:nvSpPr>
      <xdr:spPr>
        <a:xfrm>
          <a:off x="8699500"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20765</xdr:rowOff>
    </xdr:from>
    <xdr:to>
      <xdr:col>50</xdr:col>
      <xdr:colOff>114300</xdr:colOff>
      <xdr:row>85</xdr:row>
      <xdr:rowOff>25908</xdr:rowOff>
    </xdr:to>
    <xdr:cxnSp macro="">
      <xdr:nvCxnSpPr>
        <xdr:cNvPr id="297" name="直線コネクタ 296"/>
        <xdr:cNvCxnSpPr/>
      </xdr:nvCxnSpPr>
      <xdr:spPr>
        <a:xfrm flipV="1">
          <a:off x="8750300" y="14594015"/>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298" name="n_1aveValue【公営住宅】&#10;一人当たり面積"/>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88092</xdr:rowOff>
    </xdr:from>
    <xdr:ext cx="469744" cy="259045"/>
    <xdr:sp macro="" textlink="">
      <xdr:nvSpPr>
        <xdr:cNvPr id="300" name="n_1mainValue【公営住宅】&#10;一人当たり面積"/>
        <xdr:cNvSpPr txBox="1"/>
      </xdr:nvSpPr>
      <xdr:spPr>
        <a:xfrm>
          <a:off x="9391727" y="1431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67835</xdr:rowOff>
    </xdr:from>
    <xdr:ext cx="469744" cy="259045"/>
    <xdr:sp macro="" textlink="">
      <xdr:nvSpPr>
        <xdr:cNvPr id="301" name="n_2mainValue【公営住宅】&#10;一人当たり面積"/>
        <xdr:cNvSpPr txBox="1"/>
      </xdr:nvSpPr>
      <xdr:spPr>
        <a:xfrm>
          <a:off x="8515427" y="146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88265</xdr:rowOff>
    </xdr:from>
    <xdr:to>
      <xdr:col>81</xdr:col>
      <xdr:colOff>101600</xdr:colOff>
      <xdr:row>42</xdr:row>
      <xdr:rowOff>18415</xdr:rowOff>
    </xdr:to>
    <xdr:sp macro="" textlink="">
      <xdr:nvSpPr>
        <xdr:cNvPr id="356" name="楕円 355"/>
        <xdr:cNvSpPr/>
      </xdr:nvSpPr>
      <xdr:spPr>
        <a:xfrm>
          <a:off x="15430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92075</xdr:rowOff>
    </xdr:from>
    <xdr:to>
      <xdr:col>76</xdr:col>
      <xdr:colOff>165100</xdr:colOff>
      <xdr:row>42</xdr:row>
      <xdr:rowOff>22225</xdr:rowOff>
    </xdr:to>
    <xdr:sp macro="" textlink="">
      <xdr:nvSpPr>
        <xdr:cNvPr id="357" name="楕円 356"/>
        <xdr:cNvSpPr/>
      </xdr:nvSpPr>
      <xdr:spPr>
        <a:xfrm>
          <a:off x="14541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139065</xdr:rowOff>
    </xdr:from>
    <xdr:to>
      <xdr:col>81</xdr:col>
      <xdr:colOff>50800</xdr:colOff>
      <xdr:row>41</xdr:row>
      <xdr:rowOff>142875</xdr:rowOff>
    </xdr:to>
    <xdr:cxnSp macro="">
      <xdr:nvCxnSpPr>
        <xdr:cNvPr id="358" name="直線コネクタ 357"/>
        <xdr:cNvCxnSpPr/>
      </xdr:nvCxnSpPr>
      <xdr:spPr>
        <a:xfrm flipV="1">
          <a:off x="14592300" y="71685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86377</xdr:rowOff>
    </xdr:from>
    <xdr:ext cx="405111" cy="259045"/>
    <xdr:sp macro="" textlink="">
      <xdr:nvSpPr>
        <xdr:cNvPr id="359" name="n_1aveValue【認定こども園・幼稚園・保育所】&#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60"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9542</xdr:rowOff>
    </xdr:from>
    <xdr:ext cx="405111" cy="259045"/>
    <xdr:sp macro="" textlink="">
      <xdr:nvSpPr>
        <xdr:cNvPr id="361" name="n_1mainValue【認定こども園・幼稚園・保育所】&#10;有形固定資産減価償却率"/>
        <xdr:cNvSpPr txBox="1"/>
      </xdr:nvSpPr>
      <xdr:spPr>
        <a:xfrm>
          <a:off x="152660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13352</xdr:rowOff>
    </xdr:from>
    <xdr:ext cx="405111" cy="259045"/>
    <xdr:sp macro="" textlink="">
      <xdr:nvSpPr>
        <xdr:cNvPr id="362" name="n_2mainValue【認定こども園・幼稚園・保育所】&#10;有形固定資産減価償却率"/>
        <xdr:cNvSpPr txBox="1"/>
      </xdr:nvSpPr>
      <xdr:spPr>
        <a:xfrm>
          <a:off x="14389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3" name="直線コネクタ 3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4" name="テキスト ボックス 37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5" name="直線コネクタ 3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6" name="テキスト ボックス 37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7" name="直線コネクタ 3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8" name="テキスト ボックス 37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9" name="直線コネクタ 3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0" name="テキスト ボックス 37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94488</xdr:rowOff>
    </xdr:from>
    <xdr:to>
      <xdr:col>116</xdr:col>
      <xdr:colOff>62864</xdr:colOff>
      <xdr:row>41</xdr:row>
      <xdr:rowOff>76200</xdr:rowOff>
    </xdr:to>
    <xdr:cxnSp macro="">
      <xdr:nvCxnSpPr>
        <xdr:cNvPr id="384" name="直線コネクタ 383"/>
        <xdr:cNvCxnSpPr/>
      </xdr:nvCxnSpPr>
      <xdr:spPr>
        <a:xfrm flipV="1">
          <a:off x="22160864" y="609523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85"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86" name="直線コネクタ 385"/>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41165</xdr:rowOff>
    </xdr:from>
    <xdr:ext cx="469744" cy="259045"/>
    <xdr:sp macro="" textlink="">
      <xdr:nvSpPr>
        <xdr:cNvPr id="387" name="【認定こども園・幼稚園・保育所】&#10;一人当たり面積最大値テキスト"/>
        <xdr:cNvSpPr txBox="1"/>
      </xdr:nvSpPr>
      <xdr:spPr>
        <a:xfrm>
          <a:off x="22199600" y="587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94488</xdr:rowOff>
    </xdr:from>
    <xdr:to>
      <xdr:col>116</xdr:col>
      <xdr:colOff>152400</xdr:colOff>
      <xdr:row>35</xdr:row>
      <xdr:rowOff>94488</xdr:rowOff>
    </xdr:to>
    <xdr:cxnSp macro="">
      <xdr:nvCxnSpPr>
        <xdr:cNvPr id="388" name="直線コネクタ 387"/>
        <xdr:cNvCxnSpPr/>
      </xdr:nvCxnSpPr>
      <xdr:spPr>
        <a:xfrm>
          <a:off x="22072600" y="609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161561</xdr:rowOff>
    </xdr:from>
    <xdr:ext cx="469744" cy="259045"/>
    <xdr:sp macro="" textlink="">
      <xdr:nvSpPr>
        <xdr:cNvPr id="389" name="【認定こども園・幼稚園・保育所】&#10;一人当たり面積平均値テキスト"/>
        <xdr:cNvSpPr txBox="1"/>
      </xdr:nvSpPr>
      <xdr:spPr>
        <a:xfrm>
          <a:off x="22199600" y="667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11684</xdr:rowOff>
    </xdr:from>
    <xdr:to>
      <xdr:col>116</xdr:col>
      <xdr:colOff>114300</xdr:colOff>
      <xdr:row>39</xdr:row>
      <xdr:rowOff>113284</xdr:rowOff>
    </xdr:to>
    <xdr:sp macro="" textlink="">
      <xdr:nvSpPr>
        <xdr:cNvPr id="390" name="フローチャート: 判断 389"/>
        <xdr:cNvSpPr/>
      </xdr:nvSpPr>
      <xdr:spPr>
        <a:xfrm>
          <a:off x="221107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135128</xdr:rowOff>
    </xdr:from>
    <xdr:to>
      <xdr:col>112</xdr:col>
      <xdr:colOff>38100</xdr:colOff>
      <xdr:row>39</xdr:row>
      <xdr:rowOff>65278</xdr:rowOff>
    </xdr:to>
    <xdr:sp macro="" textlink="">
      <xdr:nvSpPr>
        <xdr:cNvPr id="391" name="フローチャート: 判断 390"/>
        <xdr:cNvSpPr/>
      </xdr:nvSpPr>
      <xdr:spPr>
        <a:xfrm>
          <a:off x="21272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92" name="フローチャート: 判断 391"/>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144272</xdr:rowOff>
    </xdr:from>
    <xdr:to>
      <xdr:col>112</xdr:col>
      <xdr:colOff>38100</xdr:colOff>
      <xdr:row>35</xdr:row>
      <xdr:rowOff>74422</xdr:rowOff>
    </xdr:to>
    <xdr:sp macro="" textlink="">
      <xdr:nvSpPr>
        <xdr:cNvPr id="398" name="楕円 397"/>
        <xdr:cNvSpPr/>
      </xdr:nvSpPr>
      <xdr:spPr>
        <a:xfrm>
          <a:off x="21272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32258</xdr:rowOff>
    </xdr:from>
    <xdr:to>
      <xdr:col>107</xdr:col>
      <xdr:colOff>101600</xdr:colOff>
      <xdr:row>34</xdr:row>
      <xdr:rowOff>133858</xdr:rowOff>
    </xdr:to>
    <xdr:sp macro="" textlink="">
      <xdr:nvSpPr>
        <xdr:cNvPr id="399" name="楕円 398"/>
        <xdr:cNvSpPr/>
      </xdr:nvSpPr>
      <xdr:spPr>
        <a:xfrm>
          <a:off x="20383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83058</xdr:rowOff>
    </xdr:from>
    <xdr:to>
      <xdr:col>111</xdr:col>
      <xdr:colOff>177800</xdr:colOff>
      <xdr:row>35</xdr:row>
      <xdr:rowOff>23622</xdr:rowOff>
    </xdr:to>
    <xdr:cxnSp macro="">
      <xdr:nvCxnSpPr>
        <xdr:cNvPr id="400" name="直線コネクタ 399"/>
        <xdr:cNvCxnSpPr/>
      </xdr:nvCxnSpPr>
      <xdr:spPr>
        <a:xfrm>
          <a:off x="20434300" y="591235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56405</xdr:rowOff>
    </xdr:from>
    <xdr:ext cx="469744" cy="259045"/>
    <xdr:sp macro="" textlink="">
      <xdr:nvSpPr>
        <xdr:cNvPr id="401" name="n_1aveValue【認定こども園・幼稚園・保育所】&#10;一人当たり面積"/>
        <xdr:cNvSpPr txBox="1"/>
      </xdr:nvSpPr>
      <xdr:spPr>
        <a:xfrm>
          <a:off x="21075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02"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90949</xdr:rowOff>
    </xdr:from>
    <xdr:ext cx="469744" cy="259045"/>
    <xdr:sp macro="" textlink="">
      <xdr:nvSpPr>
        <xdr:cNvPr id="403" name="n_1mainValue【認定こども園・幼稚園・保育所】&#10;一人当たり面積"/>
        <xdr:cNvSpPr txBox="1"/>
      </xdr:nvSpPr>
      <xdr:spPr>
        <a:xfrm>
          <a:off x="210757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150385</xdr:rowOff>
    </xdr:from>
    <xdr:ext cx="469744" cy="259045"/>
    <xdr:sp macro="" textlink="">
      <xdr:nvSpPr>
        <xdr:cNvPr id="404" name="n_2mainValue【認定こども園・幼稚園・保育所】&#10;一人当たり面積"/>
        <xdr:cNvSpPr txBox="1"/>
      </xdr:nvSpPr>
      <xdr:spPr>
        <a:xfrm>
          <a:off x="20199427" y="56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1" name="直線コネクタ 430"/>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2"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3" name="直線コネクタ 432"/>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4"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5" name="直線コネクタ 43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36"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37" name="フローチャート: 判断 43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38" name="フローチャート: 判断 437"/>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39" name="フローチャート: 判断 438"/>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445" name="楕円 444"/>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46" name="楕円 445"/>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166551</xdr:rowOff>
    </xdr:to>
    <xdr:cxnSp macro="">
      <xdr:nvCxnSpPr>
        <xdr:cNvPr id="447" name="直線コネクタ 446"/>
        <xdr:cNvCxnSpPr/>
      </xdr:nvCxnSpPr>
      <xdr:spPr>
        <a:xfrm flipV="1">
          <a:off x="14592300" y="996696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48"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49" name="n_2aveValue【学校施設】&#10;有形固定資産減価償却率"/>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450" name="n_1mainValue【学校施設】&#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51" name="n_2main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4" name="直線コネクタ 473"/>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5"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6" name="直線コネクタ 475"/>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7"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8" name="直線コネクタ 477"/>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79"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0" name="フローチャート: 判断 479"/>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1" name="フローチャート: 判断 480"/>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2" name="フローチャート: 判断 481"/>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2236</xdr:rowOff>
    </xdr:from>
    <xdr:to>
      <xdr:col>112</xdr:col>
      <xdr:colOff>38100</xdr:colOff>
      <xdr:row>59</xdr:row>
      <xdr:rowOff>103836</xdr:rowOff>
    </xdr:to>
    <xdr:sp macro="" textlink="">
      <xdr:nvSpPr>
        <xdr:cNvPr id="488" name="楕円 487"/>
        <xdr:cNvSpPr/>
      </xdr:nvSpPr>
      <xdr:spPr>
        <a:xfrm>
          <a:off x="21272500" y="101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26924</xdr:rowOff>
    </xdr:from>
    <xdr:to>
      <xdr:col>107</xdr:col>
      <xdr:colOff>101600</xdr:colOff>
      <xdr:row>59</xdr:row>
      <xdr:rowOff>128524</xdr:rowOff>
    </xdr:to>
    <xdr:sp macro="" textlink="">
      <xdr:nvSpPr>
        <xdr:cNvPr id="489" name="楕円 488"/>
        <xdr:cNvSpPr/>
      </xdr:nvSpPr>
      <xdr:spPr>
        <a:xfrm>
          <a:off x="20383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53036</xdr:rowOff>
    </xdr:from>
    <xdr:to>
      <xdr:col>111</xdr:col>
      <xdr:colOff>177800</xdr:colOff>
      <xdr:row>59</xdr:row>
      <xdr:rowOff>77724</xdr:rowOff>
    </xdr:to>
    <xdr:cxnSp macro="">
      <xdr:nvCxnSpPr>
        <xdr:cNvPr id="490" name="直線コネクタ 489"/>
        <xdr:cNvCxnSpPr/>
      </xdr:nvCxnSpPr>
      <xdr:spPr>
        <a:xfrm flipV="1">
          <a:off x="20434300" y="1016858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491"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492" name="n_2aveValue【学校施設】&#10;一人当たり面積"/>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120363</xdr:rowOff>
    </xdr:from>
    <xdr:ext cx="469744" cy="259045"/>
    <xdr:sp macro="" textlink="">
      <xdr:nvSpPr>
        <xdr:cNvPr id="493" name="n_1mainValue【学校施設】&#10;一人当たり面積"/>
        <xdr:cNvSpPr txBox="1"/>
      </xdr:nvSpPr>
      <xdr:spPr>
        <a:xfrm>
          <a:off x="21075727" y="989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145051</xdr:rowOff>
    </xdr:from>
    <xdr:ext cx="469744" cy="259045"/>
    <xdr:sp macro="" textlink="">
      <xdr:nvSpPr>
        <xdr:cNvPr id="494" name="n_2mainValue【学校施設】&#10;一人当たり面積"/>
        <xdr:cNvSpPr txBox="1"/>
      </xdr:nvSpPr>
      <xdr:spPr>
        <a:xfrm>
          <a:off x="20199427"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9" name="直線コネクタ 518"/>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0"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1" name="直線コネクタ 520"/>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4"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5" name="フローチャート: 判断 524"/>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6" name="フローチャート: 判断 525"/>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27" name="フローチャート: 判断 526"/>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141605</xdr:rowOff>
    </xdr:from>
    <xdr:to>
      <xdr:col>81</xdr:col>
      <xdr:colOff>101600</xdr:colOff>
      <xdr:row>79</xdr:row>
      <xdr:rowOff>71755</xdr:rowOff>
    </xdr:to>
    <xdr:sp macro="" textlink="">
      <xdr:nvSpPr>
        <xdr:cNvPr id="533" name="楕円 532"/>
        <xdr:cNvSpPr/>
      </xdr:nvSpPr>
      <xdr:spPr>
        <a:xfrm>
          <a:off x="15430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2539</xdr:rowOff>
    </xdr:from>
    <xdr:to>
      <xdr:col>76</xdr:col>
      <xdr:colOff>165100</xdr:colOff>
      <xdr:row>79</xdr:row>
      <xdr:rowOff>104139</xdr:rowOff>
    </xdr:to>
    <xdr:sp macro="" textlink="">
      <xdr:nvSpPr>
        <xdr:cNvPr id="534" name="楕円 533"/>
        <xdr:cNvSpPr/>
      </xdr:nvSpPr>
      <xdr:spPr>
        <a:xfrm>
          <a:off x="14541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20955</xdr:rowOff>
    </xdr:from>
    <xdr:to>
      <xdr:col>81</xdr:col>
      <xdr:colOff>50800</xdr:colOff>
      <xdr:row>79</xdr:row>
      <xdr:rowOff>53339</xdr:rowOff>
    </xdr:to>
    <xdr:cxnSp macro="">
      <xdr:nvCxnSpPr>
        <xdr:cNvPr id="535" name="直線コネクタ 534"/>
        <xdr:cNvCxnSpPr/>
      </xdr:nvCxnSpPr>
      <xdr:spPr>
        <a:xfrm flipV="1">
          <a:off x="14592300" y="135655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36"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37" name="n_2ave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88282</xdr:rowOff>
    </xdr:from>
    <xdr:ext cx="405111" cy="259045"/>
    <xdr:sp macro="" textlink="">
      <xdr:nvSpPr>
        <xdr:cNvPr id="538" name="n_1mainValue【児童館】&#10;有形固定資産減価償却率"/>
        <xdr:cNvSpPr txBox="1"/>
      </xdr:nvSpPr>
      <xdr:spPr>
        <a:xfrm>
          <a:off x="15266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120666</xdr:rowOff>
    </xdr:from>
    <xdr:ext cx="405111" cy="259045"/>
    <xdr:sp macro="" textlink="">
      <xdr:nvSpPr>
        <xdr:cNvPr id="539" name="n_2mainValue【児童館】&#10;有形固定資産減価償却率"/>
        <xdr:cNvSpPr txBox="1"/>
      </xdr:nvSpPr>
      <xdr:spPr>
        <a:xfrm>
          <a:off x="14389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3" name="直線コネクタ 562"/>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4"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5" name="直線コネクタ 564"/>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7" name="直線コネクタ 56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68"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9" name="フローチャート: 判断 568"/>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0" name="フローチャート: 判断 56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1" name="フローチャート: 判断 570"/>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577" name="楕円 576"/>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152400</xdr:rowOff>
    </xdr:from>
    <xdr:to>
      <xdr:col>107</xdr:col>
      <xdr:colOff>101600</xdr:colOff>
      <xdr:row>85</xdr:row>
      <xdr:rowOff>82550</xdr:rowOff>
    </xdr:to>
    <xdr:sp macro="" textlink="">
      <xdr:nvSpPr>
        <xdr:cNvPr id="578" name="楕円 577"/>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579" name="直線コネクタ 578"/>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80"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8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582"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583" name="n_2mainValue【児童館】&#10;一人当たり面積"/>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児童館であり、逆に低くなっている施設は道路、公営住宅、認定こども園・幼稚園・保育園、である。また、ほぼ同等なのは橋りょう・トンネルである。</a:t>
          </a:r>
        </a:p>
        <a:p>
          <a:r>
            <a:rPr kumimoji="1" lang="ja-JP" altLang="en-US" sz="1300">
              <a:latin typeface="ＭＳ Ｐゴシック" panose="020B0600070205080204" pitchFamily="50" charset="-128"/>
              <a:ea typeface="ＭＳ Ｐゴシック" panose="020B0600070205080204" pitchFamily="50" charset="-128"/>
            </a:rPr>
            <a:t>学校施設については、類似団体以上に有形固定資産減価償却率が増えている。しかし、今後統廃合の予定があり、有形固定資産減価償却率は一時的に大きく低下するものと見込まれる。児童館については、類似団体ほど有形固定資産減価償却率は増えていない。しかし、町内にはある２つの児童館はいずれも築４０年以上経過しているため、今後も上昇する傾向にあり、また、一人当たりの面積が類似団体と比較して低い。今後、福祉施設の整備が必要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道路については、類似団体ほど有形固定資産減価償却率は増えていない。しかし、今後は維持管理に必要な費用が増加し、有形固定資産減価償却率は増加していくものと見込まれる。</a:t>
          </a:r>
          <a:r>
            <a:rPr kumimoji="1" lang="ja-JP" altLang="ja-JP" sz="1300">
              <a:solidFill>
                <a:schemeClr val="dk1"/>
              </a:solidFill>
              <a:effectLst/>
              <a:latin typeface="+mn-lt"/>
              <a:ea typeface="+mn-ea"/>
              <a:cs typeface="+mn-cs"/>
            </a:rPr>
            <a:t>公営住宅について</a:t>
          </a:r>
          <a:r>
            <a:rPr kumimoji="1" lang="ja-JP" altLang="en-US" sz="1300">
              <a:solidFill>
                <a:schemeClr val="dk1"/>
              </a:solidFill>
              <a:effectLst/>
              <a:latin typeface="+mn-lt"/>
              <a:ea typeface="+mn-ea"/>
              <a:cs typeface="+mn-cs"/>
            </a:rPr>
            <a:t>は、老朽化</a:t>
          </a:r>
          <a:r>
            <a:rPr kumimoji="1" lang="ja-JP" altLang="ja-JP" sz="1300">
              <a:solidFill>
                <a:schemeClr val="dk1"/>
              </a:solidFill>
              <a:effectLst/>
              <a:latin typeface="+mn-lt"/>
              <a:ea typeface="+mn-ea"/>
              <a:cs typeface="+mn-cs"/>
            </a:rPr>
            <a:t>した施設の廃止</a:t>
          </a:r>
          <a:r>
            <a:rPr kumimoji="1" lang="ja-JP" altLang="en-US" sz="1300">
              <a:solidFill>
                <a:schemeClr val="dk1"/>
              </a:solidFill>
              <a:effectLst/>
              <a:latin typeface="+mn-lt"/>
              <a:ea typeface="+mn-ea"/>
              <a:cs typeface="+mn-cs"/>
            </a:rPr>
            <a:t>や長寿命化改修工事</a:t>
          </a:r>
          <a:r>
            <a:rPr kumimoji="1" lang="ja-JP" altLang="ja-JP" sz="1300">
              <a:solidFill>
                <a:schemeClr val="dk1"/>
              </a:solidFill>
              <a:effectLst/>
              <a:latin typeface="+mn-lt"/>
              <a:ea typeface="+mn-ea"/>
              <a:cs typeface="+mn-cs"/>
            </a:rPr>
            <a:t>により有形固定資産減価償却率は低いものの、今後既存住宅の維持経費の増加に伴い上昇していく見込みである。</a:t>
          </a:r>
          <a:r>
            <a:rPr kumimoji="1" lang="ja-JP" altLang="en-US" sz="1300">
              <a:solidFill>
                <a:schemeClr val="dk1"/>
              </a:solidFill>
              <a:effectLst/>
              <a:latin typeface="+mn-lt"/>
              <a:ea typeface="+mn-ea"/>
              <a:cs typeface="+mn-cs"/>
            </a:rPr>
            <a:t>認定こども園・幼稚園・保育園については、平成２７年度にあらたな認定こども園が完成し、４幼稚園と１保育所を統廃合したため、既存の施設が普通財産になったことで固定資産減価償却率が低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橋りょう・</a:t>
          </a:r>
          <a:r>
            <a:rPr kumimoji="1" lang="ja-JP" altLang="en-US" sz="1300">
              <a:latin typeface="ＭＳ Ｐゴシック" panose="020B0600070205080204" pitchFamily="50" charset="-128"/>
              <a:ea typeface="ＭＳ Ｐゴシック" panose="020B0600070205080204" pitchFamily="50" charset="-128"/>
            </a:rPr>
            <a:t>トンネルにおいては、類似団体ほど有形固定資産減価償却率は増えていない。しかし、高度経済成長期に竣工したものが多く、今後も上昇する傾向にあるため、適正な維持補修が必要になる。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14,641
14,579
394.85
8,148,473
7,868,746
265,193
5,230,901
9,147,978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130464</xdr:rowOff>
    </xdr:from>
    <xdr:ext cx="405111" cy="259045"/>
    <xdr:sp macro="" textlink="">
      <xdr:nvSpPr>
        <xdr:cNvPr id="65"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48821</xdr:rowOff>
    </xdr:from>
    <xdr:ext cx="405111" cy="259045"/>
    <xdr:sp macro="" textlink="">
      <xdr:nvSpPr>
        <xdr:cNvPr id="67"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3" name="楕円 72"/>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80917</xdr:rowOff>
    </xdr:from>
    <xdr:to>
      <xdr:col>15</xdr:col>
      <xdr:colOff>101600</xdr:colOff>
      <xdr:row>42</xdr:row>
      <xdr:rowOff>11067</xdr:rowOff>
    </xdr:to>
    <xdr:sp macro="" textlink="">
      <xdr:nvSpPr>
        <xdr:cNvPr id="74" name="楕円 73"/>
        <xdr:cNvSpPr/>
      </xdr:nvSpPr>
      <xdr:spPr>
        <a:xfrm>
          <a:off x="2857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87630</xdr:rowOff>
    </xdr:from>
    <xdr:to>
      <xdr:col>19</xdr:col>
      <xdr:colOff>177800</xdr:colOff>
      <xdr:row>41</xdr:row>
      <xdr:rowOff>131717</xdr:rowOff>
    </xdr:to>
    <xdr:cxnSp macro="">
      <xdr:nvCxnSpPr>
        <xdr:cNvPr id="75" name="直線コネクタ 74"/>
        <xdr:cNvCxnSpPr/>
      </xdr:nvCxnSpPr>
      <xdr:spPr>
        <a:xfrm flipV="1">
          <a:off x="2908300" y="71170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129557</xdr:rowOff>
    </xdr:from>
    <xdr:ext cx="405111" cy="259045"/>
    <xdr:sp macro="" textlink="">
      <xdr:nvSpPr>
        <xdr:cNvPr id="76" name="n_1mainValue【図書館】&#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2194</xdr:rowOff>
    </xdr:from>
    <xdr:ext cx="340478" cy="259045"/>
    <xdr:sp macro="" textlink="">
      <xdr:nvSpPr>
        <xdr:cNvPr id="77" name="n_2mainValue【図書館】&#10;有形固定資産減価償却率"/>
        <xdr:cNvSpPr txBox="1"/>
      </xdr:nvSpPr>
      <xdr:spPr>
        <a:xfrm>
          <a:off x="27380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4"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8" name="フローチャート: 判断 107"/>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24655</xdr:rowOff>
    </xdr:from>
    <xdr:ext cx="469744" cy="259045"/>
    <xdr:sp macro="" textlink="">
      <xdr:nvSpPr>
        <xdr:cNvPr id="109"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96266</xdr:rowOff>
    </xdr:from>
    <xdr:to>
      <xdr:col>50</xdr:col>
      <xdr:colOff>165100</xdr:colOff>
      <xdr:row>40</xdr:row>
      <xdr:rowOff>26416</xdr:rowOff>
    </xdr:to>
    <xdr:sp macro="" textlink="">
      <xdr:nvSpPr>
        <xdr:cNvPr id="115" name="楕円 114"/>
        <xdr:cNvSpPr/>
      </xdr:nvSpPr>
      <xdr:spPr>
        <a:xfrm>
          <a:off x="9588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100838</xdr:rowOff>
    </xdr:from>
    <xdr:to>
      <xdr:col>46</xdr:col>
      <xdr:colOff>38100</xdr:colOff>
      <xdr:row>40</xdr:row>
      <xdr:rowOff>30988</xdr:rowOff>
    </xdr:to>
    <xdr:sp macro="" textlink="">
      <xdr:nvSpPr>
        <xdr:cNvPr id="116" name="楕円 115"/>
        <xdr:cNvSpPr/>
      </xdr:nvSpPr>
      <xdr:spPr>
        <a:xfrm>
          <a:off x="8699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147066</xdr:rowOff>
    </xdr:from>
    <xdr:to>
      <xdr:col>50</xdr:col>
      <xdr:colOff>114300</xdr:colOff>
      <xdr:row>39</xdr:row>
      <xdr:rowOff>151638</xdr:rowOff>
    </xdr:to>
    <xdr:cxnSp macro="">
      <xdr:nvCxnSpPr>
        <xdr:cNvPr id="117" name="直線コネクタ 116"/>
        <xdr:cNvCxnSpPr/>
      </xdr:nvCxnSpPr>
      <xdr:spPr>
        <a:xfrm flipV="1">
          <a:off x="8750300" y="683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17543</xdr:rowOff>
    </xdr:from>
    <xdr:ext cx="469744" cy="259045"/>
    <xdr:sp macro="" textlink="">
      <xdr:nvSpPr>
        <xdr:cNvPr id="118" name="n_1mainValue【図書館】&#10;一人当たり面積"/>
        <xdr:cNvSpPr txBox="1"/>
      </xdr:nvSpPr>
      <xdr:spPr>
        <a:xfrm>
          <a:off x="9391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22115</xdr:rowOff>
    </xdr:from>
    <xdr:ext cx="469744" cy="259045"/>
    <xdr:sp macro="" textlink="">
      <xdr:nvSpPr>
        <xdr:cNvPr id="119" name="n_2mainValue【図書館】&#10;一人当たり面積"/>
        <xdr:cNvSpPr txBox="1"/>
      </xdr:nvSpPr>
      <xdr:spPr>
        <a:xfrm>
          <a:off x="8515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151"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53"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59" name="楕円 158"/>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50165</xdr:rowOff>
    </xdr:from>
    <xdr:to>
      <xdr:col>15</xdr:col>
      <xdr:colOff>101600</xdr:colOff>
      <xdr:row>59</xdr:row>
      <xdr:rowOff>151765</xdr:rowOff>
    </xdr:to>
    <xdr:sp macro="" textlink="">
      <xdr:nvSpPr>
        <xdr:cNvPr id="160" name="楕円 159"/>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100965</xdr:rowOff>
    </xdr:to>
    <xdr:cxnSp macro="">
      <xdr:nvCxnSpPr>
        <xdr:cNvPr id="161" name="直線コネクタ 160"/>
        <xdr:cNvCxnSpPr/>
      </xdr:nvCxnSpPr>
      <xdr:spPr>
        <a:xfrm flipV="1">
          <a:off x="2908300" y="101593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85742</xdr:rowOff>
    </xdr:from>
    <xdr:ext cx="405111" cy="259045"/>
    <xdr:sp macro="" textlink="">
      <xdr:nvSpPr>
        <xdr:cNvPr id="162" name="n_1mainValue【体育館・プール】&#10;有形固定資産減価償却率"/>
        <xdr:cNvSpPr txBox="1"/>
      </xdr:nvSpPr>
      <xdr:spPr>
        <a:xfrm>
          <a:off x="35820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142892</xdr:rowOff>
    </xdr:from>
    <xdr:ext cx="405111" cy="259045"/>
    <xdr:sp macro="" textlink="">
      <xdr:nvSpPr>
        <xdr:cNvPr id="163" name="n_2mainValue【体育館・プール】&#10;有形固定資産減価償却率"/>
        <xdr:cNvSpPr txBox="1"/>
      </xdr:nvSpPr>
      <xdr:spPr>
        <a:xfrm>
          <a:off x="2705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97"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98" name="フローチャート: 判断 197"/>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99"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81462</xdr:rowOff>
    </xdr:from>
    <xdr:to>
      <xdr:col>50</xdr:col>
      <xdr:colOff>165100</xdr:colOff>
      <xdr:row>59</xdr:row>
      <xdr:rowOff>11612</xdr:rowOff>
    </xdr:to>
    <xdr:sp macro="" textlink="">
      <xdr:nvSpPr>
        <xdr:cNvPr id="205" name="楕円 204"/>
        <xdr:cNvSpPr/>
      </xdr:nvSpPr>
      <xdr:spPr>
        <a:xfrm>
          <a:off x="9588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101056</xdr:rowOff>
    </xdr:from>
    <xdr:to>
      <xdr:col>46</xdr:col>
      <xdr:colOff>38100</xdr:colOff>
      <xdr:row>59</xdr:row>
      <xdr:rowOff>31206</xdr:rowOff>
    </xdr:to>
    <xdr:sp macro="" textlink="">
      <xdr:nvSpPr>
        <xdr:cNvPr id="206" name="楕円 205"/>
        <xdr:cNvSpPr/>
      </xdr:nvSpPr>
      <xdr:spPr>
        <a:xfrm>
          <a:off x="8699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132262</xdr:rowOff>
    </xdr:from>
    <xdr:to>
      <xdr:col>50</xdr:col>
      <xdr:colOff>114300</xdr:colOff>
      <xdr:row>58</xdr:row>
      <xdr:rowOff>151856</xdr:rowOff>
    </xdr:to>
    <xdr:cxnSp macro="">
      <xdr:nvCxnSpPr>
        <xdr:cNvPr id="207" name="直線コネクタ 206"/>
        <xdr:cNvCxnSpPr/>
      </xdr:nvCxnSpPr>
      <xdr:spPr>
        <a:xfrm flipV="1">
          <a:off x="8750300" y="100763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28139</xdr:rowOff>
    </xdr:from>
    <xdr:ext cx="469744" cy="259045"/>
    <xdr:sp macro="" textlink="">
      <xdr:nvSpPr>
        <xdr:cNvPr id="208" name="n_1mainValue【体育館・プール】&#10;一人当たり面積"/>
        <xdr:cNvSpPr txBox="1"/>
      </xdr:nvSpPr>
      <xdr:spPr>
        <a:xfrm>
          <a:off x="9391727" y="98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47733</xdr:rowOff>
    </xdr:from>
    <xdr:ext cx="469744" cy="259045"/>
    <xdr:sp macro="" textlink="">
      <xdr:nvSpPr>
        <xdr:cNvPr id="209" name="n_2mainValue【体育館・プール】&#10;一人当たり面積"/>
        <xdr:cNvSpPr txBox="1"/>
      </xdr:nvSpPr>
      <xdr:spPr>
        <a:xfrm>
          <a:off x="8515427" y="9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4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243"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44" name="フローチャート: 判断 24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245"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251" name="楕円 250"/>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28121</xdr:rowOff>
    </xdr:from>
    <xdr:to>
      <xdr:col>15</xdr:col>
      <xdr:colOff>101600</xdr:colOff>
      <xdr:row>79</xdr:row>
      <xdr:rowOff>129721</xdr:rowOff>
    </xdr:to>
    <xdr:sp macro="" textlink="">
      <xdr:nvSpPr>
        <xdr:cNvPr id="252" name="楕円 251"/>
        <xdr:cNvSpPr/>
      </xdr:nvSpPr>
      <xdr:spPr>
        <a:xfrm>
          <a:off x="2857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29936</xdr:rowOff>
    </xdr:from>
    <xdr:to>
      <xdr:col>19</xdr:col>
      <xdr:colOff>177800</xdr:colOff>
      <xdr:row>79</xdr:row>
      <xdr:rowOff>78921</xdr:rowOff>
    </xdr:to>
    <xdr:cxnSp macro="">
      <xdr:nvCxnSpPr>
        <xdr:cNvPr id="253" name="直線コネクタ 252"/>
        <xdr:cNvCxnSpPr/>
      </xdr:nvCxnSpPr>
      <xdr:spPr>
        <a:xfrm flipV="1">
          <a:off x="2908300" y="13574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97263</xdr:rowOff>
    </xdr:from>
    <xdr:ext cx="405111" cy="259045"/>
    <xdr:sp macro="" textlink="">
      <xdr:nvSpPr>
        <xdr:cNvPr id="254" name="n_1mainValue【福祉施設】&#10;有形固定資産減価償却率"/>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146248</xdr:rowOff>
    </xdr:from>
    <xdr:ext cx="405111" cy="259045"/>
    <xdr:sp macro="" textlink="">
      <xdr:nvSpPr>
        <xdr:cNvPr id="255" name="n_2mainValue【福祉施設】&#10;有形固定資産減価償却率"/>
        <xdr:cNvSpPr txBox="1"/>
      </xdr:nvSpPr>
      <xdr:spPr>
        <a:xfrm>
          <a:off x="2705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7" name="直線コネクタ 276"/>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9" name="直線コネクタ 27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0"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1" name="直線コネクタ 280"/>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82"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3" name="フローチャート: 判断 282"/>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85"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86" name="フローチャート: 判断 285"/>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87"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293" name="楕円 292"/>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44450</xdr:rowOff>
    </xdr:from>
    <xdr:to>
      <xdr:col>46</xdr:col>
      <xdr:colOff>38100</xdr:colOff>
      <xdr:row>85</xdr:row>
      <xdr:rowOff>146050</xdr:rowOff>
    </xdr:to>
    <xdr:sp macro="" textlink="">
      <xdr:nvSpPr>
        <xdr:cNvPr id="294" name="楕円 293"/>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92963</xdr:rowOff>
    </xdr:from>
    <xdr:to>
      <xdr:col>50</xdr:col>
      <xdr:colOff>114300</xdr:colOff>
      <xdr:row>85</xdr:row>
      <xdr:rowOff>95250</xdr:rowOff>
    </xdr:to>
    <xdr:cxnSp macro="">
      <xdr:nvCxnSpPr>
        <xdr:cNvPr id="295" name="直線コネクタ 294"/>
        <xdr:cNvCxnSpPr/>
      </xdr:nvCxnSpPr>
      <xdr:spPr>
        <a:xfrm flipV="1">
          <a:off x="8750300" y="1466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134890</xdr:rowOff>
    </xdr:from>
    <xdr:ext cx="469744" cy="259045"/>
    <xdr:sp macro="" textlink="">
      <xdr:nvSpPr>
        <xdr:cNvPr id="296" name="n_1mainValue【福祉施設】&#10;一人当たり面積"/>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297"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5" name="テキスト ボックス 3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3" name="テキスト ボックス 3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37" name="直線コネクタ 336"/>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38"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39" name="直線コネクタ 338"/>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0"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1" name="直線コネクタ 340"/>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42"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3" name="フローチャート: 判断 342"/>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4" name="フローチャート: 判断 343"/>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345"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46" name="フローチャート: 判断 345"/>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347"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2540</xdr:rowOff>
    </xdr:from>
    <xdr:to>
      <xdr:col>81</xdr:col>
      <xdr:colOff>101600</xdr:colOff>
      <xdr:row>33</xdr:row>
      <xdr:rowOff>104140</xdr:rowOff>
    </xdr:to>
    <xdr:sp macro="" textlink="">
      <xdr:nvSpPr>
        <xdr:cNvPr id="353" name="楕円 352"/>
        <xdr:cNvSpPr/>
      </xdr:nvSpPr>
      <xdr:spPr>
        <a:xfrm>
          <a:off x="15430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31</xdr:row>
      <xdr:rowOff>120667</xdr:rowOff>
    </xdr:from>
    <xdr:ext cx="405111" cy="259045"/>
    <xdr:sp macro="" textlink="">
      <xdr:nvSpPr>
        <xdr:cNvPr id="354" name="n_1mainValue【一般廃棄物処理施設】&#10;有形固定資産減価償却率"/>
        <xdr:cNvSpPr txBox="1"/>
      </xdr:nvSpPr>
      <xdr:spPr>
        <a:xfrm>
          <a:off x="152660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0" name="テキスト ボックス 3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2" name="テキスト ボックス 3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4" name="テキスト ボックス 3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78" name="直線コネクタ 377"/>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79"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80" name="直線コネクタ 379"/>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81"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82" name="直線コネクタ 381"/>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83"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84" name="フローチャート: 判断 383"/>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85" name="フローチャート: 判断 384"/>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86"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87" name="フローチャート: 判断 386"/>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88"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55884</xdr:rowOff>
    </xdr:from>
    <xdr:to>
      <xdr:col>112</xdr:col>
      <xdr:colOff>38100</xdr:colOff>
      <xdr:row>40</xdr:row>
      <xdr:rowOff>157484</xdr:rowOff>
    </xdr:to>
    <xdr:sp macro="" textlink="">
      <xdr:nvSpPr>
        <xdr:cNvPr id="394" name="楕円 393"/>
        <xdr:cNvSpPr/>
      </xdr:nvSpPr>
      <xdr:spPr>
        <a:xfrm>
          <a:off x="21272500" y="69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148611</xdr:rowOff>
    </xdr:from>
    <xdr:ext cx="534377" cy="259045"/>
    <xdr:sp macro="" textlink="">
      <xdr:nvSpPr>
        <xdr:cNvPr id="395" name="n_1mainValue【一般廃棄物処理施設】&#10;一人当たり有形固定資産（償却資産）額"/>
        <xdr:cNvSpPr txBox="1"/>
      </xdr:nvSpPr>
      <xdr:spPr>
        <a:xfrm>
          <a:off x="21043411" y="7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1" name="正方形/長方形 41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0" name="テキスト ボックス 4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1" name="直線コネクタ 4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23" name="テキスト ボックス 4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1" name="テキスト ボックス 4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35" name="直線コネクタ 434"/>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36"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37" name="直線コネクタ 436"/>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38"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39" name="直線コネクタ 438"/>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40"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41" name="フローチャート: 判断 44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42" name="フローチャート: 判断 44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443"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44" name="フローチャート: 判断 443"/>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445"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103505</xdr:rowOff>
    </xdr:from>
    <xdr:to>
      <xdr:col>81</xdr:col>
      <xdr:colOff>101600</xdr:colOff>
      <xdr:row>81</xdr:row>
      <xdr:rowOff>33655</xdr:rowOff>
    </xdr:to>
    <xdr:sp macro="" textlink="">
      <xdr:nvSpPr>
        <xdr:cNvPr id="451" name="楕円 450"/>
        <xdr:cNvSpPr/>
      </xdr:nvSpPr>
      <xdr:spPr>
        <a:xfrm>
          <a:off x="15430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50182</xdr:rowOff>
    </xdr:from>
    <xdr:ext cx="405111" cy="259045"/>
    <xdr:sp macro="" textlink="">
      <xdr:nvSpPr>
        <xdr:cNvPr id="452" name="n_1mainValue【消防施設】&#10;有形固定資産減価償却率"/>
        <xdr:cNvSpPr txBox="1"/>
      </xdr:nvSpPr>
      <xdr:spPr>
        <a:xfrm>
          <a:off x="15266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1" name="テキスト ボックス 4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2" name="直線コネクタ 4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3" name="直線コネクタ 4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4" name="テキスト ボックス 4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5" name="直線コネクタ 4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6" name="テキスト ボックス 4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7" name="直線コネクタ 4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8" name="テキスト ボックス 4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9" name="直線コネクタ 4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0" name="テキスト ボックス 4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74" name="直線コネクタ 473"/>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7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76" name="直線コネクタ 47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77"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78" name="直線コネクタ 477"/>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79"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80" name="フローチャート: 判断 479"/>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81" name="フローチャート: 判断 48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482"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83" name="フローチャート: 判断 482"/>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84"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xdr:rowOff>
    </xdr:from>
    <xdr:to>
      <xdr:col>112</xdr:col>
      <xdr:colOff>38100</xdr:colOff>
      <xdr:row>84</xdr:row>
      <xdr:rowOff>114046</xdr:rowOff>
    </xdr:to>
    <xdr:sp macro="" textlink="">
      <xdr:nvSpPr>
        <xdr:cNvPr id="490" name="楕円 489"/>
        <xdr:cNvSpPr/>
      </xdr:nvSpPr>
      <xdr:spPr>
        <a:xfrm>
          <a:off x="21272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130573</xdr:rowOff>
    </xdr:from>
    <xdr:ext cx="469744" cy="259045"/>
    <xdr:sp macro="" textlink="">
      <xdr:nvSpPr>
        <xdr:cNvPr id="491" name="n_1mainValue【消防施設】&#10;一人当たり面積"/>
        <xdr:cNvSpPr txBox="1"/>
      </xdr:nvSpPr>
      <xdr:spPr>
        <a:xfrm>
          <a:off x="210757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2" name="直線コネクタ 5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3" name="テキスト ボックス 5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4" name="直線コネクタ 5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5" name="テキスト ボックス 5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6" name="直線コネクタ 5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7" name="テキスト ボックス 5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8" name="直線コネクタ 5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9" name="テキスト ボックス 5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0" name="直線コネクタ 5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1" name="テキスト ボックス 5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2" name="直線コネクタ 5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3" name="テキスト ボックス 5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17" name="直線コネクタ 516"/>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18"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19" name="直線コネクタ 518"/>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1" name="直線コネクタ 52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22"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23" name="フローチャート: 判断 522"/>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24" name="フローチャート: 判断 523"/>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525"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26" name="フローチャート: 判断 52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27"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533" name="楕円 532"/>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34" name="楕円 533"/>
        <xdr:cNvSpPr/>
      </xdr:nvSpPr>
      <xdr:spPr>
        <a:xfrm>
          <a:off x="14541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130084</xdr:rowOff>
    </xdr:from>
    <xdr:to>
      <xdr:col>81</xdr:col>
      <xdr:colOff>50800</xdr:colOff>
      <xdr:row>103</xdr:row>
      <xdr:rowOff>167639</xdr:rowOff>
    </xdr:to>
    <xdr:cxnSp macro="">
      <xdr:nvCxnSpPr>
        <xdr:cNvPr id="535" name="直線コネクタ 534"/>
        <xdr:cNvCxnSpPr/>
      </xdr:nvCxnSpPr>
      <xdr:spPr>
        <a:xfrm>
          <a:off x="14592300" y="177894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38116</xdr:rowOff>
    </xdr:from>
    <xdr:ext cx="405111" cy="259045"/>
    <xdr:sp macro="" textlink="">
      <xdr:nvSpPr>
        <xdr:cNvPr id="536" name="n_1mainValue【庁舎】&#10;有形固定資産減価償却率"/>
        <xdr:cNvSpPr txBox="1"/>
      </xdr:nvSpPr>
      <xdr:spPr>
        <a:xfrm>
          <a:off x="15266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37" name="n_2mainValue【庁舎】&#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8" name="直線コネクタ 5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9" name="テキスト ボックス 5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0" name="直線コネクタ 5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1" name="テキスト ボックス 5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2" name="直線コネクタ 5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3" name="テキスト ボックス 5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4" name="直線コネクタ 5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5" name="テキスト ボックス 5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6" name="直線コネクタ 5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7" name="テキスト ボックス 5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9" name="テキスト ボックス 5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61" name="直線コネクタ 560"/>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62"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63" name="直線コネクタ 562"/>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64"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65" name="直線コネクタ 564"/>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66"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67" name="フローチャート: 判断 566"/>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68" name="フローチャート: 判断 567"/>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69"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70" name="フローチャート: 判断 569"/>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571" name="n_2aveValue【庁舎】&#10;一人当たり面積"/>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577" name="楕円 576"/>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55880</xdr:rowOff>
    </xdr:from>
    <xdr:to>
      <xdr:col>107</xdr:col>
      <xdr:colOff>101600</xdr:colOff>
      <xdr:row>105</xdr:row>
      <xdr:rowOff>157480</xdr:rowOff>
    </xdr:to>
    <xdr:sp macro="" textlink="">
      <xdr:nvSpPr>
        <xdr:cNvPr id="578" name="楕円 577"/>
        <xdr:cNvSpPr/>
      </xdr:nvSpPr>
      <xdr:spPr>
        <a:xfrm>
          <a:off x="20383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106680</xdr:rowOff>
    </xdr:to>
    <xdr:cxnSp macro="">
      <xdr:nvCxnSpPr>
        <xdr:cNvPr id="579" name="直線コネクタ 578"/>
        <xdr:cNvCxnSpPr/>
      </xdr:nvCxnSpPr>
      <xdr:spPr>
        <a:xfrm flipV="1">
          <a:off x="20434300" y="1809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580" name="n_1main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2557</xdr:rowOff>
    </xdr:from>
    <xdr:ext cx="469744" cy="259045"/>
    <xdr:sp macro="" textlink="">
      <xdr:nvSpPr>
        <xdr:cNvPr id="581" name="n_2mainValue【庁舎】&#10;一人当たり面積"/>
        <xdr:cNvSpPr txBox="1"/>
      </xdr:nvSpPr>
      <xdr:spPr>
        <a:xfrm>
          <a:off x="20199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一般廃棄物処理施設であり、逆に低くなっている施設は図書館、体育館・プールである。また、ほぼ同様なのは消防施設、庁舎である。</a:t>
          </a:r>
        </a:p>
        <a:p>
          <a:r>
            <a:rPr kumimoji="1" lang="ja-JP" altLang="en-US" sz="1300">
              <a:latin typeface="ＭＳ Ｐゴシック" panose="020B0600070205080204" pitchFamily="50" charset="-128"/>
              <a:ea typeface="ＭＳ Ｐゴシック" panose="020B0600070205080204" pitchFamily="50" charset="-128"/>
            </a:rPr>
            <a:t>福祉施設については、類似団体以上に有形固定資産減価償却率が増加している。主に児童館の有形固定資産減価償却率が高いことが要因であり、また、一人当たりの面積が類似団体と比較して低いため、今後は福祉施設の整備が必要にな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一般廃棄物処理施設については、当該団体で所有していないため、上記施設情報は会津若松地方広域市町村圏整備組合の数値となる。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類似団体ほど有形固定資産減価償却率は増加していない。町内に１つのみで、平成２５年度に新たに設置したため有形固定資産減価償却率が特に低く、また、一人当たり面積は類似団体とほぼ同等であり、維持管理費はしばらく横ばいの見込み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体育館・プールについては、類似団体以上に有形固定資産減価償却率が増加している。一人当たり面積が類似団体より相当高いため、維持管理に掛かる経費の増加に留意しなければならない。</a:t>
          </a:r>
        </a:p>
        <a:p>
          <a:r>
            <a:rPr kumimoji="1" lang="ja-JP" altLang="en-US" sz="1300">
              <a:latin typeface="ＭＳ Ｐゴシック" panose="020B0600070205080204" pitchFamily="50" charset="-128"/>
              <a:ea typeface="ＭＳ Ｐゴシック" panose="020B0600070205080204" pitchFamily="50" charset="-128"/>
            </a:rPr>
            <a:t>消防施設及び庁舎については、有形固定資産減価償却率及び一人当たりの面積は類似団体とほぼ同等であり、今後も適正な維持管理が必要である。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14,641
14,579
394.85
8,148,473
7,868,746
265,193
5,230,901
9,147,978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税及び固定資産税等の町税は微増となっているものの、依然として自主財源の確保が厳しい中、投資的経費となる大規模事業の実施により多くの財政需要があるため、財政力指数では類似団体よりも０．１５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の徴収強化のため、臨戸訪問や預金差押等を積極的に行い、自主財源の確保に努めるとともに、事務事業においては、物件費をはじめとする歳出の抑制及び必要性や緊急性を選別した事業の執行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類似団体とほぼ同じ水準ではあるが、福島県平均と比較すると約１ポイント上回っている。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等の社会保障に係る扶助費、公共施設の老朽化に伴う維持補修費、特別会計への繰出金及び大規模事業に係る起債の償還等による公債費等で増加傾向にある。公共施設等総合管理計画（個別計画）を策定し、公共施設の維持補修に係る費用の平準化を図り、公債費については、</a:t>
          </a:r>
          <a:r>
            <a:rPr lang="ja-JP" altLang="ja-JP" sz="1300">
              <a:solidFill>
                <a:schemeClr val="dk1"/>
              </a:solidFill>
              <a:effectLst/>
              <a:latin typeface="+mn-lt"/>
              <a:ea typeface="+mn-ea"/>
              <a:cs typeface="+mn-cs"/>
            </a:rPr>
            <a:t>起債額が償還額を上回らないようにする取り組みや、繰上償還等の活用により、年々減少するよう抑制されてきている状況である。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86723</xdr:rowOff>
    </xdr:from>
    <xdr:to>
      <xdr:col>23</xdr:col>
      <xdr:colOff>133350</xdr:colOff>
      <xdr:row>63</xdr:row>
      <xdr:rowOff>145324</xdr:rowOff>
    </xdr:to>
    <xdr:cxnSp macro="">
      <xdr:nvCxnSpPr>
        <xdr:cNvPr id="135" name="直線コネクタ 134"/>
        <xdr:cNvCxnSpPr/>
      </xdr:nvCxnSpPr>
      <xdr:spPr>
        <a:xfrm>
          <a:off x="4114800" y="10888073"/>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127181</xdr:rowOff>
    </xdr:from>
    <xdr:to>
      <xdr:col>19</xdr:col>
      <xdr:colOff>133350</xdr:colOff>
      <xdr:row>63</xdr:row>
      <xdr:rowOff>86723</xdr:rowOff>
    </xdr:to>
    <xdr:cxnSp macro="">
      <xdr:nvCxnSpPr>
        <xdr:cNvPr id="138" name="直線コネクタ 137"/>
        <xdr:cNvCxnSpPr/>
      </xdr:nvCxnSpPr>
      <xdr:spPr>
        <a:xfrm>
          <a:off x="3225800" y="1075708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127181</xdr:rowOff>
    </xdr:from>
    <xdr:to>
      <xdr:col>15</xdr:col>
      <xdr:colOff>82550</xdr:colOff>
      <xdr:row>63</xdr:row>
      <xdr:rowOff>107406</xdr:rowOff>
    </xdr:to>
    <xdr:cxnSp macro="">
      <xdr:nvCxnSpPr>
        <xdr:cNvPr id="141" name="直線コネクタ 140"/>
        <xdr:cNvCxnSpPr/>
      </xdr:nvCxnSpPr>
      <xdr:spPr>
        <a:xfrm flipV="1">
          <a:off x="2336800" y="1075708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107406</xdr:rowOff>
    </xdr:to>
    <xdr:cxnSp macro="">
      <xdr:nvCxnSpPr>
        <xdr:cNvPr id="144" name="直線コネクタ 143"/>
        <xdr:cNvCxnSpPr/>
      </xdr:nvCxnSpPr>
      <xdr:spPr>
        <a:xfrm>
          <a:off x="1447800" y="108915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54" name="楕円 153"/>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111051</xdr:rowOff>
    </xdr:from>
    <xdr:ext cx="762000" cy="259045"/>
    <xdr:sp macro="" textlink="">
      <xdr:nvSpPr>
        <xdr:cNvPr id="155" name="財政構造の弾力性該当値テキスト"/>
        <xdr:cNvSpPr txBox="1"/>
      </xdr:nvSpPr>
      <xdr:spPr>
        <a:xfrm>
          <a:off x="50419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35923</xdr:rowOff>
    </xdr:from>
    <xdr:to>
      <xdr:col>19</xdr:col>
      <xdr:colOff>184150</xdr:colOff>
      <xdr:row>63</xdr:row>
      <xdr:rowOff>137523</xdr:rowOff>
    </xdr:to>
    <xdr:sp macro="" textlink="">
      <xdr:nvSpPr>
        <xdr:cNvPr id="156" name="楕円 155"/>
        <xdr:cNvSpPr/>
      </xdr:nvSpPr>
      <xdr:spPr>
        <a:xfrm>
          <a:off x="4064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147700</xdr:rowOff>
    </xdr:from>
    <xdr:ext cx="736600" cy="259045"/>
    <xdr:sp macro="" textlink="">
      <xdr:nvSpPr>
        <xdr:cNvPr id="157" name="テキスト ボックス 156"/>
        <xdr:cNvSpPr txBox="1"/>
      </xdr:nvSpPr>
      <xdr:spPr>
        <a:xfrm>
          <a:off x="3733800" y="10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76381</xdr:rowOff>
    </xdr:from>
    <xdr:to>
      <xdr:col>15</xdr:col>
      <xdr:colOff>133350</xdr:colOff>
      <xdr:row>63</xdr:row>
      <xdr:rowOff>6531</xdr:rowOff>
    </xdr:to>
    <xdr:sp macro="" textlink="">
      <xdr:nvSpPr>
        <xdr:cNvPr id="158" name="楕円 157"/>
        <xdr:cNvSpPr/>
      </xdr:nvSpPr>
      <xdr:spPr>
        <a:xfrm>
          <a:off x="3175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16708</xdr:rowOff>
    </xdr:from>
    <xdr:ext cx="762000" cy="259045"/>
    <xdr:sp macro="" textlink="">
      <xdr:nvSpPr>
        <xdr:cNvPr id="159" name="テキスト ボックス 158"/>
        <xdr:cNvSpPr txBox="1"/>
      </xdr:nvSpPr>
      <xdr:spPr>
        <a:xfrm>
          <a:off x="2844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56606</xdr:rowOff>
    </xdr:from>
    <xdr:to>
      <xdr:col>11</xdr:col>
      <xdr:colOff>82550</xdr:colOff>
      <xdr:row>63</xdr:row>
      <xdr:rowOff>158206</xdr:rowOff>
    </xdr:to>
    <xdr:sp macro="" textlink="">
      <xdr:nvSpPr>
        <xdr:cNvPr id="160" name="楕円 159"/>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168383</xdr:rowOff>
    </xdr:from>
    <xdr:ext cx="762000" cy="259045"/>
    <xdr:sp macro="" textlink="">
      <xdr:nvSpPr>
        <xdr:cNvPr id="161" name="テキスト ボックス 160"/>
        <xdr:cNvSpPr txBox="1"/>
      </xdr:nvSpPr>
      <xdr:spPr>
        <a:xfrm>
          <a:off x="1955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2" name="楕円 161"/>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3" name="テキスト ボックス 16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冬期間の除雪経費を含んでいる維持補修費に起因するところが大きい。除雪に係る経費は、天候によって大きく左右されるが、町民生活に不可欠なライフラインの確保の観点から削減は難しい。さらには公共施設の老朽化に伴う維持補修費用も年々増加し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167683</xdr:rowOff>
    </xdr:from>
    <xdr:to>
      <xdr:col>23</xdr:col>
      <xdr:colOff>133350</xdr:colOff>
      <xdr:row>84</xdr:row>
      <xdr:rowOff>49343</xdr:rowOff>
    </xdr:to>
    <xdr:cxnSp macro="">
      <xdr:nvCxnSpPr>
        <xdr:cNvPr id="196" name="直線コネクタ 195"/>
        <xdr:cNvCxnSpPr/>
      </xdr:nvCxnSpPr>
      <xdr:spPr>
        <a:xfrm>
          <a:off x="4114800" y="14398033"/>
          <a:ext cx="8382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102893</xdr:rowOff>
    </xdr:from>
    <xdr:to>
      <xdr:col>19</xdr:col>
      <xdr:colOff>133350</xdr:colOff>
      <xdr:row>83</xdr:row>
      <xdr:rowOff>167683</xdr:rowOff>
    </xdr:to>
    <xdr:cxnSp macro="">
      <xdr:nvCxnSpPr>
        <xdr:cNvPr id="199" name="直線コネクタ 198"/>
        <xdr:cNvCxnSpPr/>
      </xdr:nvCxnSpPr>
      <xdr:spPr>
        <a:xfrm>
          <a:off x="3225800" y="14333243"/>
          <a:ext cx="8890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102893</xdr:rowOff>
    </xdr:from>
    <xdr:to>
      <xdr:col>15</xdr:col>
      <xdr:colOff>82550</xdr:colOff>
      <xdr:row>83</xdr:row>
      <xdr:rowOff>113506</xdr:rowOff>
    </xdr:to>
    <xdr:cxnSp macro="">
      <xdr:nvCxnSpPr>
        <xdr:cNvPr id="202" name="直線コネクタ 201"/>
        <xdr:cNvCxnSpPr/>
      </xdr:nvCxnSpPr>
      <xdr:spPr>
        <a:xfrm flipV="1">
          <a:off x="2336800" y="14333243"/>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45923</xdr:rowOff>
    </xdr:from>
    <xdr:to>
      <xdr:col>11</xdr:col>
      <xdr:colOff>31750</xdr:colOff>
      <xdr:row>83</xdr:row>
      <xdr:rowOff>113506</xdr:rowOff>
    </xdr:to>
    <xdr:cxnSp macro="">
      <xdr:nvCxnSpPr>
        <xdr:cNvPr id="205" name="直線コネクタ 204"/>
        <xdr:cNvCxnSpPr/>
      </xdr:nvCxnSpPr>
      <xdr:spPr>
        <a:xfrm>
          <a:off x="1447800" y="14276273"/>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169993</xdr:rowOff>
    </xdr:from>
    <xdr:to>
      <xdr:col>23</xdr:col>
      <xdr:colOff>184150</xdr:colOff>
      <xdr:row>84</xdr:row>
      <xdr:rowOff>100143</xdr:rowOff>
    </xdr:to>
    <xdr:sp macro="" textlink="">
      <xdr:nvSpPr>
        <xdr:cNvPr id="215" name="楕円 214"/>
        <xdr:cNvSpPr/>
      </xdr:nvSpPr>
      <xdr:spPr>
        <a:xfrm>
          <a:off x="4902200" y="14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142070</xdr:rowOff>
    </xdr:from>
    <xdr:ext cx="762000" cy="259045"/>
    <xdr:sp macro="" textlink="">
      <xdr:nvSpPr>
        <xdr:cNvPr id="216" name="人件費・物件費等の状況該当値テキスト"/>
        <xdr:cNvSpPr txBox="1"/>
      </xdr:nvSpPr>
      <xdr:spPr>
        <a:xfrm>
          <a:off x="5041900" y="143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116883</xdr:rowOff>
    </xdr:from>
    <xdr:to>
      <xdr:col>19</xdr:col>
      <xdr:colOff>184150</xdr:colOff>
      <xdr:row>84</xdr:row>
      <xdr:rowOff>47033</xdr:rowOff>
    </xdr:to>
    <xdr:sp macro="" textlink="">
      <xdr:nvSpPr>
        <xdr:cNvPr id="217" name="楕円 216"/>
        <xdr:cNvSpPr/>
      </xdr:nvSpPr>
      <xdr:spPr>
        <a:xfrm>
          <a:off x="4064000" y="143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31810</xdr:rowOff>
    </xdr:from>
    <xdr:ext cx="736600" cy="259045"/>
    <xdr:sp macro="" textlink="">
      <xdr:nvSpPr>
        <xdr:cNvPr id="218" name="テキスト ボックス 217"/>
        <xdr:cNvSpPr txBox="1"/>
      </xdr:nvSpPr>
      <xdr:spPr>
        <a:xfrm>
          <a:off x="3733800" y="1443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52093</xdr:rowOff>
    </xdr:from>
    <xdr:to>
      <xdr:col>15</xdr:col>
      <xdr:colOff>133350</xdr:colOff>
      <xdr:row>83</xdr:row>
      <xdr:rowOff>153693</xdr:rowOff>
    </xdr:to>
    <xdr:sp macro="" textlink="">
      <xdr:nvSpPr>
        <xdr:cNvPr id="219" name="楕円 218"/>
        <xdr:cNvSpPr/>
      </xdr:nvSpPr>
      <xdr:spPr>
        <a:xfrm>
          <a:off x="3175000" y="142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138470</xdr:rowOff>
    </xdr:from>
    <xdr:ext cx="762000" cy="259045"/>
    <xdr:sp macro="" textlink="">
      <xdr:nvSpPr>
        <xdr:cNvPr id="220" name="テキスト ボックス 219"/>
        <xdr:cNvSpPr txBox="1"/>
      </xdr:nvSpPr>
      <xdr:spPr>
        <a:xfrm>
          <a:off x="2844800" y="143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62706</xdr:rowOff>
    </xdr:from>
    <xdr:to>
      <xdr:col>11</xdr:col>
      <xdr:colOff>82550</xdr:colOff>
      <xdr:row>83</xdr:row>
      <xdr:rowOff>164306</xdr:rowOff>
    </xdr:to>
    <xdr:sp macro="" textlink="">
      <xdr:nvSpPr>
        <xdr:cNvPr id="221" name="楕円 220"/>
        <xdr:cNvSpPr/>
      </xdr:nvSpPr>
      <xdr:spPr>
        <a:xfrm>
          <a:off x="2286000" y="142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149083</xdr:rowOff>
    </xdr:from>
    <xdr:ext cx="762000" cy="259045"/>
    <xdr:sp macro="" textlink="">
      <xdr:nvSpPr>
        <xdr:cNvPr id="222" name="テキスト ボックス 221"/>
        <xdr:cNvSpPr txBox="1"/>
      </xdr:nvSpPr>
      <xdr:spPr>
        <a:xfrm>
          <a:off x="1955800" y="143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166573</xdr:rowOff>
    </xdr:from>
    <xdr:to>
      <xdr:col>7</xdr:col>
      <xdr:colOff>31750</xdr:colOff>
      <xdr:row>83</xdr:row>
      <xdr:rowOff>96723</xdr:rowOff>
    </xdr:to>
    <xdr:sp macro="" textlink="">
      <xdr:nvSpPr>
        <xdr:cNvPr id="223" name="楕円 222"/>
        <xdr:cNvSpPr/>
      </xdr:nvSpPr>
      <xdr:spPr>
        <a:xfrm>
          <a:off x="1397000" y="142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81500</xdr:rowOff>
    </xdr:from>
    <xdr:ext cx="762000" cy="259045"/>
    <xdr:sp macro="" textlink="">
      <xdr:nvSpPr>
        <xdr:cNvPr id="224" name="テキスト ボックス 223"/>
        <xdr:cNvSpPr txBox="1"/>
      </xdr:nvSpPr>
      <xdr:spPr>
        <a:xfrm>
          <a:off x="1066800" y="1431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今年度数値が未公表であるため、前年度数値を引用している。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類似団体平均と同水準を保っているが、今後も地方公務員制度改革等を踏まえながら、他の地方公共団体の状況に留意する。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86</xdr:row>
      <xdr:rowOff>159052</xdr:rowOff>
    </xdr:to>
    <xdr:cxnSp macro="">
      <xdr:nvCxnSpPr>
        <xdr:cNvPr id="260" name="直線コネクタ 259"/>
        <xdr:cNvCxnSpPr/>
      </xdr:nvCxnSpPr>
      <xdr:spPr>
        <a:xfrm>
          <a:off x="16179800" y="1490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22073</xdr:rowOff>
    </xdr:to>
    <xdr:cxnSp macro="">
      <xdr:nvCxnSpPr>
        <xdr:cNvPr id="263" name="直線コネクタ 262"/>
        <xdr:cNvCxnSpPr/>
      </xdr:nvCxnSpPr>
      <xdr:spPr>
        <a:xfrm flipV="1">
          <a:off x="15290800" y="149037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22073</xdr:rowOff>
    </xdr:to>
    <xdr:cxnSp macro="">
      <xdr:nvCxnSpPr>
        <xdr:cNvPr id="266" name="直線コネクタ 265"/>
        <xdr:cNvCxnSpPr/>
      </xdr:nvCxnSpPr>
      <xdr:spPr>
        <a:xfrm>
          <a:off x="14401800" y="148807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9" name="直線コネクタ 268"/>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9" name="楕円 278"/>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124779</xdr:rowOff>
    </xdr:from>
    <xdr:ext cx="762000" cy="259045"/>
    <xdr:sp macro="" textlink="">
      <xdr:nvSpPr>
        <xdr:cNvPr id="280" name="給与水準   （国との比較）該当値テキスト"/>
        <xdr:cNvSpPr txBox="1"/>
      </xdr:nvSpPr>
      <xdr:spPr>
        <a:xfrm>
          <a:off x="171069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81" name="楕円 280"/>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48579</xdr:rowOff>
    </xdr:from>
    <xdr:ext cx="736600" cy="259045"/>
    <xdr:sp macro="" textlink="">
      <xdr:nvSpPr>
        <xdr:cNvPr id="282" name="テキスト ボックス 281"/>
        <xdr:cNvSpPr txBox="1"/>
      </xdr:nvSpPr>
      <xdr:spPr>
        <a:xfrm>
          <a:off x="15798800" y="146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3" name="楕円 282"/>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4" name="テキスト ボックス 283"/>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5" name="楕円 284"/>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6" name="テキスト ボックス 28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前年度より０．１８ポイント増加しており、類似団体と比較しても１．１ポイント上回っている。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定員適正化計画に基づき、計画の範囲内での人員配置を行っているため、現状の職員数の更なる削減は大変厳しい。</a:t>
          </a:r>
          <a:r>
            <a:rPr kumimoji="1" lang="ja-JP" altLang="ja-JP" sz="1300">
              <a:solidFill>
                <a:schemeClr val="dk1"/>
              </a:solidFill>
              <a:effectLst/>
              <a:latin typeface="+mn-lt"/>
              <a:ea typeface="+mn-ea"/>
              <a:cs typeface="+mn-cs"/>
            </a:rPr>
            <a:t>保育士等の有資格職員が不足している部署などでは、資格を有する嘱託員を配置し人員を確保し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変化する住民ニーズに対応</a:t>
          </a:r>
          <a:r>
            <a:rPr kumimoji="1" lang="ja-JP" altLang="en-US" sz="1300">
              <a:solidFill>
                <a:schemeClr val="dk1"/>
              </a:solidFill>
              <a:effectLst/>
              <a:latin typeface="+mn-lt"/>
              <a:ea typeface="+mn-ea"/>
              <a:cs typeface="+mn-cs"/>
            </a:rPr>
            <a:t>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嘱託員や臨時職員は年々増加傾向にあるため、職員、嘱託員及び臨時職員の総括的な定員管理が必要である。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107648</xdr:rowOff>
    </xdr:from>
    <xdr:to>
      <xdr:col>81</xdr:col>
      <xdr:colOff>44450</xdr:colOff>
      <xdr:row>62</xdr:row>
      <xdr:rowOff>128330</xdr:rowOff>
    </xdr:to>
    <xdr:cxnSp macro="">
      <xdr:nvCxnSpPr>
        <xdr:cNvPr id="325" name="直線コネクタ 324"/>
        <xdr:cNvCxnSpPr/>
      </xdr:nvCxnSpPr>
      <xdr:spPr>
        <a:xfrm>
          <a:off x="16179800" y="1073754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107648</xdr:rowOff>
    </xdr:to>
    <xdr:cxnSp macro="">
      <xdr:nvCxnSpPr>
        <xdr:cNvPr id="328" name="直線コネクタ 327"/>
        <xdr:cNvCxnSpPr/>
      </xdr:nvCxnSpPr>
      <xdr:spPr>
        <a:xfrm>
          <a:off x="15290800" y="107157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59388</xdr:rowOff>
    </xdr:from>
    <xdr:to>
      <xdr:col>72</xdr:col>
      <xdr:colOff>203200</xdr:colOff>
      <xdr:row>62</xdr:row>
      <xdr:rowOff>85816</xdr:rowOff>
    </xdr:to>
    <xdr:cxnSp macro="">
      <xdr:nvCxnSpPr>
        <xdr:cNvPr id="331" name="直線コネクタ 330"/>
        <xdr:cNvCxnSpPr/>
      </xdr:nvCxnSpPr>
      <xdr:spPr>
        <a:xfrm>
          <a:off x="14401800" y="1068928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45599</xdr:rowOff>
    </xdr:from>
    <xdr:to>
      <xdr:col>68</xdr:col>
      <xdr:colOff>152400</xdr:colOff>
      <xdr:row>62</xdr:row>
      <xdr:rowOff>59388</xdr:rowOff>
    </xdr:to>
    <xdr:cxnSp macro="">
      <xdr:nvCxnSpPr>
        <xdr:cNvPr id="334" name="直線コネクタ 333"/>
        <xdr:cNvCxnSpPr/>
      </xdr:nvCxnSpPr>
      <xdr:spPr>
        <a:xfrm>
          <a:off x="13512800" y="1067549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44" name="楕円 343"/>
        <xdr:cNvSpPr/>
      </xdr:nvSpPr>
      <xdr:spPr>
        <a:xfrm>
          <a:off x="16967200" y="10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49607</xdr:rowOff>
    </xdr:from>
    <xdr:ext cx="762000" cy="259045"/>
    <xdr:sp macro="" textlink="">
      <xdr:nvSpPr>
        <xdr:cNvPr id="345" name="定員管理の状況該当値テキスト"/>
        <xdr:cNvSpPr txBox="1"/>
      </xdr:nvSpPr>
      <xdr:spPr>
        <a:xfrm>
          <a:off x="17106900" y="1067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56848</xdr:rowOff>
    </xdr:from>
    <xdr:to>
      <xdr:col>77</xdr:col>
      <xdr:colOff>95250</xdr:colOff>
      <xdr:row>62</xdr:row>
      <xdr:rowOff>158448</xdr:rowOff>
    </xdr:to>
    <xdr:sp macro="" textlink="">
      <xdr:nvSpPr>
        <xdr:cNvPr id="346" name="楕円 345"/>
        <xdr:cNvSpPr/>
      </xdr:nvSpPr>
      <xdr:spPr>
        <a:xfrm>
          <a:off x="16129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143225</xdr:rowOff>
    </xdr:from>
    <xdr:ext cx="736600" cy="259045"/>
    <xdr:sp macro="" textlink="">
      <xdr:nvSpPr>
        <xdr:cNvPr id="347" name="テキスト ボックス 346"/>
        <xdr:cNvSpPr txBox="1"/>
      </xdr:nvSpPr>
      <xdr:spPr>
        <a:xfrm>
          <a:off x="15798800" y="107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8" name="楕円 347"/>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49" name="テキスト ボックス 348"/>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8588</xdr:rowOff>
    </xdr:from>
    <xdr:to>
      <xdr:col>68</xdr:col>
      <xdr:colOff>203200</xdr:colOff>
      <xdr:row>62</xdr:row>
      <xdr:rowOff>110188</xdr:rowOff>
    </xdr:to>
    <xdr:sp macro="" textlink="">
      <xdr:nvSpPr>
        <xdr:cNvPr id="350" name="楕円 349"/>
        <xdr:cNvSpPr/>
      </xdr:nvSpPr>
      <xdr:spPr>
        <a:xfrm>
          <a:off x="14351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94965</xdr:rowOff>
    </xdr:from>
    <xdr:ext cx="762000" cy="259045"/>
    <xdr:sp macro="" textlink="">
      <xdr:nvSpPr>
        <xdr:cNvPr id="351" name="テキスト ボックス 350"/>
        <xdr:cNvSpPr txBox="1"/>
      </xdr:nvSpPr>
      <xdr:spPr>
        <a:xfrm>
          <a:off x="14020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166249</xdr:rowOff>
    </xdr:from>
    <xdr:to>
      <xdr:col>64</xdr:col>
      <xdr:colOff>152400</xdr:colOff>
      <xdr:row>62</xdr:row>
      <xdr:rowOff>96399</xdr:rowOff>
    </xdr:to>
    <xdr:sp macro="" textlink="">
      <xdr:nvSpPr>
        <xdr:cNvPr id="352" name="楕円 351"/>
        <xdr:cNvSpPr/>
      </xdr:nvSpPr>
      <xdr:spPr>
        <a:xfrm>
          <a:off x="13462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81176</xdr:rowOff>
    </xdr:from>
    <xdr:ext cx="762000" cy="259045"/>
    <xdr:sp macro="" textlink="">
      <xdr:nvSpPr>
        <xdr:cNvPr id="353" name="テキスト ボックス 352"/>
        <xdr:cNvSpPr txBox="1"/>
      </xdr:nvSpPr>
      <xdr:spPr>
        <a:xfrm>
          <a:off x="13131800" y="107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に要する経費の財源とする地方債の償還の財源に充てたと認められる繰入金が、下水道事業会計に係る繰出基準算定方法の変更により増となったこと、また、近年の大規模事業に係る起債発行による元利償還金の増が主な要因となり前年度比較で０．３％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統合中学校整備事業においては、補助金の活用や教育施設整備等基金への計画的な積立の実施による他特定財源の確保により、起債発行額の抑制を図るとともに比率上昇の抑制に努める。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72707</xdr:rowOff>
    </xdr:from>
    <xdr:to>
      <xdr:col>81</xdr:col>
      <xdr:colOff>44450</xdr:colOff>
      <xdr:row>40</xdr:row>
      <xdr:rowOff>90805</xdr:rowOff>
    </xdr:to>
    <xdr:cxnSp macro="">
      <xdr:nvCxnSpPr>
        <xdr:cNvPr id="383" name="直線コネクタ 382"/>
        <xdr:cNvCxnSpPr/>
      </xdr:nvCxnSpPr>
      <xdr:spPr>
        <a:xfrm>
          <a:off x="16179800" y="693070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72707</xdr:rowOff>
    </xdr:from>
    <xdr:to>
      <xdr:col>77</xdr:col>
      <xdr:colOff>44450</xdr:colOff>
      <xdr:row>40</xdr:row>
      <xdr:rowOff>114935</xdr:rowOff>
    </xdr:to>
    <xdr:cxnSp macro="">
      <xdr:nvCxnSpPr>
        <xdr:cNvPr id="386" name="直線コネクタ 385"/>
        <xdr:cNvCxnSpPr/>
      </xdr:nvCxnSpPr>
      <xdr:spPr>
        <a:xfrm flipV="1">
          <a:off x="15290800" y="69307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114935</xdr:rowOff>
    </xdr:from>
    <xdr:to>
      <xdr:col>72</xdr:col>
      <xdr:colOff>203200</xdr:colOff>
      <xdr:row>41</xdr:row>
      <xdr:rowOff>33972</xdr:rowOff>
    </xdr:to>
    <xdr:cxnSp macro="">
      <xdr:nvCxnSpPr>
        <xdr:cNvPr id="389" name="直線コネクタ 388"/>
        <xdr:cNvCxnSpPr/>
      </xdr:nvCxnSpPr>
      <xdr:spPr>
        <a:xfrm flipV="1">
          <a:off x="14401800" y="697293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33972</xdr:rowOff>
    </xdr:from>
    <xdr:to>
      <xdr:col>68</xdr:col>
      <xdr:colOff>152400</xdr:colOff>
      <xdr:row>41</xdr:row>
      <xdr:rowOff>106363</xdr:rowOff>
    </xdr:to>
    <xdr:cxnSp macro="">
      <xdr:nvCxnSpPr>
        <xdr:cNvPr id="392" name="直線コネクタ 391"/>
        <xdr:cNvCxnSpPr/>
      </xdr:nvCxnSpPr>
      <xdr:spPr>
        <a:xfrm flipV="1">
          <a:off x="13512800" y="70634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40005</xdr:rowOff>
    </xdr:from>
    <xdr:to>
      <xdr:col>81</xdr:col>
      <xdr:colOff>95250</xdr:colOff>
      <xdr:row>40</xdr:row>
      <xdr:rowOff>141605</xdr:rowOff>
    </xdr:to>
    <xdr:sp macro="" textlink="">
      <xdr:nvSpPr>
        <xdr:cNvPr id="402" name="楕円 401"/>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12082</xdr:rowOff>
    </xdr:from>
    <xdr:ext cx="762000" cy="259045"/>
    <xdr:sp macro="" textlink="">
      <xdr:nvSpPr>
        <xdr:cNvPr id="403"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21907</xdr:rowOff>
    </xdr:from>
    <xdr:to>
      <xdr:col>77</xdr:col>
      <xdr:colOff>95250</xdr:colOff>
      <xdr:row>40</xdr:row>
      <xdr:rowOff>123507</xdr:rowOff>
    </xdr:to>
    <xdr:sp macro="" textlink="">
      <xdr:nvSpPr>
        <xdr:cNvPr id="404" name="楕円 403"/>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108284</xdr:rowOff>
    </xdr:from>
    <xdr:ext cx="736600" cy="259045"/>
    <xdr:sp macro="" textlink="">
      <xdr:nvSpPr>
        <xdr:cNvPr id="405" name="テキスト ボックス 404"/>
        <xdr:cNvSpPr txBox="1"/>
      </xdr:nvSpPr>
      <xdr:spPr>
        <a:xfrm>
          <a:off x="15798800" y="696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64135</xdr:rowOff>
    </xdr:from>
    <xdr:to>
      <xdr:col>73</xdr:col>
      <xdr:colOff>44450</xdr:colOff>
      <xdr:row>40</xdr:row>
      <xdr:rowOff>165735</xdr:rowOff>
    </xdr:to>
    <xdr:sp macro="" textlink="">
      <xdr:nvSpPr>
        <xdr:cNvPr id="406" name="楕円 405"/>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150512</xdr:rowOff>
    </xdr:from>
    <xdr:ext cx="762000" cy="259045"/>
    <xdr:sp macro="" textlink="">
      <xdr:nvSpPr>
        <xdr:cNvPr id="407" name="テキスト ボックス 406"/>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154622</xdr:rowOff>
    </xdr:from>
    <xdr:to>
      <xdr:col>68</xdr:col>
      <xdr:colOff>203200</xdr:colOff>
      <xdr:row>41</xdr:row>
      <xdr:rowOff>84772</xdr:rowOff>
    </xdr:to>
    <xdr:sp macro="" textlink="">
      <xdr:nvSpPr>
        <xdr:cNvPr id="408" name="楕円 407"/>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69549</xdr:rowOff>
    </xdr:from>
    <xdr:ext cx="762000" cy="259045"/>
    <xdr:sp macro="" textlink="">
      <xdr:nvSpPr>
        <xdr:cNvPr id="409" name="テキスト ボックス 408"/>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55563</xdr:rowOff>
    </xdr:from>
    <xdr:to>
      <xdr:col>64</xdr:col>
      <xdr:colOff>152400</xdr:colOff>
      <xdr:row>41</xdr:row>
      <xdr:rowOff>157163</xdr:rowOff>
    </xdr:to>
    <xdr:sp macro="" textlink="">
      <xdr:nvSpPr>
        <xdr:cNvPr id="410" name="楕円 409"/>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141940</xdr:rowOff>
    </xdr:from>
    <xdr:ext cx="762000" cy="259045"/>
    <xdr:sp macro="" textlink="">
      <xdr:nvSpPr>
        <xdr:cNvPr id="411" name="テキスト ボックス 410"/>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算定において、下水道事業会計に係る繰出基準算定方法の変更があり、その影響による増が主な要因となり前年度比較で２．１％上回った。地方債の現在高は、一時的な増加があったが現在は減少に転じており、今後も減少傾向が続く見込みである。</a:t>
          </a:r>
        </a:p>
        <a:p>
          <a:r>
            <a:rPr kumimoji="1" lang="ja-JP" altLang="en-US" sz="1300">
              <a:latin typeface="ＭＳ Ｐゴシック" panose="020B0600070205080204" pitchFamily="50" charset="-128"/>
              <a:ea typeface="ＭＳ Ｐゴシック" panose="020B0600070205080204" pitchFamily="50" charset="-128"/>
            </a:rPr>
            <a:t>　今後予定されている統合中学校整備事業に向けて、より多くの財源が必要となるため、依然として厳しい財政運営が想定されるが、交付税措置率の高い地方債を優先するなど、比率上昇の抑制に努める。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44990</xdr:rowOff>
    </xdr:from>
    <xdr:to>
      <xdr:col>81</xdr:col>
      <xdr:colOff>44450</xdr:colOff>
      <xdr:row>17</xdr:row>
      <xdr:rowOff>57658</xdr:rowOff>
    </xdr:to>
    <xdr:cxnSp macro="">
      <xdr:nvCxnSpPr>
        <xdr:cNvPr id="441" name="直線コネクタ 440"/>
        <xdr:cNvCxnSpPr/>
      </xdr:nvCxnSpPr>
      <xdr:spPr>
        <a:xfrm>
          <a:off x="16179800" y="2959640"/>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44990</xdr:rowOff>
    </xdr:from>
    <xdr:to>
      <xdr:col>77</xdr:col>
      <xdr:colOff>44450</xdr:colOff>
      <xdr:row>17</xdr:row>
      <xdr:rowOff>66104</xdr:rowOff>
    </xdr:to>
    <xdr:cxnSp macro="">
      <xdr:nvCxnSpPr>
        <xdr:cNvPr id="444" name="直線コネクタ 443"/>
        <xdr:cNvCxnSpPr/>
      </xdr:nvCxnSpPr>
      <xdr:spPr>
        <a:xfrm flipV="1">
          <a:off x="15290800" y="295964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66104</xdr:rowOff>
    </xdr:from>
    <xdr:to>
      <xdr:col>72</xdr:col>
      <xdr:colOff>203200</xdr:colOff>
      <xdr:row>17</xdr:row>
      <xdr:rowOff>156591</xdr:rowOff>
    </xdr:to>
    <xdr:cxnSp macro="">
      <xdr:nvCxnSpPr>
        <xdr:cNvPr id="447" name="直線コネクタ 446"/>
        <xdr:cNvCxnSpPr/>
      </xdr:nvCxnSpPr>
      <xdr:spPr>
        <a:xfrm flipV="1">
          <a:off x="14401800" y="298075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93250</xdr:rowOff>
    </xdr:from>
    <xdr:to>
      <xdr:col>68</xdr:col>
      <xdr:colOff>152400</xdr:colOff>
      <xdr:row>17</xdr:row>
      <xdr:rowOff>156591</xdr:rowOff>
    </xdr:to>
    <xdr:cxnSp macro="">
      <xdr:nvCxnSpPr>
        <xdr:cNvPr id="450" name="直線コネクタ 449"/>
        <xdr:cNvCxnSpPr/>
      </xdr:nvCxnSpPr>
      <xdr:spPr>
        <a:xfrm>
          <a:off x="13512800" y="3007900"/>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6858</xdr:rowOff>
    </xdr:from>
    <xdr:to>
      <xdr:col>81</xdr:col>
      <xdr:colOff>95250</xdr:colOff>
      <xdr:row>17</xdr:row>
      <xdr:rowOff>108458</xdr:rowOff>
    </xdr:to>
    <xdr:sp macro="" textlink="">
      <xdr:nvSpPr>
        <xdr:cNvPr id="460" name="楕円 459"/>
        <xdr:cNvSpPr/>
      </xdr:nvSpPr>
      <xdr:spPr>
        <a:xfrm>
          <a:off x="169672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150385</xdr:rowOff>
    </xdr:from>
    <xdr:ext cx="762000" cy="259045"/>
    <xdr:sp macro="" textlink="">
      <xdr:nvSpPr>
        <xdr:cNvPr id="461" name="将来負担の状況該当値テキスト"/>
        <xdr:cNvSpPr txBox="1"/>
      </xdr:nvSpPr>
      <xdr:spPr>
        <a:xfrm>
          <a:off x="17106900" y="289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165640</xdr:rowOff>
    </xdr:from>
    <xdr:to>
      <xdr:col>77</xdr:col>
      <xdr:colOff>95250</xdr:colOff>
      <xdr:row>17</xdr:row>
      <xdr:rowOff>95790</xdr:rowOff>
    </xdr:to>
    <xdr:sp macro="" textlink="">
      <xdr:nvSpPr>
        <xdr:cNvPr id="462" name="楕円 461"/>
        <xdr:cNvSpPr/>
      </xdr:nvSpPr>
      <xdr:spPr>
        <a:xfrm>
          <a:off x="16129000" y="29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80567</xdr:rowOff>
    </xdr:from>
    <xdr:ext cx="736600" cy="259045"/>
    <xdr:sp macro="" textlink="">
      <xdr:nvSpPr>
        <xdr:cNvPr id="463" name="テキスト ボックス 462"/>
        <xdr:cNvSpPr txBox="1"/>
      </xdr:nvSpPr>
      <xdr:spPr>
        <a:xfrm>
          <a:off x="15798800" y="29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15304</xdr:rowOff>
    </xdr:from>
    <xdr:to>
      <xdr:col>73</xdr:col>
      <xdr:colOff>44450</xdr:colOff>
      <xdr:row>17</xdr:row>
      <xdr:rowOff>116904</xdr:rowOff>
    </xdr:to>
    <xdr:sp macro="" textlink="">
      <xdr:nvSpPr>
        <xdr:cNvPr id="464" name="楕円 463"/>
        <xdr:cNvSpPr/>
      </xdr:nvSpPr>
      <xdr:spPr>
        <a:xfrm>
          <a:off x="15240000" y="29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101681</xdr:rowOff>
    </xdr:from>
    <xdr:ext cx="762000" cy="259045"/>
    <xdr:sp macro="" textlink="">
      <xdr:nvSpPr>
        <xdr:cNvPr id="465" name="テキスト ボックス 464"/>
        <xdr:cNvSpPr txBox="1"/>
      </xdr:nvSpPr>
      <xdr:spPr>
        <a:xfrm>
          <a:off x="14909800" y="30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105791</xdr:rowOff>
    </xdr:from>
    <xdr:to>
      <xdr:col>68</xdr:col>
      <xdr:colOff>203200</xdr:colOff>
      <xdr:row>18</xdr:row>
      <xdr:rowOff>35941</xdr:rowOff>
    </xdr:to>
    <xdr:sp macro="" textlink="">
      <xdr:nvSpPr>
        <xdr:cNvPr id="466" name="楕円 465"/>
        <xdr:cNvSpPr/>
      </xdr:nvSpPr>
      <xdr:spPr>
        <a:xfrm>
          <a:off x="143510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20718</xdr:rowOff>
    </xdr:from>
    <xdr:ext cx="762000" cy="259045"/>
    <xdr:sp macro="" textlink="">
      <xdr:nvSpPr>
        <xdr:cNvPr id="467" name="テキスト ボックス 466"/>
        <xdr:cNvSpPr txBox="1"/>
      </xdr:nvSpPr>
      <xdr:spPr>
        <a:xfrm>
          <a:off x="14020800" y="31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42450</xdr:rowOff>
    </xdr:from>
    <xdr:to>
      <xdr:col>64</xdr:col>
      <xdr:colOff>152400</xdr:colOff>
      <xdr:row>17</xdr:row>
      <xdr:rowOff>144050</xdr:rowOff>
    </xdr:to>
    <xdr:sp macro="" textlink="">
      <xdr:nvSpPr>
        <xdr:cNvPr id="468" name="楕円 467"/>
        <xdr:cNvSpPr/>
      </xdr:nvSpPr>
      <xdr:spPr>
        <a:xfrm>
          <a:off x="13462000" y="2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128827</xdr:rowOff>
    </xdr:from>
    <xdr:ext cx="762000" cy="259045"/>
    <xdr:sp macro="" textlink="">
      <xdr:nvSpPr>
        <xdr:cNvPr id="469" name="テキスト ボックス 468"/>
        <xdr:cNvSpPr txBox="1"/>
      </xdr:nvSpPr>
      <xdr:spPr>
        <a:xfrm>
          <a:off x="13131800" y="30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14,641
14,579
394.85
8,148,473
7,868,746
265,193
5,230,901
9,147,978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前年度比較で０．３ポイント上回っているが、類似団体平均と同水準を保っている。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職員については、定員適正化計画に基づき退職者と新規採用者のバランスを適正に保持しながら人員管理を行っている。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しかしながら、保育士等の有資格職員が不足している部署などでは、資格を有する嘱託員を配置し人員を確保している。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今後は職員のみならず嘱託員等の管理を含めた統括的な人員管理が必要である。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62230</xdr:rowOff>
    </xdr:to>
    <xdr:cxnSp macro="">
      <xdr:nvCxnSpPr>
        <xdr:cNvPr id="66" name="直線コネクタ 65"/>
        <xdr:cNvCxnSpPr/>
      </xdr:nvCxnSpPr>
      <xdr:spPr>
        <a:xfrm>
          <a:off x="3987800" y="638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138430</xdr:rowOff>
    </xdr:to>
    <xdr:cxnSp macro="">
      <xdr:nvCxnSpPr>
        <xdr:cNvPr id="72" name="直線コネクタ 71"/>
        <xdr:cNvCxnSpPr/>
      </xdr:nvCxnSpPr>
      <xdr:spPr>
        <a:xfrm flipV="1">
          <a:off x="2209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138430</xdr:rowOff>
    </xdr:to>
    <xdr:cxnSp macro="">
      <xdr:nvCxnSpPr>
        <xdr:cNvPr id="75" name="直線コネクタ 74"/>
        <xdr:cNvCxnSpPr/>
      </xdr:nvCxnSpPr>
      <xdr:spPr>
        <a:xfrm>
          <a:off x="1320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類似団体と比較すると１．１ポイント高いが、福島県平均とほぼ同水準である。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必要性や緊急性の高いものから優先順位を付し、さらに予算ベースでの削減を実施するなどして、事務事業の成果を基に必要性を再精査し、更なる抑制に努める。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138430</xdr:rowOff>
    </xdr:to>
    <xdr:cxnSp macro="">
      <xdr:nvCxnSpPr>
        <xdr:cNvPr id="127" name="直線コネクタ 126"/>
        <xdr:cNvCxnSpPr/>
      </xdr:nvCxnSpPr>
      <xdr:spPr>
        <a:xfrm>
          <a:off x="15671800" y="3037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123190</xdr:rowOff>
    </xdr:to>
    <xdr:cxnSp macro="">
      <xdr:nvCxnSpPr>
        <xdr:cNvPr id="130" name="直線コネクタ 129"/>
        <xdr:cNvCxnSpPr/>
      </xdr:nvCxnSpPr>
      <xdr:spPr>
        <a:xfrm>
          <a:off x="14782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54610</xdr:rowOff>
    </xdr:to>
    <xdr:cxnSp macro="">
      <xdr:nvCxnSpPr>
        <xdr:cNvPr id="133" name="直線コネクタ 132"/>
        <xdr:cNvCxnSpPr/>
      </xdr:nvCxnSpPr>
      <xdr:spPr>
        <a:xfrm flipV="1">
          <a:off x="13893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54610</xdr:rowOff>
    </xdr:to>
    <xdr:cxnSp macro="">
      <xdr:nvCxnSpPr>
        <xdr:cNvPr id="136" name="直線コネクタ 135"/>
        <xdr:cNvCxnSpPr/>
      </xdr:nvCxnSpPr>
      <xdr:spPr>
        <a:xfrm>
          <a:off x="13004800" y="294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6" name="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1" name="テキスト ボックス 150"/>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3" name="テキスト ボックス 152"/>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老齢人口の増加に伴い、年々増加傾向にあるが、類似団体よりも下回っていることにより、住民サービスが低下することがないよう注視していく。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54610</xdr:rowOff>
    </xdr:from>
    <xdr:to>
      <xdr:col>24</xdr:col>
      <xdr:colOff>25400</xdr:colOff>
      <xdr:row>62</xdr:row>
      <xdr:rowOff>5080</xdr:rowOff>
    </xdr:to>
    <xdr:cxnSp macro="">
      <xdr:nvCxnSpPr>
        <xdr:cNvPr id="181" name="直線コネクタ 180"/>
        <xdr:cNvCxnSpPr/>
      </xdr:nvCxnSpPr>
      <xdr:spPr>
        <a:xfrm flipV="1">
          <a:off x="4826000" y="91414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xdr:rowOff>
    </xdr:from>
    <xdr:to>
      <xdr:col>24</xdr:col>
      <xdr:colOff>114300</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140987</xdr:rowOff>
    </xdr:from>
    <xdr:ext cx="762000" cy="259045"/>
    <xdr:sp macro="" textlink="">
      <xdr:nvSpPr>
        <xdr:cNvPr id="184" name="扶助費最大値テキスト"/>
        <xdr:cNvSpPr txBox="1"/>
      </xdr:nvSpPr>
      <xdr:spPr>
        <a:xfrm>
          <a:off x="4914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54610</xdr:rowOff>
    </xdr:from>
    <xdr:to>
      <xdr:col>24</xdr:col>
      <xdr:colOff>114300</xdr:colOff>
      <xdr:row>53</xdr:row>
      <xdr:rowOff>54610</xdr:rowOff>
    </xdr:to>
    <xdr:cxnSp macro="">
      <xdr:nvCxnSpPr>
        <xdr:cNvPr id="185" name="直線コネクタ 184"/>
        <xdr:cNvCxnSpPr/>
      </xdr:nvCxnSpPr>
      <xdr:spPr>
        <a:xfrm>
          <a:off x="4737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39370</xdr:rowOff>
    </xdr:from>
    <xdr:to>
      <xdr:col>24</xdr:col>
      <xdr:colOff>25400</xdr:colOff>
      <xdr:row>53</xdr:row>
      <xdr:rowOff>54610</xdr:rowOff>
    </xdr:to>
    <xdr:cxnSp macro="">
      <xdr:nvCxnSpPr>
        <xdr:cNvPr id="186" name="直線コネクタ 185"/>
        <xdr:cNvCxnSpPr/>
      </xdr:nvCxnSpPr>
      <xdr:spPr>
        <a:xfrm>
          <a:off x="3987800" y="912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40657</xdr:rowOff>
    </xdr:from>
    <xdr:ext cx="762000" cy="259045"/>
    <xdr:sp macro="" textlink="">
      <xdr:nvSpPr>
        <xdr:cNvPr id="187" name="扶助費平均値テキスト"/>
        <xdr:cNvSpPr txBox="1"/>
      </xdr:nvSpPr>
      <xdr:spPr>
        <a:xfrm>
          <a:off x="4914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188" name="フローチャート: 判断 187"/>
        <xdr:cNvSpPr/>
      </xdr:nvSpPr>
      <xdr:spPr>
        <a:xfrm>
          <a:off x="4775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xdr:rowOff>
    </xdr:from>
    <xdr:to>
      <xdr:col>19</xdr:col>
      <xdr:colOff>187325</xdr:colOff>
      <xdr:row>53</xdr:row>
      <xdr:rowOff>39370</xdr:rowOff>
    </xdr:to>
    <xdr:cxnSp macro="">
      <xdr:nvCxnSpPr>
        <xdr:cNvPr id="189" name="直線コネクタ 188"/>
        <xdr:cNvCxnSpPr/>
      </xdr:nvCxnSpPr>
      <xdr:spPr>
        <a:xfrm>
          <a:off x="3098800" y="909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22860</xdr:rowOff>
    </xdr:from>
    <xdr:to>
      <xdr:col>20</xdr:col>
      <xdr:colOff>38100</xdr:colOff>
      <xdr:row>56</xdr:row>
      <xdr:rowOff>124460</xdr:rowOff>
    </xdr:to>
    <xdr:sp macro="" textlink="">
      <xdr:nvSpPr>
        <xdr:cNvPr id="190" name="フローチャート: 判断 189"/>
        <xdr:cNvSpPr/>
      </xdr:nvSpPr>
      <xdr:spPr>
        <a:xfrm>
          <a:off x="3937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109237</xdr:rowOff>
    </xdr:from>
    <xdr:ext cx="736600" cy="259045"/>
    <xdr:sp macro="" textlink="">
      <xdr:nvSpPr>
        <xdr:cNvPr id="191" name="テキスト ボックス 190"/>
        <xdr:cNvSpPr txBox="1"/>
      </xdr:nvSpPr>
      <xdr:spPr>
        <a:xfrm>
          <a:off x="3606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xdr:rowOff>
    </xdr:from>
    <xdr:to>
      <xdr:col>15</xdr:col>
      <xdr:colOff>98425</xdr:colOff>
      <xdr:row>53</xdr:row>
      <xdr:rowOff>54610</xdr:rowOff>
    </xdr:to>
    <xdr:cxnSp macro="">
      <xdr:nvCxnSpPr>
        <xdr:cNvPr id="192" name="直線コネクタ 191"/>
        <xdr:cNvCxnSpPr/>
      </xdr:nvCxnSpPr>
      <xdr:spPr>
        <a:xfrm flipV="1">
          <a:off x="2209800" y="909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102870</xdr:rowOff>
    </xdr:from>
    <xdr:to>
      <xdr:col>15</xdr:col>
      <xdr:colOff>149225</xdr:colOff>
      <xdr:row>56</xdr:row>
      <xdr:rowOff>33020</xdr:rowOff>
    </xdr:to>
    <xdr:sp macro="" textlink="">
      <xdr:nvSpPr>
        <xdr:cNvPr id="193" name="フローチャート: 判断 192"/>
        <xdr:cNvSpPr/>
      </xdr:nvSpPr>
      <xdr:spPr>
        <a:xfrm>
          <a:off x="3048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17797</xdr:rowOff>
    </xdr:from>
    <xdr:ext cx="762000" cy="259045"/>
    <xdr:sp macro="" textlink="">
      <xdr:nvSpPr>
        <xdr:cNvPr id="194" name="テキスト ボックス 193"/>
        <xdr:cNvSpPr txBox="1"/>
      </xdr:nvSpPr>
      <xdr:spPr>
        <a:xfrm>
          <a:off x="2717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149860</xdr:rowOff>
    </xdr:from>
    <xdr:to>
      <xdr:col>11</xdr:col>
      <xdr:colOff>9525</xdr:colOff>
      <xdr:row>53</xdr:row>
      <xdr:rowOff>54610</xdr:rowOff>
    </xdr:to>
    <xdr:cxnSp macro="">
      <xdr:nvCxnSpPr>
        <xdr:cNvPr id="195" name="直線コネクタ 194"/>
        <xdr:cNvCxnSpPr/>
      </xdr:nvCxnSpPr>
      <xdr:spPr>
        <a:xfrm>
          <a:off x="1320800" y="9065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198" name="フローチャート: 判断 197"/>
        <xdr:cNvSpPr/>
      </xdr:nvSpPr>
      <xdr:spPr>
        <a:xfrm>
          <a:off x="1270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17797</xdr:rowOff>
    </xdr:from>
    <xdr:ext cx="762000" cy="259045"/>
    <xdr:sp macro="" textlink="">
      <xdr:nvSpPr>
        <xdr:cNvPr id="199" name="テキスト ボックス 198"/>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xdr:rowOff>
    </xdr:from>
    <xdr:to>
      <xdr:col>24</xdr:col>
      <xdr:colOff>76200</xdr:colOff>
      <xdr:row>53</xdr:row>
      <xdr:rowOff>105410</xdr:rowOff>
    </xdr:to>
    <xdr:sp macro="" textlink="">
      <xdr:nvSpPr>
        <xdr:cNvPr id="205" name="楕円 204"/>
        <xdr:cNvSpPr/>
      </xdr:nvSpPr>
      <xdr:spPr>
        <a:xfrm>
          <a:off x="47752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83837</xdr:rowOff>
    </xdr:from>
    <xdr:ext cx="762000" cy="259045"/>
    <xdr:sp macro="" textlink="">
      <xdr:nvSpPr>
        <xdr:cNvPr id="206" name="扶助費該当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160020</xdr:rowOff>
    </xdr:from>
    <xdr:to>
      <xdr:col>20</xdr:col>
      <xdr:colOff>38100</xdr:colOff>
      <xdr:row>53</xdr:row>
      <xdr:rowOff>90170</xdr:rowOff>
    </xdr:to>
    <xdr:sp macro="" textlink="">
      <xdr:nvSpPr>
        <xdr:cNvPr id="207" name="楕円 206"/>
        <xdr:cNvSpPr/>
      </xdr:nvSpPr>
      <xdr:spPr>
        <a:xfrm>
          <a:off x="3937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100347</xdr:rowOff>
    </xdr:from>
    <xdr:ext cx="736600" cy="259045"/>
    <xdr:sp macro="" textlink="">
      <xdr:nvSpPr>
        <xdr:cNvPr id="208" name="テキスト ボックス 207"/>
        <xdr:cNvSpPr txBox="1"/>
      </xdr:nvSpPr>
      <xdr:spPr>
        <a:xfrm>
          <a:off x="3606800" y="884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129540</xdr:rowOff>
    </xdr:from>
    <xdr:to>
      <xdr:col>15</xdr:col>
      <xdr:colOff>149225</xdr:colOff>
      <xdr:row>53</xdr:row>
      <xdr:rowOff>59690</xdr:rowOff>
    </xdr:to>
    <xdr:sp macro="" textlink="">
      <xdr:nvSpPr>
        <xdr:cNvPr id="209" name="楕円 208"/>
        <xdr:cNvSpPr/>
      </xdr:nvSpPr>
      <xdr:spPr>
        <a:xfrm>
          <a:off x="3048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69867</xdr:rowOff>
    </xdr:from>
    <xdr:ext cx="762000" cy="259045"/>
    <xdr:sp macro="" textlink="">
      <xdr:nvSpPr>
        <xdr:cNvPr id="210" name="テキスト ボックス 209"/>
        <xdr:cNvSpPr txBox="1"/>
      </xdr:nvSpPr>
      <xdr:spPr>
        <a:xfrm>
          <a:off x="2717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xdr:rowOff>
    </xdr:from>
    <xdr:to>
      <xdr:col>11</xdr:col>
      <xdr:colOff>60325</xdr:colOff>
      <xdr:row>53</xdr:row>
      <xdr:rowOff>105410</xdr:rowOff>
    </xdr:to>
    <xdr:sp macro="" textlink="">
      <xdr:nvSpPr>
        <xdr:cNvPr id="211" name="楕円 210"/>
        <xdr:cNvSpPr/>
      </xdr:nvSpPr>
      <xdr:spPr>
        <a:xfrm>
          <a:off x="2159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115587</xdr:rowOff>
    </xdr:from>
    <xdr:ext cx="762000" cy="259045"/>
    <xdr:sp macro="" textlink="">
      <xdr:nvSpPr>
        <xdr:cNvPr id="212" name="テキスト ボックス 211"/>
        <xdr:cNvSpPr txBox="1"/>
      </xdr:nvSpPr>
      <xdr:spPr>
        <a:xfrm>
          <a:off x="1828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99060</xdr:rowOff>
    </xdr:from>
    <xdr:to>
      <xdr:col>6</xdr:col>
      <xdr:colOff>171450</xdr:colOff>
      <xdr:row>53</xdr:row>
      <xdr:rowOff>29210</xdr:rowOff>
    </xdr:to>
    <xdr:sp macro="" textlink="">
      <xdr:nvSpPr>
        <xdr:cNvPr id="213" name="楕円 212"/>
        <xdr:cNvSpPr/>
      </xdr:nvSpPr>
      <xdr:spPr>
        <a:xfrm>
          <a:off x="1270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39387</xdr:rowOff>
    </xdr:from>
    <xdr:ext cx="762000" cy="259045"/>
    <xdr:sp macro="" textlink="">
      <xdr:nvSpPr>
        <xdr:cNvPr id="214" name="テキスト ボックス 213"/>
        <xdr:cNvSpPr txBox="1"/>
      </xdr:nvSpPr>
      <xdr:spPr>
        <a:xfrm>
          <a:off x="939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０．９ポイント下回っているが、その他に係る経常収支比率の主なものに繰出金が挙げられる。特に下水道事業に係る負担が大きい。繰出金では、下水道整備に伴い借り入れた町債の償還が大きく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また、老齢人口の増加に伴い、介護保険事業への繰出金が年々増加しており、今後も増加が見込まれる。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年々繰出金が増加し一般会計を圧迫している状況を鑑み、すべての特別会計において経費を節減し、繰出金の抑制に努める。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39" name="直線コネクタ 238"/>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0"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1" name="直線コネクタ 240"/>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2"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3" name="直線コネクタ 242"/>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24130</xdr:rowOff>
    </xdr:to>
    <xdr:cxnSp macro="">
      <xdr:nvCxnSpPr>
        <xdr:cNvPr id="244" name="直線コネクタ 243"/>
        <xdr:cNvCxnSpPr/>
      </xdr:nvCxnSpPr>
      <xdr:spPr>
        <a:xfrm>
          <a:off x="15671800" y="9783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5"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6" name="フローチャート: 判断 245"/>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10414</xdr:rowOff>
    </xdr:to>
    <xdr:cxnSp macro="">
      <xdr:nvCxnSpPr>
        <xdr:cNvPr id="247" name="直線コネクタ 246"/>
        <xdr:cNvCxnSpPr/>
      </xdr:nvCxnSpPr>
      <xdr:spPr>
        <a:xfrm>
          <a:off x="14782800" y="9769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48" name="フローチャート: 判断 247"/>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49" name="テキスト ボックス 248"/>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168148</xdr:rowOff>
    </xdr:to>
    <xdr:cxnSp macro="">
      <xdr:nvCxnSpPr>
        <xdr:cNvPr id="250" name="直線コネクタ 249"/>
        <xdr:cNvCxnSpPr/>
      </xdr:nvCxnSpPr>
      <xdr:spPr>
        <a:xfrm>
          <a:off x="13893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1" name="フローチャート: 判断 250"/>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2" name="テキスト ボックス 251"/>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57</xdr:row>
      <xdr:rowOff>10414</xdr:rowOff>
    </xdr:to>
    <xdr:cxnSp macro="">
      <xdr:nvCxnSpPr>
        <xdr:cNvPr id="253" name="直線コネクタ 252"/>
        <xdr:cNvCxnSpPr/>
      </xdr:nvCxnSpPr>
      <xdr:spPr>
        <a:xfrm flipV="1">
          <a:off x="13004800" y="9737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54" name="フローチャート: 判断 253"/>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55" name="テキスト ボックス 25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56" name="フローチャート: 判断 255"/>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57" name="テキスト ボックス 256"/>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3" name="楕円 262"/>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4"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5" name="楕円 264"/>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71391</xdr:rowOff>
    </xdr:from>
    <xdr:ext cx="736600" cy="259045"/>
    <xdr:sp macro="" textlink="">
      <xdr:nvSpPr>
        <xdr:cNvPr id="266" name="テキスト ボックス 265"/>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7" name="楕円 266"/>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68" name="テキスト ボックス 267"/>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9" name="楕円 268"/>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70" name="テキスト ボックス 26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71" name="楕円 270"/>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72" name="テキスト ボックス 271"/>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しかしながら県平均や全国平均と比較すると上回っている。主な要因は、一部事務組合や企業会計への負担金が挙げられる。また、農業及び商工業者への補助金等が多いことから、補助金適正化委員会でその必要性、成果及び終期の設定等を精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また、東日本大震災に起因する原発事故からの風評被害対策として教育旅行やインバウンド等の補助金を交付しているもの大きな要因となっている。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297" name="直線コネクタ 296"/>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0"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1" name="直線コネクタ 300"/>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51562</xdr:rowOff>
    </xdr:to>
    <xdr:cxnSp macro="">
      <xdr:nvCxnSpPr>
        <xdr:cNvPr id="302" name="直線コネクタ 301"/>
        <xdr:cNvCxnSpPr/>
      </xdr:nvCxnSpPr>
      <xdr:spPr>
        <a:xfrm flipV="1">
          <a:off x="15671800" y="63540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51562</xdr:rowOff>
    </xdr:to>
    <xdr:cxnSp macro="">
      <xdr:nvCxnSpPr>
        <xdr:cNvPr id="305" name="直線コネクタ 304"/>
        <xdr:cNvCxnSpPr/>
      </xdr:nvCxnSpPr>
      <xdr:spPr>
        <a:xfrm>
          <a:off x="14782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06" name="フローチャート: 判断 305"/>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07" name="テキスト ボックス 306"/>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83566</xdr:rowOff>
    </xdr:to>
    <xdr:cxnSp macro="">
      <xdr:nvCxnSpPr>
        <xdr:cNvPr id="308" name="直線コネクタ 307"/>
        <xdr:cNvCxnSpPr/>
      </xdr:nvCxnSpPr>
      <xdr:spPr>
        <a:xfrm flipV="1">
          <a:off x="13893800" y="6344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9" name="フローチャート: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83566</xdr:rowOff>
    </xdr:to>
    <xdr:cxnSp macro="">
      <xdr:nvCxnSpPr>
        <xdr:cNvPr id="311" name="直線コネクタ 310"/>
        <xdr:cNvCxnSpPr/>
      </xdr:nvCxnSpPr>
      <xdr:spPr>
        <a:xfrm>
          <a:off x="13004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2" name="フローチャート: 判断 311"/>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3" name="テキスト ボックス 31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1" name="楕円 320"/>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2"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3" name="楕円 322"/>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4" name="テキスト ボックス 32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5" name="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6" name="テキスト ボックス 32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7" name="楕円 326"/>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8" name="テキスト ボックス 327"/>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9" name="楕円 32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0" name="テキスト ボックス 32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当初予算額の１０％以内の起債を基準とし、財政健全化に係る指標の推移を見極めながら適正運用に努める。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55" name="直線コネクタ 354"/>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56"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57" name="直線コネクタ 356"/>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58"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59" name="直線コネクタ 358"/>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35561</xdr:rowOff>
    </xdr:to>
    <xdr:cxnSp macro="">
      <xdr:nvCxnSpPr>
        <xdr:cNvPr id="360" name="直線コネクタ 359"/>
        <xdr:cNvCxnSpPr/>
      </xdr:nvCxnSpPr>
      <xdr:spPr>
        <a:xfrm>
          <a:off x="3987800" y="133309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1"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2" name="フローチャート: 判断 361"/>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129287</xdr:rowOff>
    </xdr:to>
    <xdr:cxnSp macro="">
      <xdr:nvCxnSpPr>
        <xdr:cNvPr id="363" name="直線コネクタ 362"/>
        <xdr:cNvCxnSpPr/>
      </xdr:nvCxnSpPr>
      <xdr:spPr>
        <a:xfrm>
          <a:off x="3098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4" name="フローチャート: 判断 363"/>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5" name="テキスト ボックス 36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147574</xdr:rowOff>
    </xdr:to>
    <xdr:cxnSp macro="">
      <xdr:nvCxnSpPr>
        <xdr:cNvPr id="366" name="直線コネクタ 365"/>
        <xdr:cNvCxnSpPr/>
      </xdr:nvCxnSpPr>
      <xdr:spPr>
        <a:xfrm flipV="1">
          <a:off x="2209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67" name="フローチャート: 判断 36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68" name="テキスト ボックス 367"/>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161289</xdr:rowOff>
    </xdr:to>
    <xdr:cxnSp macro="">
      <xdr:nvCxnSpPr>
        <xdr:cNvPr id="369" name="直線コネクタ 368"/>
        <xdr:cNvCxnSpPr/>
      </xdr:nvCxnSpPr>
      <xdr:spPr>
        <a:xfrm flipV="1">
          <a:off x="1320800" y="13349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0" name="フローチャート: 判断 369"/>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1" name="テキスト ボックス 370"/>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2" name="フローチャート: 判断 371"/>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3" name="テキスト ボックス 372"/>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9" name="楕円 378"/>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0"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1" name="楕円 380"/>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2" name="テキスト ボックス 381"/>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3" name="楕円 38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4" name="テキスト ボックス 38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85" name="楕円 384"/>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37101</xdr:rowOff>
    </xdr:from>
    <xdr:ext cx="762000" cy="259045"/>
    <xdr:sp macro="" textlink="">
      <xdr:nvSpPr>
        <xdr:cNvPr id="386" name="テキスト ボックス 385"/>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楕円 38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8" name="テキスト ボックス 38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類似団体平均と比較すると、２．９ポイント下回っている。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公債費以外の経常収支比率では、人件費が占める割合が最も高く２４．９％、次いで物件費の１５．９％となっている。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人件費のみならず歳出全般において、必要性や緊急性を十分精査し歳出抑制に努める。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16" name="直線コネクタ 415"/>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17"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18" name="直線コネクタ 417"/>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19"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0" name="直線コネクタ 419"/>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85090</xdr:rowOff>
    </xdr:to>
    <xdr:cxnSp macro="">
      <xdr:nvCxnSpPr>
        <xdr:cNvPr id="421" name="直線コネクタ 420"/>
        <xdr:cNvCxnSpPr/>
      </xdr:nvCxnSpPr>
      <xdr:spPr>
        <a:xfrm>
          <a:off x="15671800" y="1294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2"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3" name="フローチャート: 判断 422"/>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123190</xdr:rowOff>
    </xdr:from>
    <xdr:to>
      <xdr:col>78</xdr:col>
      <xdr:colOff>69850</xdr:colOff>
      <xdr:row>75</xdr:row>
      <xdr:rowOff>85090</xdr:rowOff>
    </xdr:to>
    <xdr:cxnSp macro="">
      <xdr:nvCxnSpPr>
        <xdr:cNvPr id="424" name="直線コネクタ 423"/>
        <xdr:cNvCxnSpPr/>
      </xdr:nvCxnSpPr>
      <xdr:spPr>
        <a:xfrm>
          <a:off x="14782800" y="128104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25" name="フローチャート: 判断 424"/>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26" name="テキスト ボックス 425"/>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123190</xdr:rowOff>
    </xdr:from>
    <xdr:to>
      <xdr:col>73</xdr:col>
      <xdr:colOff>180975</xdr:colOff>
      <xdr:row>75</xdr:row>
      <xdr:rowOff>92710</xdr:rowOff>
    </xdr:to>
    <xdr:cxnSp macro="">
      <xdr:nvCxnSpPr>
        <xdr:cNvPr id="427" name="直線コネクタ 426"/>
        <xdr:cNvCxnSpPr/>
      </xdr:nvCxnSpPr>
      <xdr:spPr>
        <a:xfrm flipV="1">
          <a:off x="13893800" y="128104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28" name="フローチャート: 判断 427"/>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29" name="テキスト ボックス 428"/>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62230</xdr:rowOff>
    </xdr:from>
    <xdr:to>
      <xdr:col>69</xdr:col>
      <xdr:colOff>92075</xdr:colOff>
      <xdr:row>75</xdr:row>
      <xdr:rowOff>92710</xdr:rowOff>
    </xdr:to>
    <xdr:cxnSp macro="">
      <xdr:nvCxnSpPr>
        <xdr:cNvPr id="430" name="直線コネクタ 429"/>
        <xdr:cNvCxnSpPr/>
      </xdr:nvCxnSpPr>
      <xdr:spPr>
        <a:xfrm>
          <a:off x="13004800" y="1292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1" name="フローチャート: 判断 430"/>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2" name="テキスト ボックス 431"/>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3" name="フローチャート: 判断 432"/>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34" name="テキスト ボックス 433"/>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40" name="楕円 439"/>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41"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42" name="楕円 441"/>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43" name="テキスト ボックス 442"/>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72390</xdr:rowOff>
    </xdr:from>
    <xdr:to>
      <xdr:col>74</xdr:col>
      <xdr:colOff>31750</xdr:colOff>
      <xdr:row>75</xdr:row>
      <xdr:rowOff>2540</xdr:rowOff>
    </xdr:to>
    <xdr:sp macro="" textlink="">
      <xdr:nvSpPr>
        <xdr:cNvPr id="444" name="楕円 443"/>
        <xdr:cNvSpPr/>
      </xdr:nvSpPr>
      <xdr:spPr>
        <a:xfrm>
          <a:off x="14732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12717</xdr:rowOff>
    </xdr:from>
    <xdr:ext cx="762000" cy="259045"/>
    <xdr:sp macro="" textlink="">
      <xdr:nvSpPr>
        <xdr:cNvPr id="445" name="テキスト ボックス 444"/>
        <xdr:cNvSpPr txBox="1"/>
      </xdr:nvSpPr>
      <xdr:spPr>
        <a:xfrm>
          <a:off x="14401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6" name="楕円 445"/>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47" name="テキスト ボックス 446"/>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8" name="楕円 447"/>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9" name="テキスト ボックス 448"/>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65468</xdr:rowOff>
    </xdr:from>
    <xdr:to>
      <xdr:col>29</xdr:col>
      <xdr:colOff>127000</xdr:colOff>
      <xdr:row>15</xdr:row>
      <xdr:rowOff>141592</xdr:rowOff>
    </xdr:to>
    <xdr:cxnSp macro="">
      <xdr:nvCxnSpPr>
        <xdr:cNvPr id="52" name="直線コネクタ 51"/>
        <xdr:cNvCxnSpPr/>
      </xdr:nvCxnSpPr>
      <xdr:spPr bwMode="auto">
        <a:xfrm flipV="1">
          <a:off x="5003800" y="2684843"/>
          <a:ext cx="6477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141592</xdr:rowOff>
    </xdr:from>
    <xdr:to>
      <xdr:col>26</xdr:col>
      <xdr:colOff>50800</xdr:colOff>
      <xdr:row>16</xdr:row>
      <xdr:rowOff>42543</xdr:rowOff>
    </xdr:to>
    <xdr:cxnSp macro="">
      <xdr:nvCxnSpPr>
        <xdr:cNvPr id="55" name="直線コネクタ 54"/>
        <xdr:cNvCxnSpPr/>
      </xdr:nvCxnSpPr>
      <xdr:spPr bwMode="auto">
        <a:xfrm flipV="1">
          <a:off x="4305300" y="2760967"/>
          <a:ext cx="698500" cy="7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24843</xdr:rowOff>
    </xdr:from>
    <xdr:to>
      <xdr:col>22</xdr:col>
      <xdr:colOff>114300</xdr:colOff>
      <xdr:row>16</xdr:row>
      <xdr:rowOff>42543</xdr:rowOff>
    </xdr:to>
    <xdr:cxnSp macro="">
      <xdr:nvCxnSpPr>
        <xdr:cNvPr id="58" name="直線コネクタ 57"/>
        <xdr:cNvCxnSpPr/>
      </xdr:nvCxnSpPr>
      <xdr:spPr bwMode="auto">
        <a:xfrm>
          <a:off x="3606800" y="2815668"/>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24843</xdr:rowOff>
    </xdr:from>
    <xdr:to>
      <xdr:col>18</xdr:col>
      <xdr:colOff>177800</xdr:colOff>
      <xdr:row>16</xdr:row>
      <xdr:rowOff>45303</xdr:rowOff>
    </xdr:to>
    <xdr:cxnSp macro="">
      <xdr:nvCxnSpPr>
        <xdr:cNvPr id="61" name="直線コネクタ 60"/>
        <xdr:cNvCxnSpPr/>
      </xdr:nvCxnSpPr>
      <xdr:spPr bwMode="auto">
        <a:xfrm flipV="1">
          <a:off x="2908300" y="2815668"/>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14668</xdr:rowOff>
    </xdr:from>
    <xdr:to>
      <xdr:col>29</xdr:col>
      <xdr:colOff>177800</xdr:colOff>
      <xdr:row>15</xdr:row>
      <xdr:rowOff>116268</xdr:rowOff>
    </xdr:to>
    <xdr:sp macro="" textlink="">
      <xdr:nvSpPr>
        <xdr:cNvPr id="71" name="楕円 70"/>
        <xdr:cNvSpPr/>
      </xdr:nvSpPr>
      <xdr:spPr bwMode="auto">
        <a:xfrm>
          <a:off x="56007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31195</xdr:rowOff>
    </xdr:from>
    <xdr:ext cx="762000" cy="259045"/>
    <xdr:sp macro="" textlink="">
      <xdr:nvSpPr>
        <xdr:cNvPr id="72" name="人口1人当たり決算額の推移該当値テキスト130"/>
        <xdr:cNvSpPr txBox="1"/>
      </xdr:nvSpPr>
      <xdr:spPr>
        <a:xfrm>
          <a:off x="5740400" y="247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90792</xdr:rowOff>
    </xdr:from>
    <xdr:to>
      <xdr:col>26</xdr:col>
      <xdr:colOff>101600</xdr:colOff>
      <xdr:row>16</xdr:row>
      <xdr:rowOff>20942</xdr:rowOff>
    </xdr:to>
    <xdr:sp macro="" textlink="">
      <xdr:nvSpPr>
        <xdr:cNvPr id="73" name="楕円 72"/>
        <xdr:cNvSpPr/>
      </xdr:nvSpPr>
      <xdr:spPr bwMode="auto">
        <a:xfrm>
          <a:off x="4953000" y="271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31119</xdr:rowOff>
    </xdr:from>
    <xdr:ext cx="736600" cy="259045"/>
    <xdr:sp macro="" textlink="">
      <xdr:nvSpPr>
        <xdr:cNvPr id="74" name="テキスト ボックス 73"/>
        <xdr:cNvSpPr txBox="1"/>
      </xdr:nvSpPr>
      <xdr:spPr>
        <a:xfrm>
          <a:off x="4622800" y="247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163193</xdr:rowOff>
    </xdr:from>
    <xdr:to>
      <xdr:col>22</xdr:col>
      <xdr:colOff>165100</xdr:colOff>
      <xdr:row>16</xdr:row>
      <xdr:rowOff>93343</xdr:rowOff>
    </xdr:to>
    <xdr:sp macro="" textlink="">
      <xdr:nvSpPr>
        <xdr:cNvPr id="75" name="楕円 74"/>
        <xdr:cNvSpPr/>
      </xdr:nvSpPr>
      <xdr:spPr bwMode="auto">
        <a:xfrm>
          <a:off x="4254500" y="278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103520</xdr:rowOff>
    </xdr:from>
    <xdr:ext cx="762000" cy="259045"/>
    <xdr:sp macro="" textlink="">
      <xdr:nvSpPr>
        <xdr:cNvPr id="76" name="テキスト ボックス 75"/>
        <xdr:cNvSpPr txBox="1"/>
      </xdr:nvSpPr>
      <xdr:spPr>
        <a:xfrm>
          <a:off x="3924300" y="255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145493</xdr:rowOff>
    </xdr:from>
    <xdr:to>
      <xdr:col>19</xdr:col>
      <xdr:colOff>38100</xdr:colOff>
      <xdr:row>16</xdr:row>
      <xdr:rowOff>75643</xdr:rowOff>
    </xdr:to>
    <xdr:sp macro="" textlink="">
      <xdr:nvSpPr>
        <xdr:cNvPr id="77" name="楕円 76"/>
        <xdr:cNvSpPr/>
      </xdr:nvSpPr>
      <xdr:spPr bwMode="auto">
        <a:xfrm>
          <a:off x="3556000" y="276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85820</xdr:rowOff>
    </xdr:from>
    <xdr:ext cx="762000" cy="259045"/>
    <xdr:sp macro="" textlink="">
      <xdr:nvSpPr>
        <xdr:cNvPr id="78" name="テキスト ボックス 77"/>
        <xdr:cNvSpPr txBox="1"/>
      </xdr:nvSpPr>
      <xdr:spPr>
        <a:xfrm>
          <a:off x="3225800" y="253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165953</xdr:rowOff>
    </xdr:from>
    <xdr:to>
      <xdr:col>15</xdr:col>
      <xdr:colOff>101600</xdr:colOff>
      <xdr:row>16</xdr:row>
      <xdr:rowOff>96103</xdr:rowOff>
    </xdr:to>
    <xdr:sp macro="" textlink="">
      <xdr:nvSpPr>
        <xdr:cNvPr id="79" name="楕円 78"/>
        <xdr:cNvSpPr/>
      </xdr:nvSpPr>
      <xdr:spPr bwMode="auto">
        <a:xfrm>
          <a:off x="2857500" y="278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106280</xdr:rowOff>
    </xdr:from>
    <xdr:ext cx="762000" cy="259045"/>
    <xdr:sp macro="" textlink="">
      <xdr:nvSpPr>
        <xdr:cNvPr id="80" name="テキスト ボックス 79"/>
        <xdr:cNvSpPr txBox="1"/>
      </xdr:nvSpPr>
      <xdr:spPr>
        <a:xfrm>
          <a:off x="2527300" y="25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308546</xdr:rowOff>
    </xdr:from>
    <xdr:to>
      <xdr:col>29</xdr:col>
      <xdr:colOff>127000</xdr:colOff>
      <xdr:row>35</xdr:row>
      <xdr:rowOff>50305</xdr:rowOff>
    </xdr:to>
    <xdr:cxnSp macro="">
      <xdr:nvCxnSpPr>
        <xdr:cNvPr id="113" name="直線コネクタ 112"/>
        <xdr:cNvCxnSpPr/>
      </xdr:nvCxnSpPr>
      <xdr:spPr bwMode="auto">
        <a:xfrm flipV="1">
          <a:off x="5003800" y="6575996"/>
          <a:ext cx="647700" cy="8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50305</xdr:rowOff>
    </xdr:from>
    <xdr:to>
      <xdr:col>26</xdr:col>
      <xdr:colOff>50800</xdr:colOff>
      <xdr:row>35</xdr:row>
      <xdr:rowOff>79166</xdr:rowOff>
    </xdr:to>
    <xdr:cxnSp macro="">
      <xdr:nvCxnSpPr>
        <xdr:cNvPr id="116" name="直線コネクタ 115"/>
        <xdr:cNvCxnSpPr/>
      </xdr:nvCxnSpPr>
      <xdr:spPr bwMode="auto">
        <a:xfrm flipV="1">
          <a:off x="4305300" y="6660655"/>
          <a:ext cx="698500" cy="28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54267</xdr:rowOff>
    </xdr:from>
    <xdr:to>
      <xdr:col>22</xdr:col>
      <xdr:colOff>114300</xdr:colOff>
      <xdr:row>35</xdr:row>
      <xdr:rowOff>79166</xdr:rowOff>
    </xdr:to>
    <xdr:cxnSp macro="">
      <xdr:nvCxnSpPr>
        <xdr:cNvPr id="119" name="直線コネクタ 118"/>
        <xdr:cNvCxnSpPr/>
      </xdr:nvCxnSpPr>
      <xdr:spPr bwMode="auto">
        <a:xfrm>
          <a:off x="3606800" y="6664617"/>
          <a:ext cx="698500" cy="2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298736</xdr:rowOff>
    </xdr:from>
    <xdr:to>
      <xdr:col>18</xdr:col>
      <xdr:colOff>177800</xdr:colOff>
      <xdr:row>35</xdr:row>
      <xdr:rowOff>54267</xdr:rowOff>
    </xdr:to>
    <xdr:cxnSp macro="">
      <xdr:nvCxnSpPr>
        <xdr:cNvPr id="122" name="直線コネクタ 121"/>
        <xdr:cNvCxnSpPr/>
      </xdr:nvCxnSpPr>
      <xdr:spPr bwMode="auto">
        <a:xfrm>
          <a:off x="2908300" y="6566186"/>
          <a:ext cx="698500" cy="9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257746</xdr:rowOff>
    </xdr:from>
    <xdr:to>
      <xdr:col>29</xdr:col>
      <xdr:colOff>177800</xdr:colOff>
      <xdr:row>35</xdr:row>
      <xdr:rowOff>16446</xdr:rowOff>
    </xdr:to>
    <xdr:sp macro="" textlink="">
      <xdr:nvSpPr>
        <xdr:cNvPr id="132" name="楕円 131"/>
        <xdr:cNvSpPr/>
      </xdr:nvSpPr>
      <xdr:spPr bwMode="auto">
        <a:xfrm>
          <a:off x="5600700" y="652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102824</xdr:rowOff>
    </xdr:from>
    <xdr:ext cx="762000" cy="259045"/>
    <xdr:sp macro="" textlink="">
      <xdr:nvSpPr>
        <xdr:cNvPr id="133" name="人口1人当たり決算額の推移該当値テキスト445"/>
        <xdr:cNvSpPr txBox="1"/>
      </xdr:nvSpPr>
      <xdr:spPr>
        <a:xfrm>
          <a:off x="5740400" y="637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342405</xdr:rowOff>
    </xdr:from>
    <xdr:to>
      <xdr:col>26</xdr:col>
      <xdr:colOff>101600</xdr:colOff>
      <xdr:row>35</xdr:row>
      <xdr:rowOff>101105</xdr:rowOff>
    </xdr:to>
    <xdr:sp macro="" textlink="">
      <xdr:nvSpPr>
        <xdr:cNvPr id="134" name="楕円 133"/>
        <xdr:cNvSpPr/>
      </xdr:nvSpPr>
      <xdr:spPr bwMode="auto">
        <a:xfrm>
          <a:off x="4953000" y="66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111282</xdr:rowOff>
    </xdr:from>
    <xdr:ext cx="736600" cy="259045"/>
    <xdr:sp macro="" textlink="">
      <xdr:nvSpPr>
        <xdr:cNvPr id="135" name="テキスト ボックス 134"/>
        <xdr:cNvSpPr txBox="1"/>
      </xdr:nvSpPr>
      <xdr:spPr>
        <a:xfrm>
          <a:off x="4622800" y="637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28366</xdr:rowOff>
    </xdr:from>
    <xdr:to>
      <xdr:col>22</xdr:col>
      <xdr:colOff>165100</xdr:colOff>
      <xdr:row>35</xdr:row>
      <xdr:rowOff>129966</xdr:rowOff>
    </xdr:to>
    <xdr:sp macro="" textlink="">
      <xdr:nvSpPr>
        <xdr:cNvPr id="136" name="楕円 135"/>
        <xdr:cNvSpPr/>
      </xdr:nvSpPr>
      <xdr:spPr bwMode="auto">
        <a:xfrm>
          <a:off x="4254500" y="66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140142</xdr:rowOff>
    </xdr:from>
    <xdr:ext cx="762000" cy="259045"/>
    <xdr:sp macro="" textlink="">
      <xdr:nvSpPr>
        <xdr:cNvPr id="137" name="テキスト ボックス 136"/>
        <xdr:cNvSpPr txBox="1"/>
      </xdr:nvSpPr>
      <xdr:spPr>
        <a:xfrm>
          <a:off x="3924300" y="640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3467</xdr:rowOff>
    </xdr:from>
    <xdr:to>
      <xdr:col>19</xdr:col>
      <xdr:colOff>38100</xdr:colOff>
      <xdr:row>35</xdr:row>
      <xdr:rowOff>105067</xdr:rowOff>
    </xdr:to>
    <xdr:sp macro="" textlink="">
      <xdr:nvSpPr>
        <xdr:cNvPr id="138" name="楕円 137"/>
        <xdr:cNvSpPr/>
      </xdr:nvSpPr>
      <xdr:spPr bwMode="auto">
        <a:xfrm>
          <a:off x="3556000" y="661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115244</xdr:rowOff>
    </xdr:from>
    <xdr:ext cx="762000" cy="259045"/>
    <xdr:sp macro="" textlink="">
      <xdr:nvSpPr>
        <xdr:cNvPr id="139" name="テキスト ボックス 138"/>
        <xdr:cNvSpPr txBox="1"/>
      </xdr:nvSpPr>
      <xdr:spPr>
        <a:xfrm>
          <a:off x="3225800" y="638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247936</xdr:rowOff>
    </xdr:from>
    <xdr:to>
      <xdr:col>15</xdr:col>
      <xdr:colOff>101600</xdr:colOff>
      <xdr:row>35</xdr:row>
      <xdr:rowOff>6636</xdr:rowOff>
    </xdr:to>
    <xdr:sp macro="" textlink="">
      <xdr:nvSpPr>
        <xdr:cNvPr id="140" name="楕円 139"/>
        <xdr:cNvSpPr/>
      </xdr:nvSpPr>
      <xdr:spPr bwMode="auto">
        <a:xfrm>
          <a:off x="2857500" y="651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16813</xdr:rowOff>
    </xdr:from>
    <xdr:ext cx="762000" cy="259045"/>
    <xdr:sp macro="" textlink="">
      <xdr:nvSpPr>
        <xdr:cNvPr id="141" name="テキスト ボックス 140"/>
        <xdr:cNvSpPr txBox="1"/>
      </xdr:nvSpPr>
      <xdr:spPr>
        <a:xfrm>
          <a:off x="2527300" y="628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14,641
14,579
394.85
8,148,473
7,868,746
265,193
5,230,901
9,147,978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16497</xdr:rowOff>
    </xdr:from>
    <xdr:to>
      <xdr:col>24</xdr:col>
      <xdr:colOff>63500</xdr:colOff>
      <xdr:row>34</xdr:row>
      <xdr:rowOff>74206</xdr:rowOff>
    </xdr:to>
    <xdr:cxnSp macro="">
      <xdr:nvCxnSpPr>
        <xdr:cNvPr id="61" name="直線コネクタ 60"/>
        <xdr:cNvCxnSpPr/>
      </xdr:nvCxnSpPr>
      <xdr:spPr>
        <a:xfrm flipV="1">
          <a:off x="3797300" y="5845797"/>
          <a:ext cx="838200" cy="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74206</xdr:rowOff>
    </xdr:from>
    <xdr:to>
      <xdr:col>19</xdr:col>
      <xdr:colOff>177800</xdr:colOff>
      <xdr:row>34</xdr:row>
      <xdr:rowOff>85954</xdr:rowOff>
    </xdr:to>
    <xdr:cxnSp macro="">
      <xdr:nvCxnSpPr>
        <xdr:cNvPr id="64" name="直線コネクタ 63"/>
        <xdr:cNvCxnSpPr/>
      </xdr:nvCxnSpPr>
      <xdr:spPr>
        <a:xfrm flipV="1">
          <a:off x="2908300" y="5903506"/>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85954</xdr:rowOff>
    </xdr:from>
    <xdr:to>
      <xdr:col>15</xdr:col>
      <xdr:colOff>50800</xdr:colOff>
      <xdr:row>34</xdr:row>
      <xdr:rowOff>97612</xdr:rowOff>
    </xdr:to>
    <xdr:cxnSp macro="">
      <xdr:nvCxnSpPr>
        <xdr:cNvPr id="67" name="直線コネクタ 66"/>
        <xdr:cNvCxnSpPr/>
      </xdr:nvCxnSpPr>
      <xdr:spPr>
        <a:xfrm flipV="1">
          <a:off x="2019300" y="591525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97612</xdr:rowOff>
    </xdr:from>
    <xdr:to>
      <xdr:col>10</xdr:col>
      <xdr:colOff>114300</xdr:colOff>
      <xdr:row>34</xdr:row>
      <xdr:rowOff>147434</xdr:rowOff>
    </xdr:to>
    <xdr:cxnSp macro="">
      <xdr:nvCxnSpPr>
        <xdr:cNvPr id="70" name="直線コネクタ 69"/>
        <xdr:cNvCxnSpPr/>
      </xdr:nvCxnSpPr>
      <xdr:spPr>
        <a:xfrm flipV="1">
          <a:off x="1130300" y="5926912"/>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137147</xdr:rowOff>
    </xdr:from>
    <xdr:to>
      <xdr:col>24</xdr:col>
      <xdr:colOff>114300</xdr:colOff>
      <xdr:row>34</xdr:row>
      <xdr:rowOff>67297</xdr:rowOff>
    </xdr:to>
    <xdr:sp macro="" textlink="">
      <xdr:nvSpPr>
        <xdr:cNvPr id="80" name="楕円 79"/>
        <xdr:cNvSpPr/>
      </xdr:nvSpPr>
      <xdr:spPr>
        <a:xfrm>
          <a:off x="4584700" y="57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160024</xdr:rowOff>
    </xdr:from>
    <xdr:ext cx="534377" cy="259045"/>
    <xdr:sp macro="" textlink="">
      <xdr:nvSpPr>
        <xdr:cNvPr id="81" name="人件費該当値テキスト"/>
        <xdr:cNvSpPr txBox="1"/>
      </xdr:nvSpPr>
      <xdr:spPr>
        <a:xfrm>
          <a:off x="4686300" y="56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23406</xdr:rowOff>
    </xdr:from>
    <xdr:to>
      <xdr:col>20</xdr:col>
      <xdr:colOff>38100</xdr:colOff>
      <xdr:row>34</xdr:row>
      <xdr:rowOff>125006</xdr:rowOff>
    </xdr:to>
    <xdr:sp macro="" textlink="">
      <xdr:nvSpPr>
        <xdr:cNvPr id="82" name="楕円 81"/>
        <xdr:cNvSpPr/>
      </xdr:nvSpPr>
      <xdr:spPr>
        <a:xfrm>
          <a:off x="3746500" y="58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141533</xdr:rowOff>
    </xdr:from>
    <xdr:ext cx="534377" cy="259045"/>
    <xdr:sp macro="" textlink="">
      <xdr:nvSpPr>
        <xdr:cNvPr id="83" name="テキスト ボックス 82"/>
        <xdr:cNvSpPr txBox="1"/>
      </xdr:nvSpPr>
      <xdr:spPr>
        <a:xfrm>
          <a:off x="3530111" y="562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35154</xdr:rowOff>
    </xdr:from>
    <xdr:to>
      <xdr:col>15</xdr:col>
      <xdr:colOff>101600</xdr:colOff>
      <xdr:row>34</xdr:row>
      <xdr:rowOff>136754</xdr:rowOff>
    </xdr:to>
    <xdr:sp macro="" textlink="">
      <xdr:nvSpPr>
        <xdr:cNvPr id="84" name="楕円 83"/>
        <xdr:cNvSpPr/>
      </xdr:nvSpPr>
      <xdr:spPr>
        <a:xfrm>
          <a:off x="2857500" y="58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153281</xdr:rowOff>
    </xdr:from>
    <xdr:ext cx="534377" cy="259045"/>
    <xdr:sp macro="" textlink="">
      <xdr:nvSpPr>
        <xdr:cNvPr id="85" name="テキスト ボックス 84"/>
        <xdr:cNvSpPr txBox="1"/>
      </xdr:nvSpPr>
      <xdr:spPr>
        <a:xfrm>
          <a:off x="2641111" y="56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46812</xdr:rowOff>
    </xdr:from>
    <xdr:to>
      <xdr:col>10</xdr:col>
      <xdr:colOff>165100</xdr:colOff>
      <xdr:row>34</xdr:row>
      <xdr:rowOff>148412</xdr:rowOff>
    </xdr:to>
    <xdr:sp macro="" textlink="">
      <xdr:nvSpPr>
        <xdr:cNvPr id="86" name="楕円 85"/>
        <xdr:cNvSpPr/>
      </xdr:nvSpPr>
      <xdr:spPr>
        <a:xfrm>
          <a:off x="1968500" y="58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164939</xdr:rowOff>
    </xdr:from>
    <xdr:ext cx="534377" cy="259045"/>
    <xdr:sp macro="" textlink="">
      <xdr:nvSpPr>
        <xdr:cNvPr id="87" name="テキスト ボックス 86"/>
        <xdr:cNvSpPr txBox="1"/>
      </xdr:nvSpPr>
      <xdr:spPr>
        <a:xfrm>
          <a:off x="1752111" y="56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96634</xdr:rowOff>
    </xdr:from>
    <xdr:to>
      <xdr:col>6</xdr:col>
      <xdr:colOff>38100</xdr:colOff>
      <xdr:row>35</xdr:row>
      <xdr:rowOff>26784</xdr:rowOff>
    </xdr:to>
    <xdr:sp macro="" textlink="">
      <xdr:nvSpPr>
        <xdr:cNvPr id="88" name="楕円 87"/>
        <xdr:cNvSpPr/>
      </xdr:nvSpPr>
      <xdr:spPr>
        <a:xfrm>
          <a:off x="1079500" y="59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43311</xdr:rowOff>
    </xdr:from>
    <xdr:ext cx="534377" cy="259045"/>
    <xdr:sp macro="" textlink="">
      <xdr:nvSpPr>
        <xdr:cNvPr id="89" name="テキスト ボックス 88"/>
        <xdr:cNvSpPr txBox="1"/>
      </xdr:nvSpPr>
      <xdr:spPr>
        <a:xfrm>
          <a:off x="863111" y="57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89467</xdr:rowOff>
    </xdr:from>
    <xdr:to>
      <xdr:col>24</xdr:col>
      <xdr:colOff>63500</xdr:colOff>
      <xdr:row>56</xdr:row>
      <xdr:rowOff>102068</xdr:rowOff>
    </xdr:to>
    <xdr:cxnSp macro="">
      <xdr:nvCxnSpPr>
        <xdr:cNvPr id="116" name="直線コネクタ 115"/>
        <xdr:cNvCxnSpPr/>
      </xdr:nvCxnSpPr>
      <xdr:spPr>
        <a:xfrm flipV="1">
          <a:off x="3797300" y="9690667"/>
          <a:ext cx="8382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102068</xdr:rowOff>
    </xdr:from>
    <xdr:to>
      <xdr:col>19</xdr:col>
      <xdr:colOff>177800</xdr:colOff>
      <xdr:row>56</xdr:row>
      <xdr:rowOff>122464</xdr:rowOff>
    </xdr:to>
    <xdr:cxnSp macro="">
      <xdr:nvCxnSpPr>
        <xdr:cNvPr id="119" name="直線コネクタ 118"/>
        <xdr:cNvCxnSpPr/>
      </xdr:nvCxnSpPr>
      <xdr:spPr>
        <a:xfrm flipV="1">
          <a:off x="2908300" y="9703268"/>
          <a:ext cx="8890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122464</xdr:rowOff>
    </xdr:from>
    <xdr:to>
      <xdr:col>15</xdr:col>
      <xdr:colOff>50800</xdr:colOff>
      <xdr:row>56</xdr:row>
      <xdr:rowOff>127580</xdr:rowOff>
    </xdr:to>
    <xdr:cxnSp macro="">
      <xdr:nvCxnSpPr>
        <xdr:cNvPr id="122" name="直線コネクタ 121"/>
        <xdr:cNvCxnSpPr/>
      </xdr:nvCxnSpPr>
      <xdr:spPr>
        <a:xfrm flipV="1">
          <a:off x="2019300" y="972366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127580</xdr:rowOff>
    </xdr:from>
    <xdr:to>
      <xdr:col>10</xdr:col>
      <xdr:colOff>114300</xdr:colOff>
      <xdr:row>56</xdr:row>
      <xdr:rowOff>146128</xdr:rowOff>
    </xdr:to>
    <xdr:cxnSp macro="">
      <xdr:nvCxnSpPr>
        <xdr:cNvPr id="125" name="直線コネクタ 124"/>
        <xdr:cNvCxnSpPr/>
      </xdr:nvCxnSpPr>
      <xdr:spPr>
        <a:xfrm flipV="1">
          <a:off x="1130300" y="9728780"/>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38667</xdr:rowOff>
    </xdr:from>
    <xdr:to>
      <xdr:col>24</xdr:col>
      <xdr:colOff>114300</xdr:colOff>
      <xdr:row>56</xdr:row>
      <xdr:rowOff>140267</xdr:rowOff>
    </xdr:to>
    <xdr:sp macro="" textlink="">
      <xdr:nvSpPr>
        <xdr:cNvPr id="135" name="楕円 134"/>
        <xdr:cNvSpPr/>
      </xdr:nvSpPr>
      <xdr:spPr>
        <a:xfrm>
          <a:off x="4584700" y="96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61544</xdr:rowOff>
    </xdr:from>
    <xdr:ext cx="534377" cy="259045"/>
    <xdr:sp macro="" textlink="">
      <xdr:nvSpPr>
        <xdr:cNvPr id="136" name="物件費該当値テキスト"/>
        <xdr:cNvSpPr txBox="1"/>
      </xdr:nvSpPr>
      <xdr:spPr>
        <a:xfrm>
          <a:off x="4686300" y="94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51268</xdr:rowOff>
    </xdr:from>
    <xdr:to>
      <xdr:col>20</xdr:col>
      <xdr:colOff>38100</xdr:colOff>
      <xdr:row>56</xdr:row>
      <xdr:rowOff>152868</xdr:rowOff>
    </xdr:to>
    <xdr:sp macro="" textlink="">
      <xdr:nvSpPr>
        <xdr:cNvPr id="137" name="楕円 136"/>
        <xdr:cNvSpPr/>
      </xdr:nvSpPr>
      <xdr:spPr>
        <a:xfrm>
          <a:off x="3746500" y="96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169395</xdr:rowOff>
    </xdr:from>
    <xdr:ext cx="534377" cy="259045"/>
    <xdr:sp macro="" textlink="">
      <xdr:nvSpPr>
        <xdr:cNvPr id="138" name="テキスト ボックス 137"/>
        <xdr:cNvSpPr txBox="1"/>
      </xdr:nvSpPr>
      <xdr:spPr>
        <a:xfrm>
          <a:off x="3530111" y="94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71664</xdr:rowOff>
    </xdr:from>
    <xdr:to>
      <xdr:col>15</xdr:col>
      <xdr:colOff>101600</xdr:colOff>
      <xdr:row>57</xdr:row>
      <xdr:rowOff>1814</xdr:rowOff>
    </xdr:to>
    <xdr:sp macro="" textlink="">
      <xdr:nvSpPr>
        <xdr:cNvPr id="139" name="楕円 138"/>
        <xdr:cNvSpPr/>
      </xdr:nvSpPr>
      <xdr:spPr>
        <a:xfrm>
          <a:off x="2857500" y="9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18341</xdr:rowOff>
    </xdr:from>
    <xdr:ext cx="534377" cy="259045"/>
    <xdr:sp macro="" textlink="">
      <xdr:nvSpPr>
        <xdr:cNvPr id="140" name="テキスト ボックス 139"/>
        <xdr:cNvSpPr txBox="1"/>
      </xdr:nvSpPr>
      <xdr:spPr>
        <a:xfrm>
          <a:off x="2641111" y="94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76780</xdr:rowOff>
    </xdr:from>
    <xdr:to>
      <xdr:col>10</xdr:col>
      <xdr:colOff>165100</xdr:colOff>
      <xdr:row>57</xdr:row>
      <xdr:rowOff>6930</xdr:rowOff>
    </xdr:to>
    <xdr:sp macro="" textlink="">
      <xdr:nvSpPr>
        <xdr:cNvPr id="141" name="楕円 140"/>
        <xdr:cNvSpPr/>
      </xdr:nvSpPr>
      <xdr:spPr>
        <a:xfrm>
          <a:off x="1968500" y="96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23457</xdr:rowOff>
    </xdr:from>
    <xdr:ext cx="534377" cy="259045"/>
    <xdr:sp macro="" textlink="">
      <xdr:nvSpPr>
        <xdr:cNvPr id="142" name="テキスト ボックス 141"/>
        <xdr:cNvSpPr txBox="1"/>
      </xdr:nvSpPr>
      <xdr:spPr>
        <a:xfrm>
          <a:off x="1752111" y="945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95328</xdr:rowOff>
    </xdr:from>
    <xdr:to>
      <xdr:col>6</xdr:col>
      <xdr:colOff>38100</xdr:colOff>
      <xdr:row>57</xdr:row>
      <xdr:rowOff>25478</xdr:rowOff>
    </xdr:to>
    <xdr:sp macro="" textlink="">
      <xdr:nvSpPr>
        <xdr:cNvPr id="143" name="楕円 142"/>
        <xdr:cNvSpPr/>
      </xdr:nvSpPr>
      <xdr:spPr>
        <a:xfrm>
          <a:off x="1079500" y="96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42005</xdr:rowOff>
    </xdr:from>
    <xdr:ext cx="534377" cy="259045"/>
    <xdr:sp macro="" textlink="">
      <xdr:nvSpPr>
        <xdr:cNvPr id="144" name="テキスト ボックス 143"/>
        <xdr:cNvSpPr txBox="1"/>
      </xdr:nvSpPr>
      <xdr:spPr>
        <a:xfrm>
          <a:off x="863111" y="947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165227</xdr:rowOff>
    </xdr:from>
    <xdr:to>
      <xdr:col>24</xdr:col>
      <xdr:colOff>63500</xdr:colOff>
      <xdr:row>71</xdr:row>
      <xdr:rowOff>153721</xdr:rowOff>
    </xdr:to>
    <xdr:cxnSp macro="">
      <xdr:nvCxnSpPr>
        <xdr:cNvPr id="173" name="直線コネクタ 172"/>
        <xdr:cNvCxnSpPr/>
      </xdr:nvCxnSpPr>
      <xdr:spPr>
        <a:xfrm flipV="1">
          <a:off x="3797300" y="12166727"/>
          <a:ext cx="838200" cy="1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153721</xdr:rowOff>
    </xdr:from>
    <xdr:to>
      <xdr:col>19</xdr:col>
      <xdr:colOff>177800</xdr:colOff>
      <xdr:row>73</xdr:row>
      <xdr:rowOff>121450</xdr:rowOff>
    </xdr:to>
    <xdr:cxnSp macro="">
      <xdr:nvCxnSpPr>
        <xdr:cNvPr id="176" name="直線コネクタ 175"/>
        <xdr:cNvCxnSpPr/>
      </xdr:nvCxnSpPr>
      <xdr:spPr>
        <a:xfrm flipV="1">
          <a:off x="2908300" y="12326671"/>
          <a:ext cx="889000" cy="3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116040</xdr:rowOff>
    </xdr:from>
    <xdr:to>
      <xdr:col>15</xdr:col>
      <xdr:colOff>50800</xdr:colOff>
      <xdr:row>73</xdr:row>
      <xdr:rowOff>121450</xdr:rowOff>
    </xdr:to>
    <xdr:cxnSp macro="">
      <xdr:nvCxnSpPr>
        <xdr:cNvPr id="179" name="直線コネクタ 178"/>
        <xdr:cNvCxnSpPr/>
      </xdr:nvCxnSpPr>
      <xdr:spPr>
        <a:xfrm>
          <a:off x="2019300" y="12460440"/>
          <a:ext cx="8890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116040</xdr:rowOff>
    </xdr:from>
    <xdr:to>
      <xdr:col>10</xdr:col>
      <xdr:colOff>114300</xdr:colOff>
      <xdr:row>73</xdr:row>
      <xdr:rowOff>153530</xdr:rowOff>
    </xdr:to>
    <xdr:cxnSp macro="">
      <xdr:nvCxnSpPr>
        <xdr:cNvPr id="182" name="直線コネクタ 181"/>
        <xdr:cNvCxnSpPr/>
      </xdr:nvCxnSpPr>
      <xdr:spPr>
        <a:xfrm flipV="1">
          <a:off x="1130300" y="12460440"/>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114427</xdr:rowOff>
    </xdr:from>
    <xdr:to>
      <xdr:col>24</xdr:col>
      <xdr:colOff>114300</xdr:colOff>
      <xdr:row>71</xdr:row>
      <xdr:rowOff>44577</xdr:rowOff>
    </xdr:to>
    <xdr:sp macro="" textlink="">
      <xdr:nvSpPr>
        <xdr:cNvPr id="192" name="楕円 191"/>
        <xdr:cNvSpPr/>
      </xdr:nvSpPr>
      <xdr:spPr>
        <a:xfrm>
          <a:off x="4584700" y="121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67454</xdr:rowOff>
    </xdr:from>
    <xdr:ext cx="534377" cy="259045"/>
    <xdr:sp macro="" textlink="">
      <xdr:nvSpPr>
        <xdr:cNvPr id="193" name="維持補修費該当値テキスト"/>
        <xdr:cNvSpPr txBox="1"/>
      </xdr:nvSpPr>
      <xdr:spPr>
        <a:xfrm>
          <a:off x="4686300" y="1206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102921</xdr:rowOff>
    </xdr:from>
    <xdr:to>
      <xdr:col>20</xdr:col>
      <xdr:colOff>38100</xdr:colOff>
      <xdr:row>72</xdr:row>
      <xdr:rowOff>33071</xdr:rowOff>
    </xdr:to>
    <xdr:sp macro="" textlink="">
      <xdr:nvSpPr>
        <xdr:cNvPr id="194" name="楕円 193"/>
        <xdr:cNvSpPr/>
      </xdr:nvSpPr>
      <xdr:spPr>
        <a:xfrm>
          <a:off x="3746500" y="122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49598</xdr:rowOff>
    </xdr:from>
    <xdr:ext cx="534377" cy="259045"/>
    <xdr:sp macro="" textlink="">
      <xdr:nvSpPr>
        <xdr:cNvPr id="195" name="テキスト ボックス 194"/>
        <xdr:cNvSpPr txBox="1"/>
      </xdr:nvSpPr>
      <xdr:spPr>
        <a:xfrm>
          <a:off x="3530111" y="120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70650</xdr:rowOff>
    </xdr:from>
    <xdr:to>
      <xdr:col>15</xdr:col>
      <xdr:colOff>101600</xdr:colOff>
      <xdr:row>74</xdr:row>
      <xdr:rowOff>800</xdr:rowOff>
    </xdr:to>
    <xdr:sp macro="" textlink="">
      <xdr:nvSpPr>
        <xdr:cNvPr id="196" name="楕円 195"/>
        <xdr:cNvSpPr/>
      </xdr:nvSpPr>
      <xdr:spPr>
        <a:xfrm>
          <a:off x="2857500" y="125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17327</xdr:rowOff>
    </xdr:from>
    <xdr:ext cx="534377" cy="259045"/>
    <xdr:sp macro="" textlink="">
      <xdr:nvSpPr>
        <xdr:cNvPr id="197" name="テキスト ボックス 196"/>
        <xdr:cNvSpPr txBox="1"/>
      </xdr:nvSpPr>
      <xdr:spPr>
        <a:xfrm>
          <a:off x="2641111" y="123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65240</xdr:rowOff>
    </xdr:from>
    <xdr:to>
      <xdr:col>10</xdr:col>
      <xdr:colOff>165100</xdr:colOff>
      <xdr:row>72</xdr:row>
      <xdr:rowOff>166840</xdr:rowOff>
    </xdr:to>
    <xdr:sp macro="" textlink="">
      <xdr:nvSpPr>
        <xdr:cNvPr id="198" name="楕円 197"/>
        <xdr:cNvSpPr/>
      </xdr:nvSpPr>
      <xdr:spPr>
        <a:xfrm>
          <a:off x="1968500" y="124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11917</xdr:rowOff>
    </xdr:from>
    <xdr:ext cx="534377" cy="259045"/>
    <xdr:sp macro="" textlink="">
      <xdr:nvSpPr>
        <xdr:cNvPr id="199" name="テキスト ボックス 198"/>
        <xdr:cNvSpPr txBox="1"/>
      </xdr:nvSpPr>
      <xdr:spPr>
        <a:xfrm>
          <a:off x="1752111" y="121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102730</xdr:rowOff>
    </xdr:from>
    <xdr:to>
      <xdr:col>6</xdr:col>
      <xdr:colOff>38100</xdr:colOff>
      <xdr:row>74</xdr:row>
      <xdr:rowOff>32880</xdr:rowOff>
    </xdr:to>
    <xdr:sp macro="" textlink="">
      <xdr:nvSpPr>
        <xdr:cNvPr id="200" name="楕円 199"/>
        <xdr:cNvSpPr/>
      </xdr:nvSpPr>
      <xdr:spPr>
        <a:xfrm>
          <a:off x="1079500" y="126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49407</xdr:rowOff>
    </xdr:from>
    <xdr:ext cx="534377" cy="259045"/>
    <xdr:sp macro="" textlink="">
      <xdr:nvSpPr>
        <xdr:cNvPr id="201" name="テキスト ボックス 200"/>
        <xdr:cNvSpPr txBox="1"/>
      </xdr:nvSpPr>
      <xdr:spPr>
        <a:xfrm>
          <a:off x="863111" y="123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53648</xdr:rowOff>
    </xdr:from>
    <xdr:to>
      <xdr:col>24</xdr:col>
      <xdr:colOff>63500</xdr:colOff>
      <xdr:row>97</xdr:row>
      <xdr:rowOff>108431</xdr:rowOff>
    </xdr:to>
    <xdr:cxnSp macro="">
      <xdr:nvCxnSpPr>
        <xdr:cNvPr id="233" name="直線コネクタ 232"/>
        <xdr:cNvCxnSpPr/>
      </xdr:nvCxnSpPr>
      <xdr:spPr>
        <a:xfrm>
          <a:off x="3797300" y="16684298"/>
          <a:ext cx="8382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53648</xdr:rowOff>
    </xdr:from>
    <xdr:to>
      <xdr:col>19</xdr:col>
      <xdr:colOff>177800</xdr:colOff>
      <xdr:row>97</xdr:row>
      <xdr:rowOff>151636</xdr:rowOff>
    </xdr:to>
    <xdr:cxnSp macro="">
      <xdr:nvCxnSpPr>
        <xdr:cNvPr id="236" name="直線コネクタ 235"/>
        <xdr:cNvCxnSpPr/>
      </xdr:nvCxnSpPr>
      <xdr:spPr>
        <a:xfrm flipV="1">
          <a:off x="2908300" y="16684298"/>
          <a:ext cx="889000" cy="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118081</xdr:rowOff>
    </xdr:from>
    <xdr:to>
      <xdr:col>15</xdr:col>
      <xdr:colOff>50800</xdr:colOff>
      <xdr:row>97</xdr:row>
      <xdr:rowOff>151636</xdr:rowOff>
    </xdr:to>
    <xdr:cxnSp macro="">
      <xdr:nvCxnSpPr>
        <xdr:cNvPr id="239" name="直線コネクタ 238"/>
        <xdr:cNvCxnSpPr/>
      </xdr:nvCxnSpPr>
      <xdr:spPr>
        <a:xfrm>
          <a:off x="2019300" y="16748731"/>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118081</xdr:rowOff>
    </xdr:from>
    <xdr:to>
      <xdr:col>10</xdr:col>
      <xdr:colOff>114300</xdr:colOff>
      <xdr:row>98</xdr:row>
      <xdr:rowOff>52098</xdr:rowOff>
    </xdr:to>
    <xdr:cxnSp macro="">
      <xdr:nvCxnSpPr>
        <xdr:cNvPr id="242" name="直線コネクタ 241"/>
        <xdr:cNvCxnSpPr/>
      </xdr:nvCxnSpPr>
      <xdr:spPr>
        <a:xfrm flipV="1">
          <a:off x="1130300" y="16748731"/>
          <a:ext cx="889000" cy="1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57631</xdr:rowOff>
    </xdr:from>
    <xdr:to>
      <xdr:col>24</xdr:col>
      <xdr:colOff>114300</xdr:colOff>
      <xdr:row>97</xdr:row>
      <xdr:rowOff>159231</xdr:rowOff>
    </xdr:to>
    <xdr:sp macro="" textlink="">
      <xdr:nvSpPr>
        <xdr:cNvPr id="252" name="楕円 251"/>
        <xdr:cNvSpPr/>
      </xdr:nvSpPr>
      <xdr:spPr>
        <a:xfrm>
          <a:off x="4584700" y="166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36058</xdr:rowOff>
    </xdr:from>
    <xdr:ext cx="534377" cy="259045"/>
    <xdr:sp macro="" textlink="">
      <xdr:nvSpPr>
        <xdr:cNvPr id="253" name="扶助費該当値テキスト"/>
        <xdr:cNvSpPr txBox="1"/>
      </xdr:nvSpPr>
      <xdr:spPr>
        <a:xfrm>
          <a:off x="4686300" y="1666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2848</xdr:rowOff>
    </xdr:from>
    <xdr:to>
      <xdr:col>20</xdr:col>
      <xdr:colOff>38100</xdr:colOff>
      <xdr:row>97</xdr:row>
      <xdr:rowOff>104448</xdr:rowOff>
    </xdr:to>
    <xdr:sp macro="" textlink="">
      <xdr:nvSpPr>
        <xdr:cNvPr id="254" name="楕円 253"/>
        <xdr:cNvSpPr/>
      </xdr:nvSpPr>
      <xdr:spPr>
        <a:xfrm>
          <a:off x="3746500" y="166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95575</xdr:rowOff>
    </xdr:from>
    <xdr:ext cx="534377" cy="259045"/>
    <xdr:sp macro="" textlink="">
      <xdr:nvSpPr>
        <xdr:cNvPr id="255" name="テキスト ボックス 254"/>
        <xdr:cNvSpPr txBox="1"/>
      </xdr:nvSpPr>
      <xdr:spPr>
        <a:xfrm>
          <a:off x="3530111" y="167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100836</xdr:rowOff>
    </xdr:from>
    <xdr:to>
      <xdr:col>15</xdr:col>
      <xdr:colOff>101600</xdr:colOff>
      <xdr:row>98</xdr:row>
      <xdr:rowOff>30986</xdr:rowOff>
    </xdr:to>
    <xdr:sp macro="" textlink="">
      <xdr:nvSpPr>
        <xdr:cNvPr id="256" name="楕円 255"/>
        <xdr:cNvSpPr/>
      </xdr:nvSpPr>
      <xdr:spPr>
        <a:xfrm>
          <a:off x="2857500" y="167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22113</xdr:rowOff>
    </xdr:from>
    <xdr:ext cx="534377" cy="259045"/>
    <xdr:sp macro="" textlink="">
      <xdr:nvSpPr>
        <xdr:cNvPr id="257" name="テキスト ボックス 256"/>
        <xdr:cNvSpPr txBox="1"/>
      </xdr:nvSpPr>
      <xdr:spPr>
        <a:xfrm>
          <a:off x="2641111" y="168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67281</xdr:rowOff>
    </xdr:from>
    <xdr:to>
      <xdr:col>10</xdr:col>
      <xdr:colOff>165100</xdr:colOff>
      <xdr:row>97</xdr:row>
      <xdr:rowOff>168881</xdr:rowOff>
    </xdr:to>
    <xdr:sp macro="" textlink="">
      <xdr:nvSpPr>
        <xdr:cNvPr id="258" name="楕円 257"/>
        <xdr:cNvSpPr/>
      </xdr:nvSpPr>
      <xdr:spPr>
        <a:xfrm>
          <a:off x="1968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160008</xdr:rowOff>
    </xdr:from>
    <xdr:ext cx="534377" cy="259045"/>
    <xdr:sp macro="" textlink="">
      <xdr:nvSpPr>
        <xdr:cNvPr id="259" name="テキスト ボックス 258"/>
        <xdr:cNvSpPr txBox="1"/>
      </xdr:nvSpPr>
      <xdr:spPr>
        <a:xfrm>
          <a:off x="1752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1298</xdr:rowOff>
    </xdr:from>
    <xdr:to>
      <xdr:col>6</xdr:col>
      <xdr:colOff>38100</xdr:colOff>
      <xdr:row>98</xdr:row>
      <xdr:rowOff>102898</xdr:rowOff>
    </xdr:to>
    <xdr:sp macro="" textlink="">
      <xdr:nvSpPr>
        <xdr:cNvPr id="260" name="楕円 259"/>
        <xdr:cNvSpPr/>
      </xdr:nvSpPr>
      <xdr:spPr>
        <a:xfrm>
          <a:off x="1079500" y="168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94025</xdr:rowOff>
    </xdr:from>
    <xdr:ext cx="534377" cy="259045"/>
    <xdr:sp macro="" textlink="">
      <xdr:nvSpPr>
        <xdr:cNvPr id="261" name="テキスト ボックス 260"/>
        <xdr:cNvSpPr txBox="1"/>
      </xdr:nvSpPr>
      <xdr:spPr>
        <a:xfrm>
          <a:off x="863111" y="1689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44711</xdr:rowOff>
    </xdr:from>
    <xdr:to>
      <xdr:col>55</xdr:col>
      <xdr:colOff>0</xdr:colOff>
      <xdr:row>34</xdr:row>
      <xdr:rowOff>70031</xdr:rowOff>
    </xdr:to>
    <xdr:cxnSp macro="">
      <xdr:nvCxnSpPr>
        <xdr:cNvPr id="292" name="直線コネクタ 291"/>
        <xdr:cNvCxnSpPr/>
      </xdr:nvCxnSpPr>
      <xdr:spPr>
        <a:xfrm>
          <a:off x="9639300" y="5874011"/>
          <a:ext cx="8382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44711</xdr:rowOff>
    </xdr:from>
    <xdr:to>
      <xdr:col>50</xdr:col>
      <xdr:colOff>114300</xdr:colOff>
      <xdr:row>34</xdr:row>
      <xdr:rowOff>58797</xdr:rowOff>
    </xdr:to>
    <xdr:cxnSp macro="">
      <xdr:nvCxnSpPr>
        <xdr:cNvPr id="295" name="直線コネクタ 294"/>
        <xdr:cNvCxnSpPr/>
      </xdr:nvCxnSpPr>
      <xdr:spPr>
        <a:xfrm flipV="1">
          <a:off x="8750300" y="5874011"/>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58797</xdr:rowOff>
    </xdr:from>
    <xdr:to>
      <xdr:col>45</xdr:col>
      <xdr:colOff>177800</xdr:colOff>
      <xdr:row>34</xdr:row>
      <xdr:rowOff>171290</xdr:rowOff>
    </xdr:to>
    <xdr:cxnSp macro="">
      <xdr:nvCxnSpPr>
        <xdr:cNvPr id="298" name="直線コネクタ 297"/>
        <xdr:cNvCxnSpPr/>
      </xdr:nvCxnSpPr>
      <xdr:spPr>
        <a:xfrm flipV="1">
          <a:off x="7861300" y="5888097"/>
          <a:ext cx="889000" cy="1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171290</xdr:rowOff>
    </xdr:from>
    <xdr:to>
      <xdr:col>41</xdr:col>
      <xdr:colOff>50800</xdr:colOff>
      <xdr:row>35</xdr:row>
      <xdr:rowOff>61835</xdr:rowOff>
    </xdr:to>
    <xdr:cxnSp macro="">
      <xdr:nvCxnSpPr>
        <xdr:cNvPr id="301" name="直線コネクタ 300"/>
        <xdr:cNvCxnSpPr/>
      </xdr:nvCxnSpPr>
      <xdr:spPr>
        <a:xfrm flipV="1">
          <a:off x="6972300" y="6000590"/>
          <a:ext cx="889000" cy="6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19231</xdr:rowOff>
    </xdr:from>
    <xdr:to>
      <xdr:col>55</xdr:col>
      <xdr:colOff>50800</xdr:colOff>
      <xdr:row>34</xdr:row>
      <xdr:rowOff>120831</xdr:rowOff>
    </xdr:to>
    <xdr:sp macro="" textlink="">
      <xdr:nvSpPr>
        <xdr:cNvPr id="311" name="楕円 310"/>
        <xdr:cNvSpPr/>
      </xdr:nvSpPr>
      <xdr:spPr>
        <a:xfrm>
          <a:off x="104267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42108</xdr:rowOff>
    </xdr:from>
    <xdr:ext cx="534377" cy="259045"/>
    <xdr:sp macro="" textlink="">
      <xdr:nvSpPr>
        <xdr:cNvPr id="312" name="補助費等該当値テキスト"/>
        <xdr:cNvSpPr txBox="1"/>
      </xdr:nvSpPr>
      <xdr:spPr>
        <a:xfrm>
          <a:off x="10528300" y="56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165361</xdr:rowOff>
    </xdr:from>
    <xdr:to>
      <xdr:col>50</xdr:col>
      <xdr:colOff>165100</xdr:colOff>
      <xdr:row>34</xdr:row>
      <xdr:rowOff>95511</xdr:rowOff>
    </xdr:to>
    <xdr:sp macro="" textlink="">
      <xdr:nvSpPr>
        <xdr:cNvPr id="313" name="楕円 312"/>
        <xdr:cNvSpPr/>
      </xdr:nvSpPr>
      <xdr:spPr>
        <a:xfrm>
          <a:off x="9588500" y="58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112038</xdr:rowOff>
    </xdr:from>
    <xdr:ext cx="534377" cy="259045"/>
    <xdr:sp macro="" textlink="">
      <xdr:nvSpPr>
        <xdr:cNvPr id="314" name="テキスト ボックス 313"/>
        <xdr:cNvSpPr txBox="1"/>
      </xdr:nvSpPr>
      <xdr:spPr>
        <a:xfrm>
          <a:off x="9372111" y="55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7997</xdr:rowOff>
    </xdr:from>
    <xdr:to>
      <xdr:col>46</xdr:col>
      <xdr:colOff>38100</xdr:colOff>
      <xdr:row>34</xdr:row>
      <xdr:rowOff>109597</xdr:rowOff>
    </xdr:to>
    <xdr:sp macro="" textlink="">
      <xdr:nvSpPr>
        <xdr:cNvPr id="315" name="楕円 314"/>
        <xdr:cNvSpPr/>
      </xdr:nvSpPr>
      <xdr:spPr>
        <a:xfrm>
          <a:off x="8699500" y="58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126124</xdr:rowOff>
    </xdr:from>
    <xdr:ext cx="534377" cy="259045"/>
    <xdr:sp macro="" textlink="">
      <xdr:nvSpPr>
        <xdr:cNvPr id="316" name="テキスト ボックス 315"/>
        <xdr:cNvSpPr txBox="1"/>
      </xdr:nvSpPr>
      <xdr:spPr>
        <a:xfrm>
          <a:off x="8483111" y="56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120490</xdr:rowOff>
    </xdr:from>
    <xdr:to>
      <xdr:col>41</xdr:col>
      <xdr:colOff>101600</xdr:colOff>
      <xdr:row>35</xdr:row>
      <xdr:rowOff>50640</xdr:rowOff>
    </xdr:to>
    <xdr:sp macro="" textlink="">
      <xdr:nvSpPr>
        <xdr:cNvPr id="317" name="楕円 316"/>
        <xdr:cNvSpPr/>
      </xdr:nvSpPr>
      <xdr:spPr>
        <a:xfrm>
          <a:off x="7810500" y="59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67167</xdr:rowOff>
    </xdr:from>
    <xdr:ext cx="534377" cy="259045"/>
    <xdr:sp macro="" textlink="">
      <xdr:nvSpPr>
        <xdr:cNvPr id="318" name="テキスト ボックス 317"/>
        <xdr:cNvSpPr txBox="1"/>
      </xdr:nvSpPr>
      <xdr:spPr>
        <a:xfrm>
          <a:off x="7594111" y="57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11035</xdr:rowOff>
    </xdr:from>
    <xdr:to>
      <xdr:col>36</xdr:col>
      <xdr:colOff>165100</xdr:colOff>
      <xdr:row>35</xdr:row>
      <xdr:rowOff>112635</xdr:rowOff>
    </xdr:to>
    <xdr:sp macro="" textlink="">
      <xdr:nvSpPr>
        <xdr:cNvPr id="319" name="楕円 318"/>
        <xdr:cNvSpPr/>
      </xdr:nvSpPr>
      <xdr:spPr>
        <a:xfrm>
          <a:off x="6921500" y="6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129162</xdr:rowOff>
    </xdr:from>
    <xdr:ext cx="534377" cy="259045"/>
    <xdr:sp macro="" textlink="">
      <xdr:nvSpPr>
        <xdr:cNvPr id="320" name="テキスト ボックス 319"/>
        <xdr:cNvSpPr txBox="1"/>
      </xdr:nvSpPr>
      <xdr:spPr>
        <a:xfrm>
          <a:off x="6705111" y="57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132484</xdr:rowOff>
    </xdr:from>
    <xdr:to>
      <xdr:col>55</xdr:col>
      <xdr:colOff>0</xdr:colOff>
      <xdr:row>56</xdr:row>
      <xdr:rowOff>163055</xdr:rowOff>
    </xdr:to>
    <xdr:cxnSp macro="">
      <xdr:nvCxnSpPr>
        <xdr:cNvPr id="349" name="直線コネクタ 348"/>
        <xdr:cNvCxnSpPr/>
      </xdr:nvCxnSpPr>
      <xdr:spPr>
        <a:xfrm>
          <a:off x="9639300" y="9219334"/>
          <a:ext cx="838200" cy="5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132484</xdr:rowOff>
    </xdr:from>
    <xdr:to>
      <xdr:col>50</xdr:col>
      <xdr:colOff>114300</xdr:colOff>
      <xdr:row>53</xdr:row>
      <xdr:rowOff>132827</xdr:rowOff>
    </xdr:to>
    <xdr:cxnSp macro="">
      <xdr:nvCxnSpPr>
        <xdr:cNvPr id="352" name="直線コネクタ 351"/>
        <xdr:cNvCxnSpPr/>
      </xdr:nvCxnSpPr>
      <xdr:spPr>
        <a:xfrm flipV="1">
          <a:off x="8750300" y="921933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132827</xdr:rowOff>
    </xdr:from>
    <xdr:to>
      <xdr:col>45</xdr:col>
      <xdr:colOff>177800</xdr:colOff>
      <xdr:row>53</xdr:row>
      <xdr:rowOff>136446</xdr:rowOff>
    </xdr:to>
    <xdr:cxnSp macro="">
      <xdr:nvCxnSpPr>
        <xdr:cNvPr id="355" name="直線コネクタ 354"/>
        <xdr:cNvCxnSpPr/>
      </xdr:nvCxnSpPr>
      <xdr:spPr>
        <a:xfrm flipV="1">
          <a:off x="7861300" y="921967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136446</xdr:rowOff>
    </xdr:from>
    <xdr:to>
      <xdr:col>41</xdr:col>
      <xdr:colOff>50800</xdr:colOff>
      <xdr:row>56</xdr:row>
      <xdr:rowOff>20836</xdr:rowOff>
    </xdr:to>
    <xdr:cxnSp macro="">
      <xdr:nvCxnSpPr>
        <xdr:cNvPr id="358" name="直線コネクタ 357"/>
        <xdr:cNvCxnSpPr/>
      </xdr:nvCxnSpPr>
      <xdr:spPr>
        <a:xfrm flipV="1">
          <a:off x="6972300" y="9223296"/>
          <a:ext cx="889000" cy="39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112255</xdr:rowOff>
    </xdr:from>
    <xdr:to>
      <xdr:col>55</xdr:col>
      <xdr:colOff>50800</xdr:colOff>
      <xdr:row>57</xdr:row>
      <xdr:rowOff>42405</xdr:rowOff>
    </xdr:to>
    <xdr:sp macro="" textlink="">
      <xdr:nvSpPr>
        <xdr:cNvPr id="368" name="楕円 367"/>
        <xdr:cNvSpPr/>
      </xdr:nvSpPr>
      <xdr:spPr>
        <a:xfrm>
          <a:off x="10426700" y="97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90682</xdr:rowOff>
    </xdr:from>
    <xdr:ext cx="534377" cy="259045"/>
    <xdr:sp macro="" textlink="">
      <xdr:nvSpPr>
        <xdr:cNvPr id="369" name="普通建設事業費該当値テキスト"/>
        <xdr:cNvSpPr txBox="1"/>
      </xdr:nvSpPr>
      <xdr:spPr>
        <a:xfrm>
          <a:off x="10528300" y="96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81684</xdr:rowOff>
    </xdr:from>
    <xdr:to>
      <xdr:col>50</xdr:col>
      <xdr:colOff>165100</xdr:colOff>
      <xdr:row>54</xdr:row>
      <xdr:rowOff>11834</xdr:rowOff>
    </xdr:to>
    <xdr:sp macro="" textlink="">
      <xdr:nvSpPr>
        <xdr:cNvPr id="370" name="楕円 369"/>
        <xdr:cNvSpPr/>
      </xdr:nvSpPr>
      <xdr:spPr>
        <a:xfrm>
          <a:off x="9588500" y="9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28361</xdr:rowOff>
    </xdr:from>
    <xdr:ext cx="599010" cy="259045"/>
    <xdr:sp macro="" textlink="">
      <xdr:nvSpPr>
        <xdr:cNvPr id="371" name="テキスト ボックス 370"/>
        <xdr:cNvSpPr txBox="1"/>
      </xdr:nvSpPr>
      <xdr:spPr>
        <a:xfrm>
          <a:off x="9339795" y="894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82027</xdr:rowOff>
    </xdr:from>
    <xdr:to>
      <xdr:col>46</xdr:col>
      <xdr:colOff>38100</xdr:colOff>
      <xdr:row>54</xdr:row>
      <xdr:rowOff>12177</xdr:rowOff>
    </xdr:to>
    <xdr:sp macro="" textlink="">
      <xdr:nvSpPr>
        <xdr:cNvPr id="372" name="楕円 371"/>
        <xdr:cNvSpPr/>
      </xdr:nvSpPr>
      <xdr:spPr>
        <a:xfrm>
          <a:off x="8699500" y="91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28704</xdr:rowOff>
    </xdr:from>
    <xdr:ext cx="599010" cy="259045"/>
    <xdr:sp macro="" textlink="">
      <xdr:nvSpPr>
        <xdr:cNvPr id="373" name="テキスト ボックス 372"/>
        <xdr:cNvSpPr txBox="1"/>
      </xdr:nvSpPr>
      <xdr:spPr>
        <a:xfrm>
          <a:off x="8450795" y="894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85646</xdr:rowOff>
    </xdr:from>
    <xdr:to>
      <xdr:col>41</xdr:col>
      <xdr:colOff>101600</xdr:colOff>
      <xdr:row>54</xdr:row>
      <xdr:rowOff>15796</xdr:rowOff>
    </xdr:to>
    <xdr:sp macro="" textlink="">
      <xdr:nvSpPr>
        <xdr:cNvPr id="374" name="楕円 373"/>
        <xdr:cNvSpPr/>
      </xdr:nvSpPr>
      <xdr:spPr>
        <a:xfrm>
          <a:off x="7810500" y="91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32323</xdr:rowOff>
    </xdr:from>
    <xdr:ext cx="599010" cy="259045"/>
    <xdr:sp macro="" textlink="">
      <xdr:nvSpPr>
        <xdr:cNvPr id="375" name="テキスト ボックス 374"/>
        <xdr:cNvSpPr txBox="1"/>
      </xdr:nvSpPr>
      <xdr:spPr>
        <a:xfrm>
          <a:off x="7561795" y="894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141486</xdr:rowOff>
    </xdr:from>
    <xdr:to>
      <xdr:col>36</xdr:col>
      <xdr:colOff>165100</xdr:colOff>
      <xdr:row>56</xdr:row>
      <xdr:rowOff>71636</xdr:rowOff>
    </xdr:to>
    <xdr:sp macro="" textlink="">
      <xdr:nvSpPr>
        <xdr:cNvPr id="376" name="楕円 375"/>
        <xdr:cNvSpPr/>
      </xdr:nvSpPr>
      <xdr:spPr>
        <a:xfrm>
          <a:off x="6921500" y="95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62763</xdr:rowOff>
    </xdr:from>
    <xdr:ext cx="534377" cy="259045"/>
    <xdr:sp macro="" textlink="">
      <xdr:nvSpPr>
        <xdr:cNvPr id="377" name="テキスト ボックス 376"/>
        <xdr:cNvSpPr txBox="1"/>
      </xdr:nvSpPr>
      <xdr:spPr>
        <a:xfrm>
          <a:off x="6705111" y="96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106716</xdr:rowOff>
    </xdr:from>
    <xdr:to>
      <xdr:col>55</xdr:col>
      <xdr:colOff>0</xdr:colOff>
      <xdr:row>78</xdr:row>
      <xdr:rowOff>32324</xdr:rowOff>
    </xdr:to>
    <xdr:cxnSp macro="">
      <xdr:nvCxnSpPr>
        <xdr:cNvPr id="408" name="直線コネクタ 407"/>
        <xdr:cNvCxnSpPr/>
      </xdr:nvCxnSpPr>
      <xdr:spPr>
        <a:xfrm>
          <a:off x="9639300" y="12108216"/>
          <a:ext cx="838200" cy="129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37728</xdr:rowOff>
    </xdr:from>
    <xdr:to>
      <xdr:col>50</xdr:col>
      <xdr:colOff>114300</xdr:colOff>
      <xdr:row>70</xdr:row>
      <xdr:rowOff>106716</xdr:rowOff>
    </xdr:to>
    <xdr:cxnSp macro="">
      <xdr:nvCxnSpPr>
        <xdr:cNvPr id="411" name="直線コネクタ 410"/>
        <xdr:cNvCxnSpPr/>
      </xdr:nvCxnSpPr>
      <xdr:spPr>
        <a:xfrm>
          <a:off x="8750300" y="12039228"/>
          <a:ext cx="889000" cy="6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37728</xdr:rowOff>
    </xdr:from>
    <xdr:to>
      <xdr:col>45</xdr:col>
      <xdr:colOff>177800</xdr:colOff>
      <xdr:row>72</xdr:row>
      <xdr:rowOff>152779</xdr:rowOff>
    </xdr:to>
    <xdr:cxnSp macro="">
      <xdr:nvCxnSpPr>
        <xdr:cNvPr id="414" name="直線コネクタ 413"/>
        <xdr:cNvCxnSpPr/>
      </xdr:nvCxnSpPr>
      <xdr:spPr>
        <a:xfrm flipV="1">
          <a:off x="7861300" y="12039228"/>
          <a:ext cx="889000" cy="4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152974</xdr:rowOff>
    </xdr:from>
    <xdr:to>
      <xdr:col>55</xdr:col>
      <xdr:colOff>50800</xdr:colOff>
      <xdr:row>78</xdr:row>
      <xdr:rowOff>83124</xdr:rowOff>
    </xdr:to>
    <xdr:sp macro="" textlink="">
      <xdr:nvSpPr>
        <xdr:cNvPr id="424" name="楕円 423"/>
        <xdr:cNvSpPr/>
      </xdr:nvSpPr>
      <xdr:spPr>
        <a:xfrm>
          <a:off x="10426700" y="133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131401</xdr:rowOff>
    </xdr:from>
    <xdr:ext cx="534377" cy="259045"/>
    <xdr:sp macro="" textlink="">
      <xdr:nvSpPr>
        <xdr:cNvPr id="425" name="普通建設事業費 （ うち新規整備　）該当値テキスト"/>
        <xdr:cNvSpPr txBox="1"/>
      </xdr:nvSpPr>
      <xdr:spPr>
        <a:xfrm>
          <a:off x="10528300" y="1333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55916</xdr:rowOff>
    </xdr:from>
    <xdr:to>
      <xdr:col>50</xdr:col>
      <xdr:colOff>165100</xdr:colOff>
      <xdr:row>70</xdr:row>
      <xdr:rowOff>157516</xdr:rowOff>
    </xdr:to>
    <xdr:sp macro="" textlink="">
      <xdr:nvSpPr>
        <xdr:cNvPr id="426" name="楕円 425"/>
        <xdr:cNvSpPr/>
      </xdr:nvSpPr>
      <xdr:spPr>
        <a:xfrm>
          <a:off x="9588500" y="120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2593</xdr:rowOff>
    </xdr:from>
    <xdr:ext cx="534377" cy="259045"/>
    <xdr:sp macro="" textlink="">
      <xdr:nvSpPr>
        <xdr:cNvPr id="427" name="テキスト ボックス 426"/>
        <xdr:cNvSpPr txBox="1"/>
      </xdr:nvSpPr>
      <xdr:spPr>
        <a:xfrm>
          <a:off x="9372111" y="11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158378</xdr:rowOff>
    </xdr:from>
    <xdr:to>
      <xdr:col>46</xdr:col>
      <xdr:colOff>38100</xdr:colOff>
      <xdr:row>70</xdr:row>
      <xdr:rowOff>88528</xdr:rowOff>
    </xdr:to>
    <xdr:sp macro="" textlink="">
      <xdr:nvSpPr>
        <xdr:cNvPr id="428" name="楕円 427"/>
        <xdr:cNvSpPr/>
      </xdr:nvSpPr>
      <xdr:spPr>
        <a:xfrm>
          <a:off x="8699500" y="119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105055</xdr:rowOff>
    </xdr:from>
    <xdr:ext cx="534377" cy="259045"/>
    <xdr:sp macro="" textlink="">
      <xdr:nvSpPr>
        <xdr:cNvPr id="429" name="テキスト ボックス 428"/>
        <xdr:cNvSpPr txBox="1"/>
      </xdr:nvSpPr>
      <xdr:spPr>
        <a:xfrm>
          <a:off x="8483111" y="117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101979</xdr:rowOff>
    </xdr:from>
    <xdr:to>
      <xdr:col>41</xdr:col>
      <xdr:colOff>101600</xdr:colOff>
      <xdr:row>73</xdr:row>
      <xdr:rowOff>32129</xdr:rowOff>
    </xdr:to>
    <xdr:sp macro="" textlink="">
      <xdr:nvSpPr>
        <xdr:cNvPr id="430" name="楕円 429"/>
        <xdr:cNvSpPr/>
      </xdr:nvSpPr>
      <xdr:spPr>
        <a:xfrm>
          <a:off x="7810500" y="12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48656</xdr:rowOff>
    </xdr:from>
    <xdr:ext cx="534377" cy="259045"/>
    <xdr:sp macro="" textlink="">
      <xdr:nvSpPr>
        <xdr:cNvPr id="431" name="テキスト ボックス 430"/>
        <xdr:cNvSpPr txBox="1"/>
      </xdr:nvSpPr>
      <xdr:spPr>
        <a:xfrm>
          <a:off x="7594111" y="122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171393</xdr:rowOff>
    </xdr:from>
    <xdr:to>
      <xdr:col>55</xdr:col>
      <xdr:colOff>0</xdr:colOff>
      <xdr:row>97</xdr:row>
      <xdr:rowOff>128243</xdr:rowOff>
    </xdr:to>
    <xdr:cxnSp macro="">
      <xdr:nvCxnSpPr>
        <xdr:cNvPr id="458" name="直線コネクタ 457"/>
        <xdr:cNvCxnSpPr/>
      </xdr:nvCxnSpPr>
      <xdr:spPr>
        <a:xfrm flipV="1">
          <a:off x="9639300" y="16630593"/>
          <a:ext cx="838200" cy="1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127109</xdr:rowOff>
    </xdr:from>
    <xdr:to>
      <xdr:col>50</xdr:col>
      <xdr:colOff>114300</xdr:colOff>
      <xdr:row>97</xdr:row>
      <xdr:rowOff>128243</xdr:rowOff>
    </xdr:to>
    <xdr:cxnSp macro="">
      <xdr:nvCxnSpPr>
        <xdr:cNvPr id="461" name="直線コネクタ 460"/>
        <xdr:cNvCxnSpPr/>
      </xdr:nvCxnSpPr>
      <xdr:spPr>
        <a:xfrm>
          <a:off x="8750300" y="16757759"/>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63357</xdr:rowOff>
    </xdr:from>
    <xdr:to>
      <xdr:col>45</xdr:col>
      <xdr:colOff>177800</xdr:colOff>
      <xdr:row>97</xdr:row>
      <xdr:rowOff>127109</xdr:rowOff>
    </xdr:to>
    <xdr:cxnSp macro="">
      <xdr:nvCxnSpPr>
        <xdr:cNvPr id="464" name="直線コネクタ 463"/>
        <xdr:cNvCxnSpPr/>
      </xdr:nvCxnSpPr>
      <xdr:spPr>
        <a:xfrm>
          <a:off x="7861300" y="16522557"/>
          <a:ext cx="889000" cy="2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120593</xdr:rowOff>
    </xdr:from>
    <xdr:to>
      <xdr:col>55</xdr:col>
      <xdr:colOff>50800</xdr:colOff>
      <xdr:row>97</xdr:row>
      <xdr:rowOff>50743</xdr:rowOff>
    </xdr:to>
    <xdr:sp macro="" textlink="">
      <xdr:nvSpPr>
        <xdr:cNvPr id="474" name="楕円 473"/>
        <xdr:cNvSpPr/>
      </xdr:nvSpPr>
      <xdr:spPr>
        <a:xfrm>
          <a:off x="10426700" y="165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99020</xdr:rowOff>
    </xdr:from>
    <xdr:ext cx="534377" cy="259045"/>
    <xdr:sp macro="" textlink="">
      <xdr:nvSpPr>
        <xdr:cNvPr id="475" name="普通建設事業費 （ うち更新整備　）該当値テキスト"/>
        <xdr:cNvSpPr txBox="1"/>
      </xdr:nvSpPr>
      <xdr:spPr>
        <a:xfrm>
          <a:off x="10528300" y="165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77443</xdr:rowOff>
    </xdr:from>
    <xdr:to>
      <xdr:col>50</xdr:col>
      <xdr:colOff>165100</xdr:colOff>
      <xdr:row>98</xdr:row>
      <xdr:rowOff>7593</xdr:rowOff>
    </xdr:to>
    <xdr:sp macro="" textlink="">
      <xdr:nvSpPr>
        <xdr:cNvPr id="476" name="楕円 475"/>
        <xdr:cNvSpPr/>
      </xdr:nvSpPr>
      <xdr:spPr>
        <a:xfrm>
          <a:off x="9588500" y="167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170170</xdr:rowOff>
    </xdr:from>
    <xdr:ext cx="534377" cy="259045"/>
    <xdr:sp macro="" textlink="">
      <xdr:nvSpPr>
        <xdr:cNvPr id="477" name="テキスト ボックス 476"/>
        <xdr:cNvSpPr txBox="1"/>
      </xdr:nvSpPr>
      <xdr:spPr>
        <a:xfrm>
          <a:off x="9372111" y="168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76309</xdr:rowOff>
    </xdr:from>
    <xdr:to>
      <xdr:col>46</xdr:col>
      <xdr:colOff>38100</xdr:colOff>
      <xdr:row>98</xdr:row>
      <xdr:rowOff>6459</xdr:rowOff>
    </xdr:to>
    <xdr:sp macro="" textlink="">
      <xdr:nvSpPr>
        <xdr:cNvPr id="478" name="楕円 477"/>
        <xdr:cNvSpPr/>
      </xdr:nvSpPr>
      <xdr:spPr>
        <a:xfrm>
          <a:off x="8699500" y="167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169036</xdr:rowOff>
    </xdr:from>
    <xdr:ext cx="534377" cy="259045"/>
    <xdr:sp macro="" textlink="">
      <xdr:nvSpPr>
        <xdr:cNvPr id="479" name="テキスト ボックス 478"/>
        <xdr:cNvSpPr txBox="1"/>
      </xdr:nvSpPr>
      <xdr:spPr>
        <a:xfrm>
          <a:off x="8483111" y="167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12557</xdr:rowOff>
    </xdr:from>
    <xdr:to>
      <xdr:col>41</xdr:col>
      <xdr:colOff>101600</xdr:colOff>
      <xdr:row>96</xdr:row>
      <xdr:rowOff>114157</xdr:rowOff>
    </xdr:to>
    <xdr:sp macro="" textlink="">
      <xdr:nvSpPr>
        <xdr:cNvPr id="480" name="楕円 479"/>
        <xdr:cNvSpPr/>
      </xdr:nvSpPr>
      <xdr:spPr>
        <a:xfrm>
          <a:off x="7810500" y="164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130684</xdr:rowOff>
    </xdr:from>
    <xdr:ext cx="534377" cy="259045"/>
    <xdr:sp macro="" textlink="">
      <xdr:nvSpPr>
        <xdr:cNvPr id="481" name="テキスト ボックス 480"/>
        <xdr:cNvSpPr txBox="1"/>
      </xdr:nvSpPr>
      <xdr:spPr>
        <a:xfrm>
          <a:off x="7594111" y="162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4655</xdr:rowOff>
    </xdr:from>
    <xdr:to>
      <xdr:col>85</xdr:col>
      <xdr:colOff>127000</xdr:colOff>
      <xdr:row>38</xdr:row>
      <xdr:rowOff>25400</xdr:rowOff>
    </xdr:to>
    <xdr:cxnSp macro="">
      <xdr:nvCxnSpPr>
        <xdr:cNvPr id="506" name="直線コネクタ 505"/>
        <xdr:cNvCxnSpPr/>
      </xdr:nvCxnSpPr>
      <xdr:spPr>
        <a:xfrm>
          <a:off x="15481300" y="6519755"/>
          <a:ext cx="8382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171047</xdr:rowOff>
    </xdr:from>
    <xdr:to>
      <xdr:col>81</xdr:col>
      <xdr:colOff>50800</xdr:colOff>
      <xdr:row>38</xdr:row>
      <xdr:rowOff>4655</xdr:rowOff>
    </xdr:to>
    <xdr:cxnSp macro="">
      <xdr:nvCxnSpPr>
        <xdr:cNvPr id="509" name="直線コネクタ 508"/>
        <xdr:cNvCxnSpPr/>
      </xdr:nvCxnSpPr>
      <xdr:spPr>
        <a:xfrm>
          <a:off x="14592300" y="6514697"/>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171047</xdr:rowOff>
    </xdr:from>
    <xdr:to>
      <xdr:col>76</xdr:col>
      <xdr:colOff>114300</xdr:colOff>
      <xdr:row>38</xdr:row>
      <xdr:rowOff>21977</xdr:rowOff>
    </xdr:to>
    <xdr:cxnSp macro="">
      <xdr:nvCxnSpPr>
        <xdr:cNvPr id="512" name="直線コネクタ 511"/>
        <xdr:cNvCxnSpPr/>
      </xdr:nvCxnSpPr>
      <xdr:spPr>
        <a:xfrm flipV="1">
          <a:off x="13703300" y="651469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10672</xdr:rowOff>
    </xdr:from>
    <xdr:to>
      <xdr:col>71</xdr:col>
      <xdr:colOff>177800</xdr:colOff>
      <xdr:row>38</xdr:row>
      <xdr:rowOff>21977</xdr:rowOff>
    </xdr:to>
    <xdr:cxnSp macro="">
      <xdr:nvCxnSpPr>
        <xdr:cNvPr id="515" name="直線コネクタ 514"/>
        <xdr:cNvCxnSpPr/>
      </xdr:nvCxnSpPr>
      <xdr:spPr>
        <a:xfrm>
          <a:off x="12814300" y="6525772"/>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125304</xdr:rowOff>
    </xdr:from>
    <xdr:to>
      <xdr:col>81</xdr:col>
      <xdr:colOff>101600</xdr:colOff>
      <xdr:row>38</xdr:row>
      <xdr:rowOff>55454</xdr:rowOff>
    </xdr:to>
    <xdr:sp macro="" textlink="">
      <xdr:nvSpPr>
        <xdr:cNvPr id="527" name="楕円 526"/>
        <xdr:cNvSpPr/>
      </xdr:nvSpPr>
      <xdr:spPr>
        <a:xfrm>
          <a:off x="15430500" y="64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71981</xdr:rowOff>
    </xdr:from>
    <xdr:ext cx="469744" cy="259045"/>
    <xdr:sp macro="" textlink="">
      <xdr:nvSpPr>
        <xdr:cNvPr id="528" name="テキスト ボックス 527"/>
        <xdr:cNvSpPr txBox="1"/>
      </xdr:nvSpPr>
      <xdr:spPr>
        <a:xfrm>
          <a:off x="15246428" y="62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120247</xdr:rowOff>
    </xdr:from>
    <xdr:to>
      <xdr:col>76</xdr:col>
      <xdr:colOff>165100</xdr:colOff>
      <xdr:row>38</xdr:row>
      <xdr:rowOff>50397</xdr:rowOff>
    </xdr:to>
    <xdr:sp macro="" textlink="">
      <xdr:nvSpPr>
        <xdr:cNvPr id="529" name="楕円 528"/>
        <xdr:cNvSpPr/>
      </xdr:nvSpPr>
      <xdr:spPr>
        <a:xfrm>
          <a:off x="14541500" y="64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66924</xdr:rowOff>
    </xdr:from>
    <xdr:ext cx="469744" cy="259045"/>
    <xdr:sp macro="" textlink="">
      <xdr:nvSpPr>
        <xdr:cNvPr id="530" name="テキスト ボックス 529"/>
        <xdr:cNvSpPr txBox="1"/>
      </xdr:nvSpPr>
      <xdr:spPr>
        <a:xfrm>
          <a:off x="14357428" y="623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142627</xdr:rowOff>
    </xdr:from>
    <xdr:to>
      <xdr:col>72</xdr:col>
      <xdr:colOff>38100</xdr:colOff>
      <xdr:row>38</xdr:row>
      <xdr:rowOff>72777</xdr:rowOff>
    </xdr:to>
    <xdr:sp macro="" textlink="">
      <xdr:nvSpPr>
        <xdr:cNvPr id="531" name="楕円 530"/>
        <xdr:cNvSpPr/>
      </xdr:nvSpPr>
      <xdr:spPr>
        <a:xfrm>
          <a:off x="13652500" y="64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63904</xdr:rowOff>
    </xdr:from>
    <xdr:ext cx="378565" cy="259045"/>
    <xdr:sp macro="" textlink="">
      <xdr:nvSpPr>
        <xdr:cNvPr id="532" name="テキスト ボックス 531"/>
        <xdr:cNvSpPr txBox="1"/>
      </xdr:nvSpPr>
      <xdr:spPr>
        <a:xfrm>
          <a:off x="13514017" y="657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131323</xdr:rowOff>
    </xdr:from>
    <xdr:to>
      <xdr:col>67</xdr:col>
      <xdr:colOff>101600</xdr:colOff>
      <xdr:row>38</xdr:row>
      <xdr:rowOff>61472</xdr:rowOff>
    </xdr:to>
    <xdr:sp macro="" textlink="">
      <xdr:nvSpPr>
        <xdr:cNvPr id="533" name="楕円 532"/>
        <xdr:cNvSpPr/>
      </xdr:nvSpPr>
      <xdr:spPr>
        <a:xfrm>
          <a:off x="12763500" y="6474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52599</xdr:rowOff>
    </xdr:from>
    <xdr:ext cx="469744" cy="259045"/>
    <xdr:sp macro="" textlink="">
      <xdr:nvSpPr>
        <xdr:cNvPr id="534" name="テキスト ボックス 533"/>
        <xdr:cNvSpPr txBox="1"/>
      </xdr:nvSpPr>
      <xdr:spPr>
        <a:xfrm>
          <a:off x="12579428" y="656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25583</xdr:rowOff>
    </xdr:from>
    <xdr:to>
      <xdr:col>85</xdr:col>
      <xdr:colOff>127000</xdr:colOff>
      <xdr:row>75</xdr:row>
      <xdr:rowOff>97994</xdr:rowOff>
    </xdr:to>
    <xdr:cxnSp macro="">
      <xdr:nvCxnSpPr>
        <xdr:cNvPr id="618" name="直線コネクタ 617"/>
        <xdr:cNvCxnSpPr/>
      </xdr:nvCxnSpPr>
      <xdr:spPr>
        <a:xfrm flipV="1">
          <a:off x="15481300" y="12884333"/>
          <a:ext cx="838200" cy="7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97994</xdr:rowOff>
    </xdr:from>
    <xdr:to>
      <xdr:col>81</xdr:col>
      <xdr:colOff>50800</xdr:colOff>
      <xdr:row>75</xdr:row>
      <xdr:rowOff>98058</xdr:rowOff>
    </xdr:to>
    <xdr:cxnSp macro="">
      <xdr:nvCxnSpPr>
        <xdr:cNvPr id="621" name="直線コネクタ 620"/>
        <xdr:cNvCxnSpPr/>
      </xdr:nvCxnSpPr>
      <xdr:spPr>
        <a:xfrm flipV="1">
          <a:off x="14592300" y="1295674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98058</xdr:rowOff>
    </xdr:from>
    <xdr:to>
      <xdr:col>76</xdr:col>
      <xdr:colOff>114300</xdr:colOff>
      <xdr:row>75</xdr:row>
      <xdr:rowOff>104889</xdr:rowOff>
    </xdr:to>
    <xdr:cxnSp macro="">
      <xdr:nvCxnSpPr>
        <xdr:cNvPr id="624" name="直線コネクタ 623"/>
        <xdr:cNvCxnSpPr/>
      </xdr:nvCxnSpPr>
      <xdr:spPr>
        <a:xfrm flipV="1">
          <a:off x="13703300" y="12956808"/>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103965</xdr:rowOff>
    </xdr:from>
    <xdr:to>
      <xdr:col>71</xdr:col>
      <xdr:colOff>177800</xdr:colOff>
      <xdr:row>75</xdr:row>
      <xdr:rowOff>104889</xdr:rowOff>
    </xdr:to>
    <xdr:cxnSp macro="">
      <xdr:nvCxnSpPr>
        <xdr:cNvPr id="627" name="直線コネクタ 626"/>
        <xdr:cNvCxnSpPr/>
      </xdr:nvCxnSpPr>
      <xdr:spPr>
        <a:xfrm>
          <a:off x="12814300" y="12962715"/>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146233</xdr:rowOff>
    </xdr:from>
    <xdr:to>
      <xdr:col>85</xdr:col>
      <xdr:colOff>177800</xdr:colOff>
      <xdr:row>75</xdr:row>
      <xdr:rowOff>76383</xdr:rowOff>
    </xdr:to>
    <xdr:sp macro="" textlink="">
      <xdr:nvSpPr>
        <xdr:cNvPr id="637" name="楕円 636"/>
        <xdr:cNvSpPr/>
      </xdr:nvSpPr>
      <xdr:spPr>
        <a:xfrm>
          <a:off x="162687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169110</xdr:rowOff>
    </xdr:from>
    <xdr:ext cx="534377" cy="259045"/>
    <xdr:sp macro="" textlink="">
      <xdr:nvSpPr>
        <xdr:cNvPr id="638" name="公債費該当値テキスト"/>
        <xdr:cNvSpPr txBox="1"/>
      </xdr:nvSpPr>
      <xdr:spPr>
        <a:xfrm>
          <a:off x="16370300" y="126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47194</xdr:rowOff>
    </xdr:from>
    <xdr:to>
      <xdr:col>81</xdr:col>
      <xdr:colOff>101600</xdr:colOff>
      <xdr:row>75</xdr:row>
      <xdr:rowOff>148794</xdr:rowOff>
    </xdr:to>
    <xdr:sp macro="" textlink="">
      <xdr:nvSpPr>
        <xdr:cNvPr id="639" name="楕円 638"/>
        <xdr:cNvSpPr/>
      </xdr:nvSpPr>
      <xdr:spPr>
        <a:xfrm>
          <a:off x="15430500" y="129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165321</xdr:rowOff>
    </xdr:from>
    <xdr:ext cx="534377" cy="259045"/>
    <xdr:sp macro="" textlink="">
      <xdr:nvSpPr>
        <xdr:cNvPr id="640" name="テキスト ボックス 639"/>
        <xdr:cNvSpPr txBox="1"/>
      </xdr:nvSpPr>
      <xdr:spPr>
        <a:xfrm>
          <a:off x="15214111" y="126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47258</xdr:rowOff>
    </xdr:from>
    <xdr:to>
      <xdr:col>76</xdr:col>
      <xdr:colOff>165100</xdr:colOff>
      <xdr:row>75</xdr:row>
      <xdr:rowOff>148859</xdr:rowOff>
    </xdr:to>
    <xdr:sp macro="" textlink="">
      <xdr:nvSpPr>
        <xdr:cNvPr id="641" name="楕円 640"/>
        <xdr:cNvSpPr/>
      </xdr:nvSpPr>
      <xdr:spPr>
        <a:xfrm>
          <a:off x="14541500" y="12906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165385</xdr:rowOff>
    </xdr:from>
    <xdr:ext cx="534377" cy="259045"/>
    <xdr:sp macro="" textlink="">
      <xdr:nvSpPr>
        <xdr:cNvPr id="642" name="テキスト ボックス 641"/>
        <xdr:cNvSpPr txBox="1"/>
      </xdr:nvSpPr>
      <xdr:spPr>
        <a:xfrm>
          <a:off x="14325111" y="126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54089</xdr:rowOff>
    </xdr:from>
    <xdr:to>
      <xdr:col>72</xdr:col>
      <xdr:colOff>38100</xdr:colOff>
      <xdr:row>75</xdr:row>
      <xdr:rowOff>155690</xdr:rowOff>
    </xdr:to>
    <xdr:sp macro="" textlink="">
      <xdr:nvSpPr>
        <xdr:cNvPr id="643" name="楕円 642"/>
        <xdr:cNvSpPr/>
      </xdr:nvSpPr>
      <xdr:spPr>
        <a:xfrm>
          <a:off x="13652500" y="12912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766</xdr:rowOff>
    </xdr:from>
    <xdr:ext cx="534377" cy="259045"/>
    <xdr:sp macro="" textlink="">
      <xdr:nvSpPr>
        <xdr:cNvPr id="644" name="テキスト ボックス 643"/>
        <xdr:cNvSpPr txBox="1"/>
      </xdr:nvSpPr>
      <xdr:spPr>
        <a:xfrm>
          <a:off x="13436111" y="126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53165</xdr:rowOff>
    </xdr:from>
    <xdr:to>
      <xdr:col>67</xdr:col>
      <xdr:colOff>101600</xdr:colOff>
      <xdr:row>75</xdr:row>
      <xdr:rowOff>154766</xdr:rowOff>
    </xdr:to>
    <xdr:sp macro="" textlink="">
      <xdr:nvSpPr>
        <xdr:cNvPr id="645" name="楕円 644"/>
        <xdr:cNvSpPr/>
      </xdr:nvSpPr>
      <xdr:spPr>
        <a:xfrm>
          <a:off x="12763500" y="12911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171292</xdr:rowOff>
    </xdr:from>
    <xdr:ext cx="534377" cy="259045"/>
    <xdr:sp macro="" textlink="">
      <xdr:nvSpPr>
        <xdr:cNvPr id="646" name="テキスト ボックス 645"/>
        <xdr:cNvSpPr txBox="1"/>
      </xdr:nvSpPr>
      <xdr:spPr>
        <a:xfrm>
          <a:off x="12547111" y="126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38267</xdr:rowOff>
    </xdr:from>
    <xdr:to>
      <xdr:col>85</xdr:col>
      <xdr:colOff>127000</xdr:colOff>
      <xdr:row>98</xdr:row>
      <xdr:rowOff>121755</xdr:rowOff>
    </xdr:to>
    <xdr:cxnSp macro="">
      <xdr:nvCxnSpPr>
        <xdr:cNvPr id="677" name="直線コネクタ 676"/>
        <xdr:cNvCxnSpPr/>
      </xdr:nvCxnSpPr>
      <xdr:spPr>
        <a:xfrm>
          <a:off x="15481300" y="16840367"/>
          <a:ext cx="838200" cy="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44504</xdr:rowOff>
    </xdr:from>
    <xdr:to>
      <xdr:col>81</xdr:col>
      <xdr:colOff>50800</xdr:colOff>
      <xdr:row>98</xdr:row>
      <xdr:rowOff>38267</xdr:rowOff>
    </xdr:to>
    <xdr:cxnSp macro="">
      <xdr:nvCxnSpPr>
        <xdr:cNvPr id="680" name="直線コネクタ 679"/>
        <xdr:cNvCxnSpPr/>
      </xdr:nvCxnSpPr>
      <xdr:spPr>
        <a:xfrm>
          <a:off x="14592300" y="16503704"/>
          <a:ext cx="889000" cy="3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44504</xdr:rowOff>
    </xdr:from>
    <xdr:to>
      <xdr:col>76</xdr:col>
      <xdr:colOff>114300</xdr:colOff>
      <xdr:row>99</xdr:row>
      <xdr:rowOff>64131</xdr:rowOff>
    </xdr:to>
    <xdr:cxnSp macro="">
      <xdr:nvCxnSpPr>
        <xdr:cNvPr id="683" name="直線コネクタ 682"/>
        <xdr:cNvCxnSpPr/>
      </xdr:nvCxnSpPr>
      <xdr:spPr>
        <a:xfrm flipV="1">
          <a:off x="13703300" y="16503704"/>
          <a:ext cx="889000" cy="5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64131</xdr:rowOff>
    </xdr:from>
    <xdr:to>
      <xdr:col>71</xdr:col>
      <xdr:colOff>177800</xdr:colOff>
      <xdr:row>99</xdr:row>
      <xdr:rowOff>74189</xdr:rowOff>
    </xdr:to>
    <xdr:cxnSp macro="">
      <xdr:nvCxnSpPr>
        <xdr:cNvPr id="686" name="直線コネクタ 685"/>
        <xdr:cNvCxnSpPr/>
      </xdr:nvCxnSpPr>
      <xdr:spPr>
        <a:xfrm flipV="1">
          <a:off x="12814300" y="1703768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70955</xdr:rowOff>
    </xdr:from>
    <xdr:to>
      <xdr:col>85</xdr:col>
      <xdr:colOff>177800</xdr:colOff>
      <xdr:row>99</xdr:row>
      <xdr:rowOff>1105</xdr:rowOff>
    </xdr:to>
    <xdr:sp macro="" textlink="">
      <xdr:nvSpPr>
        <xdr:cNvPr id="696" name="楕円 695"/>
        <xdr:cNvSpPr/>
      </xdr:nvSpPr>
      <xdr:spPr>
        <a:xfrm>
          <a:off x="16268700" y="168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49382</xdr:rowOff>
    </xdr:from>
    <xdr:ext cx="469744" cy="259045"/>
    <xdr:sp macro="" textlink="">
      <xdr:nvSpPr>
        <xdr:cNvPr id="697" name="積立金該当値テキスト"/>
        <xdr:cNvSpPr txBox="1"/>
      </xdr:nvSpPr>
      <xdr:spPr>
        <a:xfrm>
          <a:off x="16370300" y="168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158917</xdr:rowOff>
    </xdr:from>
    <xdr:to>
      <xdr:col>81</xdr:col>
      <xdr:colOff>101600</xdr:colOff>
      <xdr:row>98</xdr:row>
      <xdr:rowOff>89067</xdr:rowOff>
    </xdr:to>
    <xdr:sp macro="" textlink="">
      <xdr:nvSpPr>
        <xdr:cNvPr id="698" name="楕円 697"/>
        <xdr:cNvSpPr/>
      </xdr:nvSpPr>
      <xdr:spPr>
        <a:xfrm>
          <a:off x="15430500" y="167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80194</xdr:rowOff>
    </xdr:from>
    <xdr:ext cx="534377" cy="259045"/>
    <xdr:sp macro="" textlink="">
      <xdr:nvSpPr>
        <xdr:cNvPr id="699" name="テキスト ボックス 698"/>
        <xdr:cNvSpPr txBox="1"/>
      </xdr:nvSpPr>
      <xdr:spPr>
        <a:xfrm>
          <a:off x="15214111" y="168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165154</xdr:rowOff>
    </xdr:from>
    <xdr:to>
      <xdr:col>76</xdr:col>
      <xdr:colOff>165100</xdr:colOff>
      <xdr:row>96</xdr:row>
      <xdr:rowOff>95304</xdr:rowOff>
    </xdr:to>
    <xdr:sp macro="" textlink="">
      <xdr:nvSpPr>
        <xdr:cNvPr id="700" name="楕円 699"/>
        <xdr:cNvSpPr/>
      </xdr:nvSpPr>
      <xdr:spPr>
        <a:xfrm>
          <a:off x="14541500" y="164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111831</xdr:rowOff>
    </xdr:from>
    <xdr:ext cx="534377" cy="259045"/>
    <xdr:sp macro="" textlink="">
      <xdr:nvSpPr>
        <xdr:cNvPr id="701" name="テキスト ボックス 700"/>
        <xdr:cNvSpPr txBox="1"/>
      </xdr:nvSpPr>
      <xdr:spPr>
        <a:xfrm>
          <a:off x="14325111" y="1622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13331</xdr:rowOff>
    </xdr:from>
    <xdr:to>
      <xdr:col>72</xdr:col>
      <xdr:colOff>38100</xdr:colOff>
      <xdr:row>99</xdr:row>
      <xdr:rowOff>114931</xdr:rowOff>
    </xdr:to>
    <xdr:sp macro="" textlink="">
      <xdr:nvSpPr>
        <xdr:cNvPr id="702" name="楕円 701"/>
        <xdr:cNvSpPr/>
      </xdr:nvSpPr>
      <xdr:spPr>
        <a:xfrm>
          <a:off x="13652500" y="169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106058</xdr:rowOff>
    </xdr:from>
    <xdr:ext cx="469744" cy="259045"/>
    <xdr:sp macro="" textlink="">
      <xdr:nvSpPr>
        <xdr:cNvPr id="703" name="テキスト ボックス 702"/>
        <xdr:cNvSpPr txBox="1"/>
      </xdr:nvSpPr>
      <xdr:spPr>
        <a:xfrm>
          <a:off x="13468428" y="170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23389</xdr:rowOff>
    </xdr:from>
    <xdr:to>
      <xdr:col>67</xdr:col>
      <xdr:colOff>101600</xdr:colOff>
      <xdr:row>99</xdr:row>
      <xdr:rowOff>124989</xdr:rowOff>
    </xdr:to>
    <xdr:sp macro="" textlink="">
      <xdr:nvSpPr>
        <xdr:cNvPr id="704" name="楕円 703"/>
        <xdr:cNvSpPr/>
      </xdr:nvSpPr>
      <xdr:spPr>
        <a:xfrm>
          <a:off x="12763500" y="169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116116</xdr:rowOff>
    </xdr:from>
    <xdr:ext cx="469744" cy="259045"/>
    <xdr:sp macro="" textlink="">
      <xdr:nvSpPr>
        <xdr:cNvPr id="705" name="テキスト ボックス 704"/>
        <xdr:cNvSpPr txBox="1"/>
      </xdr:nvSpPr>
      <xdr:spPr>
        <a:xfrm>
          <a:off x="12579428" y="170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86012</xdr:rowOff>
    </xdr:from>
    <xdr:to>
      <xdr:col>116</xdr:col>
      <xdr:colOff>63500</xdr:colOff>
      <xdr:row>39</xdr:row>
      <xdr:rowOff>87449</xdr:rowOff>
    </xdr:to>
    <xdr:cxnSp macro="">
      <xdr:nvCxnSpPr>
        <xdr:cNvPr id="736" name="直線コネクタ 735"/>
        <xdr:cNvCxnSpPr/>
      </xdr:nvCxnSpPr>
      <xdr:spPr>
        <a:xfrm flipV="1">
          <a:off x="21323300" y="6772562"/>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86730</xdr:rowOff>
    </xdr:from>
    <xdr:to>
      <xdr:col>111</xdr:col>
      <xdr:colOff>177800</xdr:colOff>
      <xdr:row>39</xdr:row>
      <xdr:rowOff>87449</xdr:rowOff>
    </xdr:to>
    <xdr:cxnSp macro="">
      <xdr:nvCxnSpPr>
        <xdr:cNvPr id="739" name="直線コネクタ 738"/>
        <xdr:cNvCxnSpPr/>
      </xdr:nvCxnSpPr>
      <xdr:spPr>
        <a:xfrm>
          <a:off x="20434300" y="677328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77064</xdr:rowOff>
    </xdr:from>
    <xdr:to>
      <xdr:col>107</xdr:col>
      <xdr:colOff>50800</xdr:colOff>
      <xdr:row>39</xdr:row>
      <xdr:rowOff>86730</xdr:rowOff>
    </xdr:to>
    <xdr:cxnSp macro="">
      <xdr:nvCxnSpPr>
        <xdr:cNvPr id="742" name="直線コネクタ 741"/>
        <xdr:cNvCxnSpPr/>
      </xdr:nvCxnSpPr>
      <xdr:spPr>
        <a:xfrm>
          <a:off x="19545300" y="6763614"/>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130421</xdr:rowOff>
    </xdr:from>
    <xdr:ext cx="378565" cy="259045"/>
    <xdr:sp macro="" textlink="">
      <xdr:nvSpPr>
        <xdr:cNvPr id="744" name="テキスト ボックス 743"/>
        <xdr:cNvSpPr txBox="1"/>
      </xdr:nvSpPr>
      <xdr:spPr>
        <a:xfrm>
          <a:off x="20245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165989</xdr:rowOff>
    </xdr:from>
    <xdr:to>
      <xdr:col>102</xdr:col>
      <xdr:colOff>114300</xdr:colOff>
      <xdr:row>39</xdr:row>
      <xdr:rowOff>77064</xdr:rowOff>
    </xdr:to>
    <xdr:cxnSp macro="">
      <xdr:nvCxnSpPr>
        <xdr:cNvPr id="745" name="直線コネクタ 744"/>
        <xdr:cNvCxnSpPr/>
      </xdr:nvCxnSpPr>
      <xdr:spPr>
        <a:xfrm>
          <a:off x="18656300" y="6681089"/>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109683</xdr:rowOff>
    </xdr:from>
    <xdr:ext cx="378565" cy="259045"/>
    <xdr:sp macro="" textlink="">
      <xdr:nvSpPr>
        <xdr:cNvPr id="749" name="テキスト ボックス 748"/>
        <xdr:cNvSpPr txBox="1"/>
      </xdr:nvSpPr>
      <xdr:spPr>
        <a:xfrm>
          <a:off x="18467017" y="679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35212</xdr:rowOff>
    </xdr:from>
    <xdr:to>
      <xdr:col>116</xdr:col>
      <xdr:colOff>114300</xdr:colOff>
      <xdr:row>39</xdr:row>
      <xdr:rowOff>136812</xdr:rowOff>
    </xdr:to>
    <xdr:sp macro="" textlink="">
      <xdr:nvSpPr>
        <xdr:cNvPr id="755" name="楕円 754"/>
        <xdr:cNvSpPr/>
      </xdr:nvSpPr>
      <xdr:spPr>
        <a:xfrm>
          <a:off x="22110700" y="67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142243</xdr:rowOff>
    </xdr:from>
    <xdr:ext cx="378565" cy="259045"/>
    <xdr:sp macro="" textlink="">
      <xdr:nvSpPr>
        <xdr:cNvPr id="756" name="投資及び出資金該当値テキスト"/>
        <xdr:cNvSpPr txBox="1"/>
      </xdr:nvSpPr>
      <xdr:spPr>
        <a:xfrm>
          <a:off x="22212300" y="6657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36649</xdr:rowOff>
    </xdr:from>
    <xdr:to>
      <xdr:col>112</xdr:col>
      <xdr:colOff>38100</xdr:colOff>
      <xdr:row>39</xdr:row>
      <xdr:rowOff>138249</xdr:rowOff>
    </xdr:to>
    <xdr:sp macro="" textlink="">
      <xdr:nvSpPr>
        <xdr:cNvPr id="757" name="楕円 756"/>
        <xdr:cNvSpPr/>
      </xdr:nvSpPr>
      <xdr:spPr>
        <a:xfrm>
          <a:off x="21272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129376</xdr:rowOff>
    </xdr:from>
    <xdr:ext cx="378565" cy="259045"/>
    <xdr:sp macro="" textlink="">
      <xdr:nvSpPr>
        <xdr:cNvPr id="758" name="テキスト ボックス 757"/>
        <xdr:cNvSpPr txBox="1"/>
      </xdr:nvSpPr>
      <xdr:spPr>
        <a:xfrm>
          <a:off x="21134017" y="6815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35930</xdr:rowOff>
    </xdr:from>
    <xdr:to>
      <xdr:col>107</xdr:col>
      <xdr:colOff>101600</xdr:colOff>
      <xdr:row>39</xdr:row>
      <xdr:rowOff>137530</xdr:rowOff>
    </xdr:to>
    <xdr:sp macro="" textlink="">
      <xdr:nvSpPr>
        <xdr:cNvPr id="759" name="楕円 758"/>
        <xdr:cNvSpPr/>
      </xdr:nvSpPr>
      <xdr:spPr>
        <a:xfrm>
          <a:off x="20383500" y="67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154057</xdr:rowOff>
    </xdr:from>
    <xdr:ext cx="378565" cy="259045"/>
    <xdr:sp macro="" textlink="">
      <xdr:nvSpPr>
        <xdr:cNvPr id="760" name="テキスト ボックス 759"/>
        <xdr:cNvSpPr txBox="1"/>
      </xdr:nvSpPr>
      <xdr:spPr>
        <a:xfrm>
          <a:off x="20245017" y="649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26264</xdr:rowOff>
    </xdr:from>
    <xdr:to>
      <xdr:col>102</xdr:col>
      <xdr:colOff>165100</xdr:colOff>
      <xdr:row>39</xdr:row>
      <xdr:rowOff>127864</xdr:rowOff>
    </xdr:to>
    <xdr:sp macro="" textlink="">
      <xdr:nvSpPr>
        <xdr:cNvPr id="761" name="楕円 760"/>
        <xdr:cNvSpPr/>
      </xdr:nvSpPr>
      <xdr:spPr>
        <a:xfrm>
          <a:off x="19494500" y="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118991</xdr:rowOff>
    </xdr:from>
    <xdr:ext cx="378565" cy="259045"/>
    <xdr:sp macro="" textlink="">
      <xdr:nvSpPr>
        <xdr:cNvPr id="762" name="テキスト ボックス 761"/>
        <xdr:cNvSpPr txBox="1"/>
      </xdr:nvSpPr>
      <xdr:spPr>
        <a:xfrm>
          <a:off x="19356017" y="6805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115189</xdr:rowOff>
    </xdr:from>
    <xdr:to>
      <xdr:col>98</xdr:col>
      <xdr:colOff>38100</xdr:colOff>
      <xdr:row>39</xdr:row>
      <xdr:rowOff>45339</xdr:rowOff>
    </xdr:to>
    <xdr:sp macro="" textlink="">
      <xdr:nvSpPr>
        <xdr:cNvPr id="763" name="楕円 762"/>
        <xdr:cNvSpPr/>
      </xdr:nvSpPr>
      <xdr:spPr>
        <a:xfrm>
          <a:off x="18605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61866</xdr:rowOff>
    </xdr:from>
    <xdr:ext cx="469744" cy="259045"/>
    <xdr:sp macro="" textlink="">
      <xdr:nvSpPr>
        <xdr:cNvPr id="764" name="テキスト ボックス 763"/>
        <xdr:cNvSpPr txBox="1"/>
      </xdr:nvSpPr>
      <xdr:spPr>
        <a:xfrm>
          <a:off x="18421428" y="640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49250</xdr:rowOff>
    </xdr:from>
    <xdr:to>
      <xdr:col>116</xdr:col>
      <xdr:colOff>63500</xdr:colOff>
      <xdr:row>57</xdr:row>
      <xdr:rowOff>60871</xdr:rowOff>
    </xdr:to>
    <xdr:cxnSp macro="">
      <xdr:nvCxnSpPr>
        <xdr:cNvPr id="793" name="直線コネクタ 792"/>
        <xdr:cNvCxnSpPr/>
      </xdr:nvCxnSpPr>
      <xdr:spPr>
        <a:xfrm flipV="1">
          <a:off x="21323300" y="9821900"/>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60223</xdr:rowOff>
    </xdr:from>
    <xdr:to>
      <xdr:col>111</xdr:col>
      <xdr:colOff>177800</xdr:colOff>
      <xdr:row>57</xdr:row>
      <xdr:rowOff>60871</xdr:rowOff>
    </xdr:to>
    <xdr:cxnSp macro="">
      <xdr:nvCxnSpPr>
        <xdr:cNvPr id="796" name="直線コネクタ 795"/>
        <xdr:cNvCxnSpPr/>
      </xdr:nvCxnSpPr>
      <xdr:spPr>
        <a:xfrm>
          <a:off x="20434300" y="983287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60223</xdr:rowOff>
    </xdr:from>
    <xdr:to>
      <xdr:col>107</xdr:col>
      <xdr:colOff>50800</xdr:colOff>
      <xdr:row>57</xdr:row>
      <xdr:rowOff>66777</xdr:rowOff>
    </xdr:to>
    <xdr:cxnSp macro="">
      <xdr:nvCxnSpPr>
        <xdr:cNvPr id="799" name="直線コネクタ 798"/>
        <xdr:cNvCxnSpPr/>
      </xdr:nvCxnSpPr>
      <xdr:spPr>
        <a:xfrm flipV="1">
          <a:off x="19545300" y="9832873"/>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66777</xdr:rowOff>
    </xdr:from>
    <xdr:to>
      <xdr:col>102</xdr:col>
      <xdr:colOff>114300</xdr:colOff>
      <xdr:row>57</xdr:row>
      <xdr:rowOff>72454</xdr:rowOff>
    </xdr:to>
    <xdr:cxnSp macro="">
      <xdr:nvCxnSpPr>
        <xdr:cNvPr id="802" name="直線コネクタ 801"/>
        <xdr:cNvCxnSpPr/>
      </xdr:nvCxnSpPr>
      <xdr:spPr>
        <a:xfrm flipV="1">
          <a:off x="18656300" y="983942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169900</xdr:rowOff>
    </xdr:from>
    <xdr:to>
      <xdr:col>116</xdr:col>
      <xdr:colOff>114300</xdr:colOff>
      <xdr:row>57</xdr:row>
      <xdr:rowOff>100050</xdr:rowOff>
    </xdr:to>
    <xdr:sp macro="" textlink="">
      <xdr:nvSpPr>
        <xdr:cNvPr id="812" name="楕円 811"/>
        <xdr:cNvSpPr/>
      </xdr:nvSpPr>
      <xdr:spPr>
        <a:xfrm>
          <a:off x="22110700" y="97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21327</xdr:rowOff>
    </xdr:from>
    <xdr:ext cx="469744" cy="259045"/>
    <xdr:sp macro="" textlink="">
      <xdr:nvSpPr>
        <xdr:cNvPr id="813" name="貸付金該当値テキスト"/>
        <xdr:cNvSpPr txBox="1"/>
      </xdr:nvSpPr>
      <xdr:spPr>
        <a:xfrm>
          <a:off x="22212300" y="96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10071</xdr:rowOff>
    </xdr:from>
    <xdr:to>
      <xdr:col>112</xdr:col>
      <xdr:colOff>38100</xdr:colOff>
      <xdr:row>57</xdr:row>
      <xdr:rowOff>111671</xdr:rowOff>
    </xdr:to>
    <xdr:sp macro="" textlink="">
      <xdr:nvSpPr>
        <xdr:cNvPr id="814" name="楕円 813"/>
        <xdr:cNvSpPr/>
      </xdr:nvSpPr>
      <xdr:spPr>
        <a:xfrm>
          <a:off x="21272500" y="9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128198</xdr:rowOff>
    </xdr:from>
    <xdr:ext cx="469744" cy="259045"/>
    <xdr:sp macro="" textlink="">
      <xdr:nvSpPr>
        <xdr:cNvPr id="815" name="テキスト ボックス 814"/>
        <xdr:cNvSpPr txBox="1"/>
      </xdr:nvSpPr>
      <xdr:spPr>
        <a:xfrm>
          <a:off x="21088428" y="95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9423</xdr:rowOff>
    </xdr:from>
    <xdr:to>
      <xdr:col>107</xdr:col>
      <xdr:colOff>101600</xdr:colOff>
      <xdr:row>57</xdr:row>
      <xdr:rowOff>111023</xdr:rowOff>
    </xdr:to>
    <xdr:sp macro="" textlink="">
      <xdr:nvSpPr>
        <xdr:cNvPr id="816" name="楕円 815"/>
        <xdr:cNvSpPr/>
      </xdr:nvSpPr>
      <xdr:spPr>
        <a:xfrm>
          <a:off x="20383500" y="97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127550</xdr:rowOff>
    </xdr:from>
    <xdr:ext cx="469744" cy="259045"/>
    <xdr:sp macro="" textlink="">
      <xdr:nvSpPr>
        <xdr:cNvPr id="817" name="テキスト ボックス 816"/>
        <xdr:cNvSpPr txBox="1"/>
      </xdr:nvSpPr>
      <xdr:spPr>
        <a:xfrm>
          <a:off x="20199428" y="955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15977</xdr:rowOff>
    </xdr:from>
    <xdr:to>
      <xdr:col>102</xdr:col>
      <xdr:colOff>165100</xdr:colOff>
      <xdr:row>57</xdr:row>
      <xdr:rowOff>117577</xdr:rowOff>
    </xdr:to>
    <xdr:sp macro="" textlink="">
      <xdr:nvSpPr>
        <xdr:cNvPr id="818" name="楕円 817"/>
        <xdr:cNvSpPr/>
      </xdr:nvSpPr>
      <xdr:spPr>
        <a:xfrm>
          <a:off x="19494500" y="97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134104</xdr:rowOff>
    </xdr:from>
    <xdr:ext cx="469744" cy="259045"/>
    <xdr:sp macro="" textlink="">
      <xdr:nvSpPr>
        <xdr:cNvPr id="819" name="テキスト ボックス 818"/>
        <xdr:cNvSpPr txBox="1"/>
      </xdr:nvSpPr>
      <xdr:spPr>
        <a:xfrm>
          <a:off x="19310428" y="95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21654</xdr:rowOff>
    </xdr:from>
    <xdr:to>
      <xdr:col>98</xdr:col>
      <xdr:colOff>38100</xdr:colOff>
      <xdr:row>57</xdr:row>
      <xdr:rowOff>123254</xdr:rowOff>
    </xdr:to>
    <xdr:sp macro="" textlink="">
      <xdr:nvSpPr>
        <xdr:cNvPr id="820" name="楕円 819"/>
        <xdr:cNvSpPr/>
      </xdr:nvSpPr>
      <xdr:spPr>
        <a:xfrm>
          <a:off x="18605500" y="97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139781</xdr:rowOff>
    </xdr:from>
    <xdr:ext cx="469744" cy="259045"/>
    <xdr:sp macro="" textlink="">
      <xdr:nvSpPr>
        <xdr:cNvPr id="821" name="テキスト ボックス 820"/>
        <xdr:cNvSpPr txBox="1"/>
      </xdr:nvSpPr>
      <xdr:spPr>
        <a:xfrm>
          <a:off x="18421428" y="956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64898</xdr:rowOff>
    </xdr:from>
    <xdr:to>
      <xdr:col>116</xdr:col>
      <xdr:colOff>63500</xdr:colOff>
      <xdr:row>76</xdr:row>
      <xdr:rowOff>83007</xdr:rowOff>
    </xdr:to>
    <xdr:cxnSp macro="">
      <xdr:nvCxnSpPr>
        <xdr:cNvPr id="853" name="直線コネクタ 852"/>
        <xdr:cNvCxnSpPr/>
      </xdr:nvCxnSpPr>
      <xdr:spPr>
        <a:xfrm flipV="1">
          <a:off x="21323300" y="13095098"/>
          <a:ext cx="8382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83007</xdr:rowOff>
    </xdr:from>
    <xdr:to>
      <xdr:col>111</xdr:col>
      <xdr:colOff>177800</xdr:colOff>
      <xdr:row>76</xdr:row>
      <xdr:rowOff>105639</xdr:rowOff>
    </xdr:to>
    <xdr:cxnSp macro="">
      <xdr:nvCxnSpPr>
        <xdr:cNvPr id="856" name="直線コネクタ 855"/>
        <xdr:cNvCxnSpPr/>
      </xdr:nvCxnSpPr>
      <xdr:spPr>
        <a:xfrm flipV="1">
          <a:off x="20434300" y="13113207"/>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105639</xdr:rowOff>
    </xdr:from>
    <xdr:to>
      <xdr:col>107</xdr:col>
      <xdr:colOff>50800</xdr:colOff>
      <xdr:row>76</xdr:row>
      <xdr:rowOff>146917</xdr:rowOff>
    </xdr:to>
    <xdr:cxnSp macro="">
      <xdr:nvCxnSpPr>
        <xdr:cNvPr id="859" name="直線コネクタ 858"/>
        <xdr:cNvCxnSpPr/>
      </xdr:nvCxnSpPr>
      <xdr:spPr>
        <a:xfrm flipV="1">
          <a:off x="19545300" y="13135839"/>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92249</xdr:rowOff>
    </xdr:from>
    <xdr:to>
      <xdr:col>102</xdr:col>
      <xdr:colOff>114300</xdr:colOff>
      <xdr:row>76</xdr:row>
      <xdr:rowOff>146917</xdr:rowOff>
    </xdr:to>
    <xdr:cxnSp macro="">
      <xdr:nvCxnSpPr>
        <xdr:cNvPr id="862" name="直線コネクタ 861"/>
        <xdr:cNvCxnSpPr/>
      </xdr:nvCxnSpPr>
      <xdr:spPr>
        <a:xfrm>
          <a:off x="18656300" y="1312244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14098</xdr:rowOff>
    </xdr:from>
    <xdr:to>
      <xdr:col>116</xdr:col>
      <xdr:colOff>114300</xdr:colOff>
      <xdr:row>76</xdr:row>
      <xdr:rowOff>115698</xdr:rowOff>
    </xdr:to>
    <xdr:sp macro="" textlink="">
      <xdr:nvSpPr>
        <xdr:cNvPr id="872" name="楕円 871"/>
        <xdr:cNvSpPr/>
      </xdr:nvSpPr>
      <xdr:spPr>
        <a:xfrm>
          <a:off x="22110700" y="130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163975</xdr:rowOff>
    </xdr:from>
    <xdr:ext cx="534377" cy="259045"/>
    <xdr:sp macro="" textlink="">
      <xdr:nvSpPr>
        <xdr:cNvPr id="873" name="繰出金該当値テキスト"/>
        <xdr:cNvSpPr txBox="1"/>
      </xdr:nvSpPr>
      <xdr:spPr>
        <a:xfrm>
          <a:off x="22212300" y="130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32207</xdr:rowOff>
    </xdr:from>
    <xdr:to>
      <xdr:col>112</xdr:col>
      <xdr:colOff>38100</xdr:colOff>
      <xdr:row>76</xdr:row>
      <xdr:rowOff>133807</xdr:rowOff>
    </xdr:to>
    <xdr:sp macro="" textlink="">
      <xdr:nvSpPr>
        <xdr:cNvPr id="874" name="楕円 873"/>
        <xdr:cNvSpPr/>
      </xdr:nvSpPr>
      <xdr:spPr>
        <a:xfrm>
          <a:off x="21272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124934</xdr:rowOff>
    </xdr:from>
    <xdr:ext cx="534377" cy="259045"/>
    <xdr:sp macro="" textlink="">
      <xdr:nvSpPr>
        <xdr:cNvPr id="875" name="テキスト ボックス 874"/>
        <xdr:cNvSpPr txBox="1"/>
      </xdr:nvSpPr>
      <xdr:spPr>
        <a:xfrm>
          <a:off x="21056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54839</xdr:rowOff>
    </xdr:from>
    <xdr:to>
      <xdr:col>107</xdr:col>
      <xdr:colOff>101600</xdr:colOff>
      <xdr:row>76</xdr:row>
      <xdr:rowOff>156439</xdr:rowOff>
    </xdr:to>
    <xdr:sp macro="" textlink="">
      <xdr:nvSpPr>
        <xdr:cNvPr id="876" name="楕円 875"/>
        <xdr:cNvSpPr/>
      </xdr:nvSpPr>
      <xdr:spPr>
        <a:xfrm>
          <a:off x="203835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147566</xdr:rowOff>
    </xdr:from>
    <xdr:ext cx="534377" cy="259045"/>
    <xdr:sp macro="" textlink="">
      <xdr:nvSpPr>
        <xdr:cNvPr id="877" name="テキスト ボックス 876"/>
        <xdr:cNvSpPr txBox="1"/>
      </xdr:nvSpPr>
      <xdr:spPr>
        <a:xfrm>
          <a:off x="20167111" y="131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96117</xdr:rowOff>
    </xdr:from>
    <xdr:to>
      <xdr:col>102</xdr:col>
      <xdr:colOff>165100</xdr:colOff>
      <xdr:row>77</xdr:row>
      <xdr:rowOff>26267</xdr:rowOff>
    </xdr:to>
    <xdr:sp macro="" textlink="">
      <xdr:nvSpPr>
        <xdr:cNvPr id="878" name="楕円 877"/>
        <xdr:cNvSpPr/>
      </xdr:nvSpPr>
      <xdr:spPr>
        <a:xfrm>
          <a:off x="19494500" y="131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17394</xdr:rowOff>
    </xdr:from>
    <xdr:ext cx="534377" cy="259045"/>
    <xdr:sp macro="" textlink="">
      <xdr:nvSpPr>
        <xdr:cNvPr id="879" name="テキスト ボックス 878"/>
        <xdr:cNvSpPr txBox="1"/>
      </xdr:nvSpPr>
      <xdr:spPr>
        <a:xfrm>
          <a:off x="19278111" y="1321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41449</xdr:rowOff>
    </xdr:from>
    <xdr:to>
      <xdr:col>98</xdr:col>
      <xdr:colOff>38100</xdr:colOff>
      <xdr:row>76</xdr:row>
      <xdr:rowOff>143049</xdr:rowOff>
    </xdr:to>
    <xdr:sp macro="" textlink="">
      <xdr:nvSpPr>
        <xdr:cNvPr id="880" name="楕円 879"/>
        <xdr:cNvSpPr/>
      </xdr:nvSpPr>
      <xdr:spPr>
        <a:xfrm>
          <a:off x="18605500" y="130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134176</xdr:rowOff>
    </xdr:from>
    <xdr:ext cx="534377" cy="259045"/>
    <xdr:sp macro="" textlink="">
      <xdr:nvSpPr>
        <xdr:cNvPr id="881" name="テキスト ボックス 880"/>
        <xdr:cNvSpPr txBox="1"/>
      </xdr:nvSpPr>
      <xdr:spPr>
        <a:xfrm>
          <a:off x="18389111" y="131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歳出決算総額は、住民一人当たり約５３７，４４５円となっている。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性質別分析では、人件費、物件費、維持補修費、補助費等、貸付金、普通建設事業費（新規整備）及び公債費で類似団体平均を上回っている。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上回っている費目のうち類似団体内で最も順位が高い維持補修費は、冬期間の除雪に係る経費により大きく左右される。また、普通建設事業費（新規整備）は、道の駅整備事業によるところが大きい。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下回っている費目のうち扶助費においては、他自治体と比較し住民サービスの低下を招かないよう注意を払わなければならない。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14,641
14,579
394.85
8,148,473
7,868,746
265,193
5,230,901
9,147,978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43688</xdr:rowOff>
    </xdr:from>
    <xdr:to>
      <xdr:col>24</xdr:col>
      <xdr:colOff>63500</xdr:colOff>
      <xdr:row>32</xdr:row>
      <xdr:rowOff>97572</xdr:rowOff>
    </xdr:to>
    <xdr:cxnSp macro="">
      <xdr:nvCxnSpPr>
        <xdr:cNvPr id="63" name="直線コネクタ 62"/>
        <xdr:cNvCxnSpPr/>
      </xdr:nvCxnSpPr>
      <xdr:spPr>
        <a:xfrm flipV="1">
          <a:off x="3797300" y="5358638"/>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64915</xdr:rowOff>
    </xdr:from>
    <xdr:to>
      <xdr:col>19</xdr:col>
      <xdr:colOff>177800</xdr:colOff>
      <xdr:row>32</xdr:row>
      <xdr:rowOff>97572</xdr:rowOff>
    </xdr:to>
    <xdr:cxnSp macro="">
      <xdr:nvCxnSpPr>
        <xdr:cNvPr id="66" name="直線コネクタ 65"/>
        <xdr:cNvCxnSpPr/>
      </xdr:nvCxnSpPr>
      <xdr:spPr>
        <a:xfrm>
          <a:off x="2908300" y="5379865"/>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64915</xdr:rowOff>
    </xdr:from>
    <xdr:to>
      <xdr:col>15</xdr:col>
      <xdr:colOff>50800</xdr:colOff>
      <xdr:row>31</xdr:row>
      <xdr:rowOff>156682</xdr:rowOff>
    </xdr:to>
    <xdr:cxnSp macro="">
      <xdr:nvCxnSpPr>
        <xdr:cNvPr id="69" name="直線コネクタ 68"/>
        <xdr:cNvCxnSpPr/>
      </xdr:nvCxnSpPr>
      <xdr:spPr>
        <a:xfrm flipV="1">
          <a:off x="2019300" y="5379865"/>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131209</xdr:rowOff>
    </xdr:from>
    <xdr:to>
      <xdr:col>10</xdr:col>
      <xdr:colOff>114300</xdr:colOff>
      <xdr:row>31</xdr:row>
      <xdr:rowOff>156682</xdr:rowOff>
    </xdr:to>
    <xdr:cxnSp macro="">
      <xdr:nvCxnSpPr>
        <xdr:cNvPr id="72" name="直線コネクタ 71"/>
        <xdr:cNvCxnSpPr/>
      </xdr:nvCxnSpPr>
      <xdr:spPr>
        <a:xfrm>
          <a:off x="1130300" y="544615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164338</xdr:rowOff>
    </xdr:from>
    <xdr:to>
      <xdr:col>24</xdr:col>
      <xdr:colOff>114300</xdr:colOff>
      <xdr:row>31</xdr:row>
      <xdr:rowOff>94488</xdr:rowOff>
    </xdr:to>
    <xdr:sp macro="" textlink="">
      <xdr:nvSpPr>
        <xdr:cNvPr id="82" name="楕円 81"/>
        <xdr:cNvSpPr/>
      </xdr:nvSpPr>
      <xdr:spPr>
        <a:xfrm>
          <a:off x="4584700" y="530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15765</xdr:rowOff>
    </xdr:from>
    <xdr:ext cx="469744" cy="259045"/>
    <xdr:sp macro="" textlink="">
      <xdr:nvSpPr>
        <xdr:cNvPr id="83" name="議会費該当値テキスト"/>
        <xdr:cNvSpPr txBox="1"/>
      </xdr:nvSpPr>
      <xdr:spPr>
        <a:xfrm>
          <a:off x="4686300" y="515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46772</xdr:rowOff>
    </xdr:from>
    <xdr:to>
      <xdr:col>20</xdr:col>
      <xdr:colOff>38100</xdr:colOff>
      <xdr:row>32</xdr:row>
      <xdr:rowOff>148372</xdr:rowOff>
    </xdr:to>
    <xdr:sp macro="" textlink="">
      <xdr:nvSpPr>
        <xdr:cNvPr id="84" name="楕円 83"/>
        <xdr:cNvSpPr/>
      </xdr:nvSpPr>
      <xdr:spPr>
        <a:xfrm>
          <a:off x="3746500" y="5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164899</xdr:rowOff>
    </xdr:from>
    <xdr:ext cx="469744" cy="259045"/>
    <xdr:sp macro="" textlink="">
      <xdr:nvSpPr>
        <xdr:cNvPr id="85" name="テキスト ボックス 84"/>
        <xdr:cNvSpPr txBox="1"/>
      </xdr:nvSpPr>
      <xdr:spPr>
        <a:xfrm>
          <a:off x="3562428" y="53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14115</xdr:rowOff>
    </xdr:from>
    <xdr:to>
      <xdr:col>15</xdr:col>
      <xdr:colOff>101600</xdr:colOff>
      <xdr:row>31</xdr:row>
      <xdr:rowOff>115715</xdr:rowOff>
    </xdr:to>
    <xdr:sp macro="" textlink="">
      <xdr:nvSpPr>
        <xdr:cNvPr id="86" name="楕円 85"/>
        <xdr:cNvSpPr/>
      </xdr:nvSpPr>
      <xdr:spPr>
        <a:xfrm>
          <a:off x="2857500" y="5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132242</xdr:rowOff>
    </xdr:from>
    <xdr:ext cx="469744" cy="259045"/>
    <xdr:sp macro="" textlink="">
      <xdr:nvSpPr>
        <xdr:cNvPr id="87" name="テキスト ボックス 86"/>
        <xdr:cNvSpPr txBox="1"/>
      </xdr:nvSpPr>
      <xdr:spPr>
        <a:xfrm>
          <a:off x="2673428" y="510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105882</xdr:rowOff>
    </xdr:from>
    <xdr:to>
      <xdr:col>10</xdr:col>
      <xdr:colOff>165100</xdr:colOff>
      <xdr:row>32</xdr:row>
      <xdr:rowOff>36032</xdr:rowOff>
    </xdr:to>
    <xdr:sp macro="" textlink="">
      <xdr:nvSpPr>
        <xdr:cNvPr id="88" name="楕円 87"/>
        <xdr:cNvSpPr/>
      </xdr:nvSpPr>
      <xdr:spPr>
        <a:xfrm>
          <a:off x="1968500" y="54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52559</xdr:rowOff>
    </xdr:from>
    <xdr:ext cx="469744" cy="259045"/>
    <xdr:sp macro="" textlink="">
      <xdr:nvSpPr>
        <xdr:cNvPr id="89" name="テキスト ボックス 88"/>
        <xdr:cNvSpPr txBox="1"/>
      </xdr:nvSpPr>
      <xdr:spPr>
        <a:xfrm>
          <a:off x="1784428" y="51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80409</xdr:rowOff>
    </xdr:from>
    <xdr:to>
      <xdr:col>6</xdr:col>
      <xdr:colOff>38100</xdr:colOff>
      <xdr:row>32</xdr:row>
      <xdr:rowOff>10559</xdr:rowOff>
    </xdr:to>
    <xdr:sp macro="" textlink="">
      <xdr:nvSpPr>
        <xdr:cNvPr id="90" name="楕円 89"/>
        <xdr:cNvSpPr/>
      </xdr:nvSpPr>
      <xdr:spPr>
        <a:xfrm>
          <a:off x="1079500" y="53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27086</xdr:rowOff>
    </xdr:from>
    <xdr:ext cx="469744" cy="259045"/>
    <xdr:sp macro="" textlink="">
      <xdr:nvSpPr>
        <xdr:cNvPr id="91" name="テキスト ボックス 90"/>
        <xdr:cNvSpPr txBox="1"/>
      </xdr:nvSpPr>
      <xdr:spPr>
        <a:xfrm>
          <a:off x="895428" y="517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56360</xdr:rowOff>
    </xdr:from>
    <xdr:to>
      <xdr:col>24</xdr:col>
      <xdr:colOff>63500</xdr:colOff>
      <xdr:row>56</xdr:row>
      <xdr:rowOff>79174</xdr:rowOff>
    </xdr:to>
    <xdr:cxnSp macro="">
      <xdr:nvCxnSpPr>
        <xdr:cNvPr id="120" name="直線コネクタ 119"/>
        <xdr:cNvCxnSpPr/>
      </xdr:nvCxnSpPr>
      <xdr:spPr>
        <a:xfrm flipV="1">
          <a:off x="3797300" y="9657560"/>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26345</xdr:rowOff>
    </xdr:from>
    <xdr:to>
      <xdr:col>19</xdr:col>
      <xdr:colOff>177800</xdr:colOff>
      <xdr:row>56</xdr:row>
      <xdr:rowOff>79174</xdr:rowOff>
    </xdr:to>
    <xdr:cxnSp macro="">
      <xdr:nvCxnSpPr>
        <xdr:cNvPr id="123" name="直線コネクタ 122"/>
        <xdr:cNvCxnSpPr/>
      </xdr:nvCxnSpPr>
      <xdr:spPr>
        <a:xfrm>
          <a:off x="2908300" y="9456095"/>
          <a:ext cx="889000" cy="2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26345</xdr:rowOff>
    </xdr:from>
    <xdr:to>
      <xdr:col>15</xdr:col>
      <xdr:colOff>50800</xdr:colOff>
      <xdr:row>56</xdr:row>
      <xdr:rowOff>24067</xdr:rowOff>
    </xdr:to>
    <xdr:cxnSp macro="">
      <xdr:nvCxnSpPr>
        <xdr:cNvPr id="126" name="直線コネクタ 125"/>
        <xdr:cNvCxnSpPr/>
      </xdr:nvCxnSpPr>
      <xdr:spPr>
        <a:xfrm flipV="1">
          <a:off x="2019300" y="9456095"/>
          <a:ext cx="889000" cy="1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24067</xdr:rowOff>
    </xdr:from>
    <xdr:to>
      <xdr:col>10</xdr:col>
      <xdr:colOff>114300</xdr:colOff>
      <xdr:row>56</xdr:row>
      <xdr:rowOff>131112</xdr:rowOff>
    </xdr:to>
    <xdr:cxnSp macro="">
      <xdr:nvCxnSpPr>
        <xdr:cNvPr id="129" name="直線コネクタ 128"/>
        <xdr:cNvCxnSpPr/>
      </xdr:nvCxnSpPr>
      <xdr:spPr>
        <a:xfrm flipV="1">
          <a:off x="1130300" y="9625267"/>
          <a:ext cx="889000" cy="10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5560</xdr:rowOff>
    </xdr:from>
    <xdr:to>
      <xdr:col>24</xdr:col>
      <xdr:colOff>114300</xdr:colOff>
      <xdr:row>56</xdr:row>
      <xdr:rowOff>107160</xdr:rowOff>
    </xdr:to>
    <xdr:sp macro="" textlink="">
      <xdr:nvSpPr>
        <xdr:cNvPr id="139" name="楕円 138"/>
        <xdr:cNvSpPr/>
      </xdr:nvSpPr>
      <xdr:spPr>
        <a:xfrm>
          <a:off x="4584700" y="96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155437</xdr:rowOff>
    </xdr:from>
    <xdr:ext cx="534377" cy="259045"/>
    <xdr:sp macro="" textlink="">
      <xdr:nvSpPr>
        <xdr:cNvPr id="140" name="総務費該当値テキスト"/>
        <xdr:cNvSpPr txBox="1"/>
      </xdr:nvSpPr>
      <xdr:spPr>
        <a:xfrm>
          <a:off x="4686300" y="95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28374</xdr:rowOff>
    </xdr:from>
    <xdr:to>
      <xdr:col>20</xdr:col>
      <xdr:colOff>38100</xdr:colOff>
      <xdr:row>56</xdr:row>
      <xdr:rowOff>129974</xdr:rowOff>
    </xdr:to>
    <xdr:sp macro="" textlink="">
      <xdr:nvSpPr>
        <xdr:cNvPr id="141" name="楕円 140"/>
        <xdr:cNvSpPr/>
      </xdr:nvSpPr>
      <xdr:spPr>
        <a:xfrm>
          <a:off x="3746500" y="96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121101</xdr:rowOff>
    </xdr:from>
    <xdr:ext cx="534377" cy="259045"/>
    <xdr:sp macro="" textlink="">
      <xdr:nvSpPr>
        <xdr:cNvPr id="142" name="テキスト ボックス 141"/>
        <xdr:cNvSpPr txBox="1"/>
      </xdr:nvSpPr>
      <xdr:spPr>
        <a:xfrm>
          <a:off x="3530111" y="97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146995</xdr:rowOff>
    </xdr:from>
    <xdr:to>
      <xdr:col>15</xdr:col>
      <xdr:colOff>101600</xdr:colOff>
      <xdr:row>55</xdr:row>
      <xdr:rowOff>77145</xdr:rowOff>
    </xdr:to>
    <xdr:sp macro="" textlink="">
      <xdr:nvSpPr>
        <xdr:cNvPr id="143" name="楕円 142"/>
        <xdr:cNvSpPr/>
      </xdr:nvSpPr>
      <xdr:spPr>
        <a:xfrm>
          <a:off x="2857500" y="94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93672</xdr:rowOff>
    </xdr:from>
    <xdr:ext cx="534377" cy="259045"/>
    <xdr:sp macro="" textlink="">
      <xdr:nvSpPr>
        <xdr:cNvPr id="144" name="テキスト ボックス 143"/>
        <xdr:cNvSpPr txBox="1"/>
      </xdr:nvSpPr>
      <xdr:spPr>
        <a:xfrm>
          <a:off x="2641111" y="91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144717</xdr:rowOff>
    </xdr:from>
    <xdr:to>
      <xdr:col>10</xdr:col>
      <xdr:colOff>165100</xdr:colOff>
      <xdr:row>56</xdr:row>
      <xdr:rowOff>74867</xdr:rowOff>
    </xdr:to>
    <xdr:sp macro="" textlink="">
      <xdr:nvSpPr>
        <xdr:cNvPr id="145" name="楕円 144"/>
        <xdr:cNvSpPr/>
      </xdr:nvSpPr>
      <xdr:spPr>
        <a:xfrm>
          <a:off x="1968500" y="95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65994</xdr:rowOff>
    </xdr:from>
    <xdr:ext cx="534377" cy="259045"/>
    <xdr:sp macro="" textlink="">
      <xdr:nvSpPr>
        <xdr:cNvPr id="146" name="テキスト ボックス 145"/>
        <xdr:cNvSpPr txBox="1"/>
      </xdr:nvSpPr>
      <xdr:spPr>
        <a:xfrm>
          <a:off x="1752111" y="96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80312</xdr:rowOff>
    </xdr:from>
    <xdr:to>
      <xdr:col>6</xdr:col>
      <xdr:colOff>38100</xdr:colOff>
      <xdr:row>57</xdr:row>
      <xdr:rowOff>10462</xdr:rowOff>
    </xdr:to>
    <xdr:sp macro="" textlink="">
      <xdr:nvSpPr>
        <xdr:cNvPr id="147" name="楕円 146"/>
        <xdr:cNvSpPr/>
      </xdr:nvSpPr>
      <xdr:spPr>
        <a:xfrm>
          <a:off x="1079500" y="96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1589</xdr:rowOff>
    </xdr:from>
    <xdr:ext cx="534377" cy="259045"/>
    <xdr:sp macro="" textlink="">
      <xdr:nvSpPr>
        <xdr:cNvPr id="148" name="テキスト ボックス 147"/>
        <xdr:cNvSpPr txBox="1"/>
      </xdr:nvSpPr>
      <xdr:spPr>
        <a:xfrm>
          <a:off x="863111" y="97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30397</xdr:rowOff>
    </xdr:from>
    <xdr:to>
      <xdr:col>24</xdr:col>
      <xdr:colOff>63500</xdr:colOff>
      <xdr:row>78</xdr:row>
      <xdr:rowOff>76400</xdr:rowOff>
    </xdr:to>
    <xdr:cxnSp macro="">
      <xdr:nvCxnSpPr>
        <xdr:cNvPr id="180" name="直線コネクタ 179"/>
        <xdr:cNvCxnSpPr/>
      </xdr:nvCxnSpPr>
      <xdr:spPr>
        <a:xfrm>
          <a:off x="3797300" y="13403497"/>
          <a:ext cx="8382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30397</xdr:rowOff>
    </xdr:from>
    <xdr:to>
      <xdr:col>19</xdr:col>
      <xdr:colOff>177800</xdr:colOff>
      <xdr:row>78</xdr:row>
      <xdr:rowOff>64229</xdr:rowOff>
    </xdr:to>
    <xdr:cxnSp macro="">
      <xdr:nvCxnSpPr>
        <xdr:cNvPr id="183" name="直線コネクタ 182"/>
        <xdr:cNvCxnSpPr/>
      </xdr:nvCxnSpPr>
      <xdr:spPr>
        <a:xfrm flipV="1">
          <a:off x="2908300" y="1340349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53104</xdr:rowOff>
    </xdr:from>
    <xdr:to>
      <xdr:col>15</xdr:col>
      <xdr:colOff>50800</xdr:colOff>
      <xdr:row>78</xdr:row>
      <xdr:rowOff>64229</xdr:rowOff>
    </xdr:to>
    <xdr:cxnSp macro="">
      <xdr:nvCxnSpPr>
        <xdr:cNvPr id="186" name="直線コネクタ 185"/>
        <xdr:cNvCxnSpPr/>
      </xdr:nvCxnSpPr>
      <xdr:spPr>
        <a:xfrm>
          <a:off x="2019300" y="13426204"/>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53104</xdr:rowOff>
    </xdr:from>
    <xdr:to>
      <xdr:col>10</xdr:col>
      <xdr:colOff>114300</xdr:colOff>
      <xdr:row>79</xdr:row>
      <xdr:rowOff>67343</xdr:rowOff>
    </xdr:to>
    <xdr:cxnSp macro="">
      <xdr:nvCxnSpPr>
        <xdr:cNvPr id="189" name="直線コネクタ 188"/>
        <xdr:cNvCxnSpPr/>
      </xdr:nvCxnSpPr>
      <xdr:spPr>
        <a:xfrm flipV="1">
          <a:off x="1130300" y="13426204"/>
          <a:ext cx="889000" cy="18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25600</xdr:rowOff>
    </xdr:from>
    <xdr:to>
      <xdr:col>24</xdr:col>
      <xdr:colOff>114300</xdr:colOff>
      <xdr:row>78</xdr:row>
      <xdr:rowOff>127200</xdr:rowOff>
    </xdr:to>
    <xdr:sp macro="" textlink="">
      <xdr:nvSpPr>
        <xdr:cNvPr id="199" name="楕円 198"/>
        <xdr:cNvSpPr/>
      </xdr:nvSpPr>
      <xdr:spPr>
        <a:xfrm>
          <a:off x="4584700" y="133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4027</xdr:rowOff>
    </xdr:from>
    <xdr:ext cx="599010" cy="259045"/>
    <xdr:sp macro="" textlink="">
      <xdr:nvSpPr>
        <xdr:cNvPr id="200" name="民生費該当値テキスト"/>
        <xdr:cNvSpPr txBox="1"/>
      </xdr:nvSpPr>
      <xdr:spPr>
        <a:xfrm>
          <a:off x="4686300" y="1337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151047</xdr:rowOff>
    </xdr:from>
    <xdr:to>
      <xdr:col>20</xdr:col>
      <xdr:colOff>38100</xdr:colOff>
      <xdr:row>78</xdr:row>
      <xdr:rowOff>81197</xdr:rowOff>
    </xdr:to>
    <xdr:sp macro="" textlink="">
      <xdr:nvSpPr>
        <xdr:cNvPr id="201" name="楕円 200"/>
        <xdr:cNvSpPr/>
      </xdr:nvSpPr>
      <xdr:spPr>
        <a:xfrm>
          <a:off x="3746500" y="13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72324</xdr:rowOff>
    </xdr:from>
    <xdr:ext cx="599010" cy="259045"/>
    <xdr:sp macro="" textlink="">
      <xdr:nvSpPr>
        <xdr:cNvPr id="202" name="テキスト ボックス 201"/>
        <xdr:cNvSpPr txBox="1"/>
      </xdr:nvSpPr>
      <xdr:spPr>
        <a:xfrm>
          <a:off x="3497795" y="1344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13429</xdr:rowOff>
    </xdr:from>
    <xdr:to>
      <xdr:col>15</xdr:col>
      <xdr:colOff>101600</xdr:colOff>
      <xdr:row>78</xdr:row>
      <xdr:rowOff>115029</xdr:rowOff>
    </xdr:to>
    <xdr:sp macro="" textlink="">
      <xdr:nvSpPr>
        <xdr:cNvPr id="203" name="楕円 202"/>
        <xdr:cNvSpPr/>
      </xdr:nvSpPr>
      <xdr:spPr>
        <a:xfrm>
          <a:off x="28575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106156</xdr:rowOff>
    </xdr:from>
    <xdr:ext cx="599010" cy="259045"/>
    <xdr:sp macro="" textlink="">
      <xdr:nvSpPr>
        <xdr:cNvPr id="204" name="テキスト ボックス 203"/>
        <xdr:cNvSpPr txBox="1"/>
      </xdr:nvSpPr>
      <xdr:spPr>
        <a:xfrm>
          <a:off x="2608795" y="1347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2304</xdr:rowOff>
    </xdr:from>
    <xdr:to>
      <xdr:col>10</xdr:col>
      <xdr:colOff>165100</xdr:colOff>
      <xdr:row>78</xdr:row>
      <xdr:rowOff>103904</xdr:rowOff>
    </xdr:to>
    <xdr:sp macro="" textlink="">
      <xdr:nvSpPr>
        <xdr:cNvPr id="205" name="楕円 204"/>
        <xdr:cNvSpPr/>
      </xdr:nvSpPr>
      <xdr:spPr>
        <a:xfrm>
          <a:off x="1968500" y="133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95031</xdr:rowOff>
    </xdr:from>
    <xdr:ext cx="599010" cy="259045"/>
    <xdr:sp macro="" textlink="">
      <xdr:nvSpPr>
        <xdr:cNvPr id="206" name="テキスト ボックス 205"/>
        <xdr:cNvSpPr txBox="1"/>
      </xdr:nvSpPr>
      <xdr:spPr>
        <a:xfrm>
          <a:off x="1719795" y="13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16543</xdr:rowOff>
    </xdr:from>
    <xdr:to>
      <xdr:col>6</xdr:col>
      <xdr:colOff>38100</xdr:colOff>
      <xdr:row>79</xdr:row>
      <xdr:rowOff>118143</xdr:rowOff>
    </xdr:to>
    <xdr:sp macro="" textlink="">
      <xdr:nvSpPr>
        <xdr:cNvPr id="207" name="楕円 206"/>
        <xdr:cNvSpPr/>
      </xdr:nvSpPr>
      <xdr:spPr>
        <a:xfrm>
          <a:off x="1079500" y="13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109270</xdr:rowOff>
    </xdr:from>
    <xdr:ext cx="534377" cy="259045"/>
    <xdr:sp macro="" textlink="">
      <xdr:nvSpPr>
        <xdr:cNvPr id="208" name="テキスト ボックス 207"/>
        <xdr:cNvSpPr txBox="1"/>
      </xdr:nvSpPr>
      <xdr:spPr>
        <a:xfrm>
          <a:off x="863111" y="136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13427</xdr:rowOff>
    </xdr:from>
    <xdr:to>
      <xdr:col>24</xdr:col>
      <xdr:colOff>63500</xdr:colOff>
      <xdr:row>97</xdr:row>
      <xdr:rowOff>17027</xdr:rowOff>
    </xdr:to>
    <xdr:cxnSp macro="">
      <xdr:nvCxnSpPr>
        <xdr:cNvPr id="233" name="直線コネクタ 232"/>
        <xdr:cNvCxnSpPr/>
      </xdr:nvCxnSpPr>
      <xdr:spPr>
        <a:xfrm>
          <a:off x="3797300" y="16644077"/>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13427</xdr:rowOff>
    </xdr:from>
    <xdr:to>
      <xdr:col>19</xdr:col>
      <xdr:colOff>177800</xdr:colOff>
      <xdr:row>97</xdr:row>
      <xdr:rowOff>38567</xdr:rowOff>
    </xdr:to>
    <xdr:cxnSp macro="">
      <xdr:nvCxnSpPr>
        <xdr:cNvPr id="236" name="直線コネクタ 235"/>
        <xdr:cNvCxnSpPr/>
      </xdr:nvCxnSpPr>
      <xdr:spPr>
        <a:xfrm flipV="1">
          <a:off x="2908300" y="16644077"/>
          <a:ext cx="8890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33350</xdr:rowOff>
    </xdr:from>
    <xdr:to>
      <xdr:col>15</xdr:col>
      <xdr:colOff>50800</xdr:colOff>
      <xdr:row>97</xdr:row>
      <xdr:rowOff>38567</xdr:rowOff>
    </xdr:to>
    <xdr:cxnSp macro="">
      <xdr:nvCxnSpPr>
        <xdr:cNvPr id="239" name="直線コネクタ 238"/>
        <xdr:cNvCxnSpPr/>
      </xdr:nvCxnSpPr>
      <xdr:spPr>
        <a:xfrm>
          <a:off x="2019300" y="16664000"/>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33350</xdr:rowOff>
    </xdr:from>
    <xdr:to>
      <xdr:col>10</xdr:col>
      <xdr:colOff>114300</xdr:colOff>
      <xdr:row>97</xdr:row>
      <xdr:rowOff>39356</xdr:rowOff>
    </xdr:to>
    <xdr:cxnSp macro="">
      <xdr:nvCxnSpPr>
        <xdr:cNvPr id="242" name="直線コネクタ 241"/>
        <xdr:cNvCxnSpPr/>
      </xdr:nvCxnSpPr>
      <xdr:spPr>
        <a:xfrm flipV="1">
          <a:off x="1130300" y="16664000"/>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137677</xdr:rowOff>
    </xdr:from>
    <xdr:to>
      <xdr:col>24</xdr:col>
      <xdr:colOff>114300</xdr:colOff>
      <xdr:row>97</xdr:row>
      <xdr:rowOff>67827</xdr:rowOff>
    </xdr:to>
    <xdr:sp macro="" textlink="">
      <xdr:nvSpPr>
        <xdr:cNvPr id="252" name="楕円 251"/>
        <xdr:cNvSpPr/>
      </xdr:nvSpPr>
      <xdr:spPr>
        <a:xfrm>
          <a:off x="4584700" y="165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52604</xdr:rowOff>
    </xdr:from>
    <xdr:ext cx="534377" cy="259045"/>
    <xdr:sp macro="" textlink="">
      <xdr:nvSpPr>
        <xdr:cNvPr id="253" name="衛生費該当値テキスト"/>
        <xdr:cNvSpPr txBox="1"/>
      </xdr:nvSpPr>
      <xdr:spPr>
        <a:xfrm>
          <a:off x="4686300" y="165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134077</xdr:rowOff>
    </xdr:from>
    <xdr:to>
      <xdr:col>20</xdr:col>
      <xdr:colOff>38100</xdr:colOff>
      <xdr:row>97</xdr:row>
      <xdr:rowOff>64227</xdr:rowOff>
    </xdr:to>
    <xdr:sp macro="" textlink="">
      <xdr:nvSpPr>
        <xdr:cNvPr id="254" name="楕円 253"/>
        <xdr:cNvSpPr/>
      </xdr:nvSpPr>
      <xdr:spPr>
        <a:xfrm>
          <a:off x="3746500" y="165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55354</xdr:rowOff>
    </xdr:from>
    <xdr:ext cx="534377" cy="259045"/>
    <xdr:sp macro="" textlink="">
      <xdr:nvSpPr>
        <xdr:cNvPr id="255" name="テキスト ボックス 254"/>
        <xdr:cNvSpPr txBox="1"/>
      </xdr:nvSpPr>
      <xdr:spPr>
        <a:xfrm>
          <a:off x="3530111" y="166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159217</xdr:rowOff>
    </xdr:from>
    <xdr:to>
      <xdr:col>15</xdr:col>
      <xdr:colOff>101600</xdr:colOff>
      <xdr:row>97</xdr:row>
      <xdr:rowOff>89367</xdr:rowOff>
    </xdr:to>
    <xdr:sp macro="" textlink="">
      <xdr:nvSpPr>
        <xdr:cNvPr id="256" name="楕円 255"/>
        <xdr:cNvSpPr/>
      </xdr:nvSpPr>
      <xdr:spPr>
        <a:xfrm>
          <a:off x="2857500" y="166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80494</xdr:rowOff>
    </xdr:from>
    <xdr:ext cx="534377" cy="259045"/>
    <xdr:sp macro="" textlink="">
      <xdr:nvSpPr>
        <xdr:cNvPr id="257" name="テキスト ボックス 256"/>
        <xdr:cNvSpPr txBox="1"/>
      </xdr:nvSpPr>
      <xdr:spPr>
        <a:xfrm>
          <a:off x="2641111" y="167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154000</xdr:rowOff>
    </xdr:from>
    <xdr:to>
      <xdr:col>10</xdr:col>
      <xdr:colOff>165100</xdr:colOff>
      <xdr:row>97</xdr:row>
      <xdr:rowOff>84150</xdr:rowOff>
    </xdr:to>
    <xdr:sp macro="" textlink="">
      <xdr:nvSpPr>
        <xdr:cNvPr id="258" name="楕円 257"/>
        <xdr:cNvSpPr/>
      </xdr:nvSpPr>
      <xdr:spPr>
        <a:xfrm>
          <a:off x="1968500" y="166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75277</xdr:rowOff>
    </xdr:from>
    <xdr:ext cx="534377" cy="259045"/>
    <xdr:sp macro="" textlink="">
      <xdr:nvSpPr>
        <xdr:cNvPr id="259" name="テキスト ボックス 258"/>
        <xdr:cNvSpPr txBox="1"/>
      </xdr:nvSpPr>
      <xdr:spPr>
        <a:xfrm>
          <a:off x="1752111" y="167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160006</xdr:rowOff>
    </xdr:from>
    <xdr:to>
      <xdr:col>6</xdr:col>
      <xdr:colOff>38100</xdr:colOff>
      <xdr:row>97</xdr:row>
      <xdr:rowOff>90156</xdr:rowOff>
    </xdr:to>
    <xdr:sp macro="" textlink="">
      <xdr:nvSpPr>
        <xdr:cNvPr id="260" name="楕円 259"/>
        <xdr:cNvSpPr/>
      </xdr:nvSpPr>
      <xdr:spPr>
        <a:xfrm>
          <a:off x="1079500" y="166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81283</xdr:rowOff>
    </xdr:from>
    <xdr:ext cx="534377" cy="259045"/>
    <xdr:sp macro="" textlink="">
      <xdr:nvSpPr>
        <xdr:cNvPr id="261" name="テキスト ボックス 260"/>
        <xdr:cNvSpPr txBox="1"/>
      </xdr:nvSpPr>
      <xdr:spPr>
        <a:xfrm>
          <a:off x="863111" y="1671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128841</xdr:rowOff>
    </xdr:from>
    <xdr:to>
      <xdr:col>54</xdr:col>
      <xdr:colOff>189865</xdr:colOff>
      <xdr:row>39</xdr:row>
      <xdr:rowOff>44450</xdr:rowOff>
    </xdr:to>
    <xdr:cxnSp macro="">
      <xdr:nvCxnSpPr>
        <xdr:cNvPr id="285" name="直線コネクタ 284"/>
        <xdr:cNvCxnSpPr/>
      </xdr:nvCxnSpPr>
      <xdr:spPr>
        <a:xfrm flipV="1">
          <a:off x="10475595" y="5786691"/>
          <a:ext cx="1270" cy="944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75518</xdr:rowOff>
    </xdr:from>
    <xdr:ext cx="469744" cy="259045"/>
    <xdr:sp macro="" textlink="">
      <xdr:nvSpPr>
        <xdr:cNvPr id="288" name="労働費最大値テキスト"/>
        <xdr:cNvSpPr txBox="1"/>
      </xdr:nvSpPr>
      <xdr:spPr>
        <a:xfrm>
          <a:off x="10528300" y="556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128841</xdr:rowOff>
    </xdr:from>
    <xdr:to>
      <xdr:col>55</xdr:col>
      <xdr:colOff>88900</xdr:colOff>
      <xdr:row>33</xdr:row>
      <xdr:rowOff>128841</xdr:rowOff>
    </xdr:to>
    <xdr:cxnSp macro="">
      <xdr:nvCxnSpPr>
        <xdr:cNvPr id="289" name="直線コネクタ 288"/>
        <xdr:cNvCxnSpPr/>
      </xdr:nvCxnSpPr>
      <xdr:spPr>
        <a:xfrm>
          <a:off x="10388600" y="578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90932</xdr:rowOff>
    </xdr:from>
    <xdr:to>
      <xdr:col>55</xdr:col>
      <xdr:colOff>0</xdr:colOff>
      <xdr:row>37</xdr:row>
      <xdr:rowOff>26162</xdr:rowOff>
    </xdr:to>
    <xdr:cxnSp macro="">
      <xdr:nvCxnSpPr>
        <xdr:cNvPr id="290" name="直線コネクタ 289"/>
        <xdr:cNvCxnSpPr/>
      </xdr:nvCxnSpPr>
      <xdr:spPr>
        <a:xfrm flipV="1">
          <a:off x="9639300" y="6263132"/>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91" name="労働費平均値テキスト"/>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92" name="フローチャート: 判断 291"/>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66929</xdr:rowOff>
    </xdr:from>
    <xdr:to>
      <xdr:col>50</xdr:col>
      <xdr:colOff>114300</xdr:colOff>
      <xdr:row>37</xdr:row>
      <xdr:rowOff>26162</xdr:rowOff>
    </xdr:to>
    <xdr:cxnSp macro="">
      <xdr:nvCxnSpPr>
        <xdr:cNvPr id="293" name="直線コネクタ 292"/>
        <xdr:cNvCxnSpPr/>
      </xdr:nvCxnSpPr>
      <xdr:spPr>
        <a:xfrm>
          <a:off x="8750300" y="6239129"/>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66802</xdr:rowOff>
    </xdr:from>
    <xdr:to>
      <xdr:col>50</xdr:col>
      <xdr:colOff>165100</xdr:colOff>
      <xdr:row>38</xdr:row>
      <xdr:rowOff>168402</xdr:rowOff>
    </xdr:to>
    <xdr:sp macro="" textlink="">
      <xdr:nvSpPr>
        <xdr:cNvPr id="294" name="フローチャート: 判断 293"/>
        <xdr:cNvSpPr/>
      </xdr:nvSpPr>
      <xdr:spPr>
        <a:xfrm>
          <a:off x="9588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159529</xdr:rowOff>
    </xdr:from>
    <xdr:ext cx="378565" cy="259045"/>
    <xdr:sp macro="" textlink="">
      <xdr:nvSpPr>
        <xdr:cNvPr id="295" name="テキスト ボックス 294"/>
        <xdr:cNvSpPr txBox="1"/>
      </xdr:nvSpPr>
      <xdr:spPr>
        <a:xfrm>
          <a:off x="9450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136080</xdr:rowOff>
    </xdr:from>
    <xdr:to>
      <xdr:col>45</xdr:col>
      <xdr:colOff>177800</xdr:colOff>
      <xdr:row>36</xdr:row>
      <xdr:rowOff>66929</xdr:rowOff>
    </xdr:to>
    <xdr:cxnSp macro="">
      <xdr:nvCxnSpPr>
        <xdr:cNvPr id="296" name="直線コネクタ 295"/>
        <xdr:cNvCxnSpPr/>
      </xdr:nvCxnSpPr>
      <xdr:spPr>
        <a:xfrm>
          <a:off x="7861300" y="5622480"/>
          <a:ext cx="889000" cy="6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38036</xdr:rowOff>
    </xdr:from>
    <xdr:to>
      <xdr:col>46</xdr:col>
      <xdr:colOff>38100</xdr:colOff>
      <xdr:row>38</xdr:row>
      <xdr:rowOff>139636</xdr:rowOff>
    </xdr:to>
    <xdr:sp macro="" textlink="">
      <xdr:nvSpPr>
        <xdr:cNvPr id="297" name="フローチャート: 判断 296"/>
        <xdr:cNvSpPr/>
      </xdr:nvSpPr>
      <xdr:spPr>
        <a:xfrm>
          <a:off x="8699500" y="65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130763</xdr:rowOff>
    </xdr:from>
    <xdr:ext cx="378565" cy="259045"/>
    <xdr:sp macro="" textlink="">
      <xdr:nvSpPr>
        <xdr:cNvPr id="298" name="テキスト ボックス 297"/>
        <xdr:cNvSpPr txBox="1"/>
      </xdr:nvSpPr>
      <xdr:spPr>
        <a:xfrm>
          <a:off x="8561017" y="6645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17780</xdr:rowOff>
    </xdr:from>
    <xdr:to>
      <xdr:col>41</xdr:col>
      <xdr:colOff>50800</xdr:colOff>
      <xdr:row>32</xdr:row>
      <xdr:rowOff>136080</xdr:rowOff>
    </xdr:to>
    <xdr:cxnSp macro="">
      <xdr:nvCxnSpPr>
        <xdr:cNvPr id="299" name="直線コネクタ 298"/>
        <xdr:cNvCxnSpPr/>
      </xdr:nvCxnSpPr>
      <xdr:spPr>
        <a:xfrm>
          <a:off x="6972300" y="5332730"/>
          <a:ext cx="889000" cy="28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71755</xdr:rowOff>
    </xdr:from>
    <xdr:to>
      <xdr:col>41</xdr:col>
      <xdr:colOff>101600</xdr:colOff>
      <xdr:row>38</xdr:row>
      <xdr:rowOff>1905</xdr:rowOff>
    </xdr:to>
    <xdr:sp macro="" textlink="">
      <xdr:nvSpPr>
        <xdr:cNvPr id="300" name="フローチャート: 判断 299"/>
        <xdr:cNvSpPr/>
      </xdr:nvSpPr>
      <xdr:spPr>
        <a:xfrm>
          <a:off x="7810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164482</xdr:rowOff>
    </xdr:from>
    <xdr:ext cx="469744" cy="259045"/>
    <xdr:sp macro="" textlink="">
      <xdr:nvSpPr>
        <xdr:cNvPr id="301" name="テキスト ボックス 300"/>
        <xdr:cNvSpPr txBox="1"/>
      </xdr:nvSpPr>
      <xdr:spPr>
        <a:xfrm>
          <a:off x="7626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164719</xdr:rowOff>
    </xdr:from>
    <xdr:to>
      <xdr:col>36</xdr:col>
      <xdr:colOff>165100</xdr:colOff>
      <xdr:row>37</xdr:row>
      <xdr:rowOff>94869</xdr:rowOff>
    </xdr:to>
    <xdr:sp macro="" textlink="">
      <xdr:nvSpPr>
        <xdr:cNvPr id="302" name="フローチャート: 判断 301"/>
        <xdr:cNvSpPr/>
      </xdr:nvSpPr>
      <xdr:spPr>
        <a:xfrm>
          <a:off x="6921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85996</xdr:rowOff>
    </xdr:from>
    <xdr:ext cx="469744" cy="259045"/>
    <xdr:sp macro="" textlink="">
      <xdr:nvSpPr>
        <xdr:cNvPr id="303" name="テキスト ボックス 302"/>
        <xdr:cNvSpPr txBox="1"/>
      </xdr:nvSpPr>
      <xdr:spPr>
        <a:xfrm>
          <a:off x="6737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40132</xdr:rowOff>
    </xdr:from>
    <xdr:to>
      <xdr:col>55</xdr:col>
      <xdr:colOff>50800</xdr:colOff>
      <xdr:row>36</xdr:row>
      <xdr:rowOff>141732</xdr:rowOff>
    </xdr:to>
    <xdr:sp macro="" textlink="">
      <xdr:nvSpPr>
        <xdr:cNvPr id="309" name="楕円 308"/>
        <xdr:cNvSpPr/>
      </xdr:nvSpPr>
      <xdr:spPr>
        <a:xfrm>
          <a:off x="104267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63009</xdr:rowOff>
    </xdr:from>
    <xdr:ext cx="469744" cy="259045"/>
    <xdr:sp macro="" textlink="">
      <xdr:nvSpPr>
        <xdr:cNvPr id="310" name="労働費該当値テキスト"/>
        <xdr:cNvSpPr txBox="1"/>
      </xdr:nvSpPr>
      <xdr:spPr>
        <a:xfrm>
          <a:off x="10528300"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146812</xdr:rowOff>
    </xdr:from>
    <xdr:to>
      <xdr:col>50</xdr:col>
      <xdr:colOff>165100</xdr:colOff>
      <xdr:row>37</xdr:row>
      <xdr:rowOff>76962</xdr:rowOff>
    </xdr:to>
    <xdr:sp macro="" textlink="">
      <xdr:nvSpPr>
        <xdr:cNvPr id="311" name="楕円 310"/>
        <xdr:cNvSpPr/>
      </xdr:nvSpPr>
      <xdr:spPr>
        <a:xfrm>
          <a:off x="9588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93489</xdr:rowOff>
    </xdr:from>
    <xdr:ext cx="469744" cy="259045"/>
    <xdr:sp macro="" textlink="">
      <xdr:nvSpPr>
        <xdr:cNvPr id="312" name="テキスト ボックス 311"/>
        <xdr:cNvSpPr txBox="1"/>
      </xdr:nvSpPr>
      <xdr:spPr>
        <a:xfrm>
          <a:off x="9404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16129</xdr:rowOff>
    </xdr:from>
    <xdr:to>
      <xdr:col>46</xdr:col>
      <xdr:colOff>38100</xdr:colOff>
      <xdr:row>36</xdr:row>
      <xdr:rowOff>117729</xdr:rowOff>
    </xdr:to>
    <xdr:sp macro="" textlink="">
      <xdr:nvSpPr>
        <xdr:cNvPr id="313" name="楕円 312"/>
        <xdr:cNvSpPr/>
      </xdr:nvSpPr>
      <xdr:spPr>
        <a:xfrm>
          <a:off x="8699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134256</xdr:rowOff>
    </xdr:from>
    <xdr:ext cx="469744" cy="259045"/>
    <xdr:sp macro="" textlink="">
      <xdr:nvSpPr>
        <xdr:cNvPr id="314" name="テキスト ボックス 313"/>
        <xdr:cNvSpPr txBox="1"/>
      </xdr:nvSpPr>
      <xdr:spPr>
        <a:xfrm>
          <a:off x="8515428" y="59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85280</xdr:rowOff>
    </xdr:from>
    <xdr:to>
      <xdr:col>41</xdr:col>
      <xdr:colOff>101600</xdr:colOff>
      <xdr:row>33</xdr:row>
      <xdr:rowOff>15430</xdr:rowOff>
    </xdr:to>
    <xdr:sp macro="" textlink="">
      <xdr:nvSpPr>
        <xdr:cNvPr id="315" name="楕円 314"/>
        <xdr:cNvSpPr/>
      </xdr:nvSpPr>
      <xdr:spPr>
        <a:xfrm>
          <a:off x="7810500" y="55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31957</xdr:rowOff>
    </xdr:from>
    <xdr:ext cx="469744" cy="259045"/>
    <xdr:sp macro="" textlink="">
      <xdr:nvSpPr>
        <xdr:cNvPr id="316" name="テキスト ボックス 315"/>
        <xdr:cNvSpPr txBox="1"/>
      </xdr:nvSpPr>
      <xdr:spPr>
        <a:xfrm>
          <a:off x="7626428" y="534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138430</xdr:rowOff>
    </xdr:from>
    <xdr:to>
      <xdr:col>36</xdr:col>
      <xdr:colOff>165100</xdr:colOff>
      <xdr:row>31</xdr:row>
      <xdr:rowOff>68580</xdr:rowOff>
    </xdr:to>
    <xdr:sp macro="" textlink="">
      <xdr:nvSpPr>
        <xdr:cNvPr id="317" name="楕円 316"/>
        <xdr:cNvSpPr/>
      </xdr:nvSpPr>
      <xdr:spPr>
        <a:xfrm>
          <a:off x="6921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85107</xdr:rowOff>
    </xdr:from>
    <xdr:ext cx="469744" cy="259045"/>
    <xdr:sp macro="" textlink="">
      <xdr:nvSpPr>
        <xdr:cNvPr id="318" name="テキスト ボックス 317"/>
        <xdr:cNvSpPr txBox="1"/>
      </xdr:nvSpPr>
      <xdr:spPr>
        <a:xfrm>
          <a:off x="6737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2" name="直線コネクタ 341"/>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3"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4" name="直線コネクタ 343"/>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5"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6" name="直線コネクタ 345"/>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57252</xdr:rowOff>
    </xdr:from>
    <xdr:to>
      <xdr:col>55</xdr:col>
      <xdr:colOff>0</xdr:colOff>
      <xdr:row>55</xdr:row>
      <xdr:rowOff>70244</xdr:rowOff>
    </xdr:to>
    <xdr:cxnSp macro="">
      <xdr:nvCxnSpPr>
        <xdr:cNvPr id="347" name="直線コネクタ 346"/>
        <xdr:cNvCxnSpPr/>
      </xdr:nvCxnSpPr>
      <xdr:spPr>
        <a:xfrm flipV="1">
          <a:off x="9639300" y="9487002"/>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48"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49" name="フローチャート: 判断 348"/>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16122</xdr:rowOff>
    </xdr:from>
    <xdr:to>
      <xdr:col>50</xdr:col>
      <xdr:colOff>114300</xdr:colOff>
      <xdr:row>55</xdr:row>
      <xdr:rowOff>70244</xdr:rowOff>
    </xdr:to>
    <xdr:cxnSp macro="">
      <xdr:nvCxnSpPr>
        <xdr:cNvPr id="350" name="直線コネクタ 349"/>
        <xdr:cNvCxnSpPr/>
      </xdr:nvCxnSpPr>
      <xdr:spPr>
        <a:xfrm>
          <a:off x="8750300" y="9445872"/>
          <a:ext cx="889000" cy="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1" name="フローチャート: 判断 350"/>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2" name="テキスト ボックス 351"/>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16122</xdr:rowOff>
    </xdr:from>
    <xdr:to>
      <xdr:col>45</xdr:col>
      <xdr:colOff>177800</xdr:colOff>
      <xdr:row>55</xdr:row>
      <xdr:rowOff>134100</xdr:rowOff>
    </xdr:to>
    <xdr:cxnSp macro="">
      <xdr:nvCxnSpPr>
        <xdr:cNvPr id="353" name="直線コネクタ 352"/>
        <xdr:cNvCxnSpPr/>
      </xdr:nvCxnSpPr>
      <xdr:spPr>
        <a:xfrm flipV="1">
          <a:off x="7861300" y="9445872"/>
          <a:ext cx="889000" cy="1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4" name="フローチャート: 判断 353"/>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5" name="テキスト ボックス 354"/>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134100</xdr:rowOff>
    </xdr:from>
    <xdr:to>
      <xdr:col>41</xdr:col>
      <xdr:colOff>50800</xdr:colOff>
      <xdr:row>56</xdr:row>
      <xdr:rowOff>5569</xdr:rowOff>
    </xdr:to>
    <xdr:cxnSp macro="">
      <xdr:nvCxnSpPr>
        <xdr:cNvPr id="356" name="直線コネクタ 355"/>
        <xdr:cNvCxnSpPr/>
      </xdr:nvCxnSpPr>
      <xdr:spPr>
        <a:xfrm flipV="1">
          <a:off x="6972300" y="9563850"/>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7" name="フローチャート: 判断 356"/>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58" name="テキスト ボックス 357"/>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59" name="フローチャート: 判断 358"/>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0" name="テキスト ボックス 359"/>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6452</xdr:rowOff>
    </xdr:from>
    <xdr:to>
      <xdr:col>55</xdr:col>
      <xdr:colOff>50800</xdr:colOff>
      <xdr:row>55</xdr:row>
      <xdr:rowOff>108052</xdr:rowOff>
    </xdr:to>
    <xdr:sp macro="" textlink="">
      <xdr:nvSpPr>
        <xdr:cNvPr id="366" name="楕円 365"/>
        <xdr:cNvSpPr/>
      </xdr:nvSpPr>
      <xdr:spPr>
        <a:xfrm>
          <a:off x="10426700" y="9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29329</xdr:rowOff>
    </xdr:from>
    <xdr:ext cx="534377" cy="259045"/>
    <xdr:sp macro="" textlink="">
      <xdr:nvSpPr>
        <xdr:cNvPr id="367" name="農林水産業費該当値テキスト"/>
        <xdr:cNvSpPr txBox="1"/>
      </xdr:nvSpPr>
      <xdr:spPr>
        <a:xfrm>
          <a:off x="10528300" y="92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19444</xdr:rowOff>
    </xdr:from>
    <xdr:to>
      <xdr:col>50</xdr:col>
      <xdr:colOff>165100</xdr:colOff>
      <xdr:row>55</xdr:row>
      <xdr:rowOff>121044</xdr:rowOff>
    </xdr:to>
    <xdr:sp macro="" textlink="">
      <xdr:nvSpPr>
        <xdr:cNvPr id="368" name="楕円 367"/>
        <xdr:cNvSpPr/>
      </xdr:nvSpPr>
      <xdr:spPr>
        <a:xfrm>
          <a:off x="9588500" y="94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137571</xdr:rowOff>
    </xdr:from>
    <xdr:ext cx="534377" cy="259045"/>
    <xdr:sp macro="" textlink="">
      <xdr:nvSpPr>
        <xdr:cNvPr id="369" name="テキスト ボックス 368"/>
        <xdr:cNvSpPr txBox="1"/>
      </xdr:nvSpPr>
      <xdr:spPr>
        <a:xfrm>
          <a:off x="9372111" y="92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136772</xdr:rowOff>
    </xdr:from>
    <xdr:to>
      <xdr:col>46</xdr:col>
      <xdr:colOff>38100</xdr:colOff>
      <xdr:row>55</xdr:row>
      <xdr:rowOff>66922</xdr:rowOff>
    </xdr:to>
    <xdr:sp macro="" textlink="">
      <xdr:nvSpPr>
        <xdr:cNvPr id="370" name="楕円 369"/>
        <xdr:cNvSpPr/>
      </xdr:nvSpPr>
      <xdr:spPr>
        <a:xfrm>
          <a:off x="8699500" y="93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83449</xdr:rowOff>
    </xdr:from>
    <xdr:ext cx="534377" cy="259045"/>
    <xdr:sp macro="" textlink="">
      <xdr:nvSpPr>
        <xdr:cNvPr id="371" name="テキスト ボックス 370"/>
        <xdr:cNvSpPr txBox="1"/>
      </xdr:nvSpPr>
      <xdr:spPr>
        <a:xfrm>
          <a:off x="8483111" y="917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83300</xdr:rowOff>
    </xdr:from>
    <xdr:to>
      <xdr:col>41</xdr:col>
      <xdr:colOff>101600</xdr:colOff>
      <xdr:row>56</xdr:row>
      <xdr:rowOff>13450</xdr:rowOff>
    </xdr:to>
    <xdr:sp macro="" textlink="">
      <xdr:nvSpPr>
        <xdr:cNvPr id="372" name="楕円 371"/>
        <xdr:cNvSpPr/>
      </xdr:nvSpPr>
      <xdr:spPr>
        <a:xfrm>
          <a:off x="7810500" y="95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29977</xdr:rowOff>
    </xdr:from>
    <xdr:ext cx="534377" cy="259045"/>
    <xdr:sp macro="" textlink="">
      <xdr:nvSpPr>
        <xdr:cNvPr id="373" name="テキスト ボックス 372"/>
        <xdr:cNvSpPr txBox="1"/>
      </xdr:nvSpPr>
      <xdr:spPr>
        <a:xfrm>
          <a:off x="7594111" y="92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126219</xdr:rowOff>
    </xdr:from>
    <xdr:to>
      <xdr:col>36</xdr:col>
      <xdr:colOff>165100</xdr:colOff>
      <xdr:row>56</xdr:row>
      <xdr:rowOff>56369</xdr:rowOff>
    </xdr:to>
    <xdr:sp macro="" textlink="">
      <xdr:nvSpPr>
        <xdr:cNvPr id="374" name="楕円 373"/>
        <xdr:cNvSpPr/>
      </xdr:nvSpPr>
      <xdr:spPr>
        <a:xfrm>
          <a:off x="6921500" y="95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72896</xdr:rowOff>
    </xdr:from>
    <xdr:ext cx="534377" cy="259045"/>
    <xdr:sp macro="" textlink="">
      <xdr:nvSpPr>
        <xdr:cNvPr id="375" name="テキスト ボックス 374"/>
        <xdr:cNvSpPr txBox="1"/>
      </xdr:nvSpPr>
      <xdr:spPr>
        <a:xfrm>
          <a:off x="6705111" y="93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399" name="直線コネクタ 398"/>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0"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1" name="直線コネクタ 400"/>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2"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3" name="直線コネクタ 402"/>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130518</xdr:rowOff>
    </xdr:from>
    <xdr:to>
      <xdr:col>55</xdr:col>
      <xdr:colOff>0</xdr:colOff>
      <xdr:row>73</xdr:row>
      <xdr:rowOff>142367</xdr:rowOff>
    </xdr:to>
    <xdr:cxnSp macro="">
      <xdr:nvCxnSpPr>
        <xdr:cNvPr id="404" name="直線コネクタ 403"/>
        <xdr:cNvCxnSpPr/>
      </xdr:nvCxnSpPr>
      <xdr:spPr>
        <a:xfrm>
          <a:off x="9639300" y="12646368"/>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5"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6" name="フローチャート: 判断 405"/>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130518</xdr:rowOff>
    </xdr:from>
    <xdr:to>
      <xdr:col>50</xdr:col>
      <xdr:colOff>114300</xdr:colOff>
      <xdr:row>74</xdr:row>
      <xdr:rowOff>30886</xdr:rowOff>
    </xdr:to>
    <xdr:cxnSp macro="">
      <xdr:nvCxnSpPr>
        <xdr:cNvPr id="407" name="直線コネクタ 406"/>
        <xdr:cNvCxnSpPr/>
      </xdr:nvCxnSpPr>
      <xdr:spPr>
        <a:xfrm flipV="1">
          <a:off x="8750300" y="12646368"/>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08" name="フローチャート: 判断 407"/>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09" name="テキスト ボックス 408"/>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30886</xdr:rowOff>
    </xdr:from>
    <xdr:to>
      <xdr:col>45</xdr:col>
      <xdr:colOff>177800</xdr:colOff>
      <xdr:row>74</xdr:row>
      <xdr:rowOff>83007</xdr:rowOff>
    </xdr:to>
    <xdr:cxnSp macro="">
      <xdr:nvCxnSpPr>
        <xdr:cNvPr id="410" name="直線コネクタ 409"/>
        <xdr:cNvCxnSpPr/>
      </xdr:nvCxnSpPr>
      <xdr:spPr>
        <a:xfrm flipV="1">
          <a:off x="7861300" y="1271818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1" name="フローチャート: 判断 410"/>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2" name="テキスト ボックス 411"/>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26505</xdr:rowOff>
    </xdr:from>
    <xdr:to>
      <xdr:col>41</xdr:col>
      <xdr:colOff>50800</xdr:colOff>
      <xdr:row>74</xdr:row>
      <xdr:rowOff>83007</xdr:rowOff>
    </xdr:to>
    <xdr:cxnSp macro="">
      <xdr:nvCxnSpPr>
        <xdr:cNvPr id="413" name="直線コネクタ 412"/>
        <xdr:cNvCxnSpPr/>
      </xdr:nvCxnSpPr>
      <xdr:spPr>
        <a:xfrm>
          <a:off x="6972300" y="1271380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4" name="フローチャート: 判断 413"/>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5" name="テキスト ボックス 414"/>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6" name="フローチャート: 判断 415"/>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7" name="テキスト ボックス 416"/>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91567</xdr:rowOff>
    </xdr:from>
    <xdr:to>
      <xdr:col>55</xdr:col>
      <xdr:colOff>50800</xdr:colOff>
      <xdr:row>74</xdr:row>
      <xdr:rowOff>21717</xdr:rowOff>
    </xdr:to>
    <xdr:sp macro="" textlink="">
      <xdr:nvSpPr>
        <xdr:cNvPr id="423" name="楕円 422"/>
        <xdr:cNvSpPr/>
      </xdr:nvSpPr>
      <xdr:spPr>
        <a:xfrm>
          <a:off x="10426700" y="126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114444</xdr:rowOff>
    </xdr:from>
    <xdr:ext cx="534377" cy="259045"/>
    <xdr:sp macro="" textlink="">
      <xdr:nvSpPr>
        <xdr:cNvPr id="424" name="商工費該当値テキスト"/>
        <xdr:cNvSpPr txBox="1"/>
      </xdr:nvSpPr>
      <xdr:spPr>
        <a:xfrm>
          <a:off x="10528300" y="124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79718</xdr:rowOff>
    </xdr:from>
    <xdr:to>
      <xdr:col>50</xdr:col>
      <xdr:colOff>165100</xdr:colOff>
      <xdr:row>74</xdr:row>
      <xdr:rowOff>9868</xdr:rowOff>
    </xdr:to>
    <xdr:sp macro="" textlink="">
      <xdr:nvSpPr>
        <xdr:cNvPr id="425" name="楕円 424"/>
        <xdr:cNvSpPr/>
      </xdr:nvSpPr>
      <xdr:spPr>
        <a:xfrm>
          <a:off x="9588500" y="125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26395</xdr:rowOff>
    </xdr:from>
    <xdr:ext cx="534377" cy="259045"/>
    <xdr:sp macro="" textlink="">
      <xdr:nvSpPr>
        <xdr:cNvPr id="426" name="テキスト ボックス 425"/>
        <xdr:cNvSpPr txBox="1"/>
      </xdr:nvSpPr>
      <xdr:spPr>
        <a:xfrm>
          <a:off x="9372111" y="123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151536</xdr:rowOff>
    </xdr:from>
    <xdr:to>
      <xdr:col>46</xdr:col>
      <xdr:colOff>38100</xdr:colOff>
      <xdr:row>74</xdr:row>
      <xdr:rowOff>81686</xdr:rowOff>
    </xdr:to>
    <xdr:sp macro="" textlink="">
      <xdr:nvSpPr>
        <xdr:cNvPr id="427" name="楕円 426"/>
        <xdr:cNvSpPr/>
      </xdr:nvSpPr>
      <xdr:spPr>
        <a:xfrm>
          <a:off x="8699500" y="126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98213</xdr:rowOff>
    </xdr:from>
    <xdr:ext cx="534377" cy="259045"/>
    <xdr:sp macro="" textlink="">
      <xdr:nvSpPr>
        <xdr:cNvPr id="428" name="テキスト ボックス 427"/>
        <xdr:cNvSpPr txBox="1"/>
      </xdr:nvSpPr>
      <xdr:spPr>
        <a:xfrm>
          <a:off x="8483111" y="124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32207</xdr:rowOff>
    </xdr:from>
    <xdr:to>
      <xdr:col>41</xdr:col>
      <xdr:colOff>101600</xdr:colOff>
      <xdr:row>74</xdr:row>
      <xdr:rowOff>133807</xdr:rowOff>
    </xdr:to>
    <xdr:sp macro="" textlink="">
      <xdr:nvSpPr>
        <xdr:cNvPr id="429" name="楕円 428"/>
        <xdr:cNvSpPr/>
      </xdr:nvSpPr>
      <xdr:spPr>
        <a:xfrm>
          <a:off x="7810500" y="127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150334</xdr:rowOff>
    </xdr:from>
    <xdr:ext cx="534377" cy="259045"/>
    <xdr:sp macro="" textlink="">
      <xdr:nvSpPr>
        <xdr:cNvPr id="430" name="テキスト ボックス 429"/>
        <xdr:cNvSpPr txBox="1"/>
      </xdr:nvSpPr>
      <xdr:spPr>
        <a:xfrm>
          <a:off x="7594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147155</xdr:rowOff>
    </xdr:from>
    <xdr:to>
      <xdr:col>36</xdr:col>
      <xdr:colOff>165100</xdr:colOff>
      <xdr:row>74</xdr:row>
      <xdr:rowOff>77305</xdr:rowOff>
    </xdr:to>
    <xdr:sp macro="" textlink="">
      <xdr:nvSpPr>
        <xdr:cNvPr id="431" name="楕円 430"/>
        <xdr:cNvSpPr/>
      </xdr:nvSpPr>
      <xdr:spPr>
        <a:xfrm>
          <a:off x="6921500" y="126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93832</xdr:rowOff>
    </xdr:from>
    <xdr:ext cx="534377" cy="259045"/>
    <xdr:sp macro="" textlink="">
      <xdr:nvSpPr>
        <xdr:cNvPr id="432" name="テキスト ボックス 431"/>
        <xdr:cNvSpPr txBox="1"/>
      </xdr:nvSpPr>
      <xdr:spPr>
        <a:xfrm>
          <a:off x="6705111" y="124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28936</xdr:rowOff>
    </xdr:from>
    <xdr:to>
      <xdr:col>54</xdr:col>
      <xdr:colOff>189865</xdr:colOff>
      <xdr:row>98</xdr:row>
      <xdr:rowOff>87602</xdr:rowOff>
    </xdr:to>
    <xdr:cxnSp macro="">
      <xdr:nvCxnSpPr>
        <xdr:cNvPr id="456" name="直線コネクタ 455"/>
        <xdr:cNvCxnSpPr/>
      </xdr:nvCxnSpPr>
      <xdr:spPr>
        <a:xfrm flipV="1">
          <a:off x="10475595" y="15973786"/>
          <a:ext cx="1270" cy="915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91429</xdr:rowOff>
    </xdr:from>
    <xdr:ext cx="534377" cy="259045"/>
    <xdr:sp macro="" textlink="">
      <xdr:nvSpPr>
        <xdr:cNvPr id="457" name="土木費最小値テキスト"/>
        <xdr:cNvSpPr txBox="1"/>
      </xdr:nvSpPr>
      <xdr:spPr>
        <a:xfrm>
          <a:off x="10528300" y="1689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87602</xdr:rowOff>
    </xdr:from>
    <xdr:to>
      <xdr:col>55</xdr:col>
      <xdr:colOff>88900</xdr:colOff>
      <xdr:row>98</xdr:row>
      <xdr:rowOff>87602</xdr:rowOff>
    </xdr:to>
    <xdr:cxnSp macro="">
      <xdr:nvCxnSpPr>
        <xdr:cNvPr id="458" name="直線コネクタ 457"/>
        <xdr:cNvCxnSpPr/>
      </xdr:nvCxnSpPr>
      <xdr:spPr>
        <a:xfrm>
          <a:off x="10388600" y="168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147063</xdr:rowOff>
    </xdr:from>
    <xdr:ext cx="599010" cy="259045"/>
    <xdr:sp macro="" textlink="">
      <xdr:nvSpPr>
        <xdr:cNvPr id="459" name="土木費最大値テキスト"/>
        <xdr:cNvSpPr txBox="1"/>
      </xdr:nvSpPr>
      <xdr:spPr>
        <a:xfrm>
          <a:off x="10528300" y="1574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28936</xdr:rowOff>
    </xdr:from>
    <xdr:to>
      <xdr:col>55</xdr:col>
      <xdr:colOff>88900</xdr:colOff>
      <xdr:row>93</xdr:row>
      <xdr:rowOff>28936</xdr:rowOff>
    </xdr:to>
    <xdr:cxnSp macro="">
      <xdr:nvCxnSpPr>
        <xdr:cNvPr id="460" name="直線コネクタ 459"/>
        <xdr:cNvCxnSpPr/>
      </xdr:nvCxnSpPr>
      <xdr:spPr>
        <a:xfrm>
          <a:off x="10388600" y="1597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101851</xdr:rowOff>
    </xdr:from>
    <xdr:to>
      <xdr:col>55</xdr:col>
      <xdr:colOff>0</xdr:colOff>
      <xdr:row>94</xdr:row>
      <xdr:rowOff>163094</xdr:rowOff>
    </xdr:to>
    <xdr:cxnSp macro="">
      <xdr:nvCxnSpPr>
        <xdr:cNvPr id="461" name="直線コネクタ 460"/>
        <xdr:cNvCxnSpPr/>
      </xdr:nvCxnSpPr>
      <xdr:spPr>
        <a:xfrm>
          <a:off x="9639300" y="15703801"/>
          <a:ext cx="838200" cy="5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57711</xdr:rowOff>
    </xdr:from>
    <xdr:ext cx="534377" cy="259045"/>
    <xdr:sp macro="" textlink="">
      <xdr:nvSpPr>
        <xdr:cNvPr id="462" name="土木費平均値テキスト"/>
        <xdr:cNvSpPr txBox="1"/>
      </xdr:nvSpPr>
      <xdr:spPr>
        <a:xfrm>
          <a:off x="10528300" y="1651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79284</xdr:rowOff>
    </xdr:from>
    <xdr:to>
      <xdr:col>55</xdr:col>
      <xdr:colOff>50800</xdr:colOff>
      <xdr:row>97</xdr:row>
      <xdr:rowOff>9434</xdr:rowOff>
    </xdr:to>
    <xdr:sp macro="" textlink="">
      <xdr:nvSpPr>
        <xdr:cNvPr id="463" name="フローチャート: 判断 462"/>
        <xdr:cNvSpPr/>
      </xdr:nvSpPr>
      <xdr:spPr>
        <a:xfrm>
          <a:off x="104267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101851</xdr:rowOff>
    </xdr:from>
    <xdr:to>
      <xdr:col>50</xdr:col>
      <xdr:colOff>114300</xdr:colOff>
      <xdr:row>95</xdr:row>
      <xdr:rowOff>52237</xdr:rowOff>
    </xdr:to>
    <xdr:cxnSp macro="">
      <xdr:nvCxnSpPr>
        <xdr:cNvPr id="464" name="直線コネクタ 463"/>
        <xdr:cNvCxnSpPr/>
      </xdr:nvCxnSpPr>
      <xdr:spPr>
        <a:xfrm flipV="1">
          <a:off x="8750300" y="15703801"/>
          <a:ext cx="889000" cy="63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89791</xdr:rowOff>
    </xdr:from>
    <xdr:to>
      <xdr:col>50</xdr:col>
      <xdr:colOff>165100</xdr:colOff>
      <xdr:row>97</xdr:row>
      <xdr:rowOff>19941</xdr:rowOff>
    </xdr:to>
    <xdr:sp macro="" textlink="">
      <xdr:nvSpPr>
        <xdr:cNvPr id="465" name="フローチャート: 判断 464"/>
        <xdr:cNvSpPr/>
      </xdr:nvSpPr>
      <xdr:spPr>
        <a:xfrm>
          <a:off x="9588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11068</xdr:rowOff>
    </xdr:from>
    <xdr:ext cx="534377" cy="259045"/>
    <xdr:sp macro="" textlink="">
      <xdr:nvSpPr>
        <xdr:cNvPr id="466" name="テキスト ボックス 465"/>
        <xdr:cNvSpPr txBox="1"/>
      </xdr:nvSpPr>
      <xdr:spPr>
        <a:xfrm>
          <a:off x="9372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52237</xdr:rowOff>
    </xdr:from>
    <xdr:to>
      <xdr:col>45</xdr:col>
      <xdr:colOff>177800</xdr:colOff>
      <xdr:row>95</xdr:row>
      <xdr:rowOff>72186</xdr:rowOff>
    </xdr:to>
    <xdr:cxnSp macro="">
      <xdr:nvCxnSpPr>
        <xdr:cNvPr id="467" name="直線コネクタ 466"/>
        <xdr:cNvCxnSpPr/>
      </xdr:nvCxnSpPr>
      <xdr:spPr>
        <a:xfrm flipV="1">
          <a:off x="7861300" y="1633998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133438</xdr:rowOff>
    </xdr:from>
    <xdr:to>
      <xdr:col>46</xdr:col>
      <xdr:colOff>38100</xdr:colOff>
      <xdr:row>97</xdr:row>
      <xdr:rowOff>63588</xdr:rowOff>
    </xdr:to>
    <xdr:sp macro="" textlink="">
      <xdr:nvSpPr>
        <xdr:cNvPr id="468" name="フローチャート: 判断 467"/>
        <xdr:cNvSpPr/>
      </xdr:nvSpPr>
      <xdr:spPr>
        <a:xfrm>
          <a:off x="869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54715</xdr:rowOff>
    </xdr:from>
    <xdr:ext cx="534377" cy="259045"/>
    <xdr:sp macro="" textlink="">
      <xdr:nvSpPr>
        <xdr:cNvPr id="469" name="テキスト ボックス 468"/>
        <xdr:cNvSpPr txBox="1"/>
      </xdr:nvSpPr>
      <xdr:spPr>
        <a:xfrm>
          <a:off x="848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142604</xdr:rowOff>
    </xdr:from>
    <xdr:to>
      <xdr:col>41</xdr:col>
      <xdr:colOff>50800</xdr:colOff>
      <xdr:row>95</xdr:row>
      <xdr:rowOff>72186</xdr:rowOff>
    </xdr:to>
    <xdr:cxnSp macro="">
      <xdr:nvCxnSpPr>
        <xdr:cNvPr id="470" name="直線コネクタ 469"/>
        <xdr:cNvCxnSpPr/>
      </xdr:nvCxnSpPr>
      <xdr:spPr>
        <a:xfrm>
          <a:off x="6972300" y="16258904"/>
          <a:ext cx="889000" cy="10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42563</xdr:rowOff>
    </xdr:from>
    <xdr:to>
      <xdr:col>41</xdr:col>
      <xdr:colOff>101600</xdr:colOff>
      <xdr:row>96</xdr:row>
      <xdr:rowOff>144163</xdr:rowOff>
    </xdr:to>
    <xdr:sp macro="" textlink="">
      <xdr:nvSpPr>
        <xdr:cNvPr id="471" name="フローチャート: 判断 470"/>
        <xdr:cNvSpPr/>
      </xdr:nvSpPr>
      <xdr:spPr>
        <a:xfrm>
          <a:off x="7810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135290</xdr:rowOff>
    </xdr:from>
    <xdr:ext cx="534377" cy="259045"/>
    <xdr:sp macro="" textlink="">
      <xdr:nvSpPr>
        <xdr:cNvPr id="472" name="テキスト ボックス 471"/>
        <xdr:cNvSpPr txBox="1"/>
      </xdr:nvSpPr>
      <xdr:spPr>
        <a:xfrm>
          <a:off x="7594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102966</xdr:rowOff>
    </xdr:from>
    <xdr:to>
      <xdr:col>36</xdr:col>
      <xdr:colOff>165100</xdr:colOff>
      <xdr:row>97</xdr:row>
      <xdr:rowOff>33116</xdr:rowOff>
    </xdr:to>
    <xdr:sp macro="" textlink="">
      <xdr:nvSpPr>
        <xdr:cNvPr id="473" name="フローチャート: 判断 472"/>
        <xdr:cNvSpPr/>
      </xdr:nvSpPr>
      <xdr:spPr>
        <a:xfrm>
          <a:off x="6921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24243</xdr:rowOff>
    </xdr:from>
    <xdr:ext cx="534377" cy="259045"/>
    <xdr:sp macro="" textlink="">
      <xdr:nvSpPr>
        <xdr:cNvPr id="474" name="テキスト ボックス 473"/>
        <xdr:cNvSpPr txBox="1"/>
      </xdr:nvSpPr>
      <xdr:spPr>
        <a:xfrm>
          <a:off x="6705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112294</xdr:rowOff>
    </xdr:from>
    <xdr:to>
      <xdr:col>55</xdr:col>
      <xdr:colOff>50800</xdr:colOff>
      <xdr:row>95</xdr:row>
      <xdr:rowOff>42444</xdr:rowOff>
    </xdr:to>
    <xdr:sp macro="" textlink="">
      <xdr:nvSpPr>
        <xdr:cNvPr id="480" name="楕円 479"/>
        <xdr:cNvSpPr/>
      </xdr:nvSpPr>
      <xdr:spPr>
        <a:xfrm>
          <a:off x="10426700" y="162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135171</xdr:rowOff>
    </xdr:from>
    <xdr:ext cx="534377" cy="259045"/>
    <xdr:sp macro="" textlink="">
      <xdr:nvSpPr>
        <xdr:cNvPr id="481" name="土木費該当値テキスト"/>
        <xdr:cNvSpPr txBox="1"/>
      </xdr:nvSpPr>
      <xdr:spPr>
        <a:xfrm>
          <a:off x="10528300" y="1608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51051</xdr:rowOff>
    </xdr:from>
    <xdr:to>
      <xdr:col>50</xdr:col>
      <xdr:colOff>165100</xdr:colOff>
      <xdr:row>91</xdr:row>
      <xdr:rowOff>152651</xdr:rowOff>
    </xdr:to>
    <xdr:sp macro="" textlink="">
      <xdr:nvSpPr>
        <xdr:cNvPr id="482" name="楕円 481"/>
        <xdr:cNvSpPr/>
      </xdr:nvSpPr>
      <xdr:spPr>
        <a:xfrm>
          <a:off x="9588500" y="156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169178</xdr:rowOff>
    </xdr:from>
    <xdr:ext cx="599010" cy="259045"/>
    <xdr:sp macro="" textlink="">
      <xdr:nvSpPr>
        <xdr:cNvPr id="483" name="テキスト ボックス 482"/>
        <xdr:cNvSpPr txBox="1"/>
      </xdr:nvSpPr>
      <xdr:spPr>
        <a:xfrm>
          <a:off x="9339795" y="154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1437</xdr:rowOff>
    </xdr:from>
    <xdr:to>
      <xdr:col>46</xdr:col>
      <xdr:colOff>38100</xdr:colOff>
      <xdr:row>95</xdr:row>
      <xdr:rowOff>103037</xdr:rowOff>
    </xdr:to>
    <xdr:sp macro="" textlink="">
      <xdr:nvSpPr>
        <xdr:cNvPr id="484" name="楕円 483"/>
        <xdr:cNvSpPr/>
      </xdr:nvSpPr>
      <xdr:spPr>
        <a:xfrm>
          <a:off x="8699500" y="162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119564</xdr:rowOff>
    </xdr:from>
    <xdr:ext cx="534377" cy="259045"/>
    <xdr:sp macro="" textlink="">
      <xdr:nvSpPr>
        <xdr:cNvPr id="485" name="テキスト ボックス 484"/>
        <xdr:cNvSpPr txBox="1"/>
      </xdr:nvSpPr>
      <xdr:spPr>
        <a:xfrm>
          <a:off x="8483111" y="160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21386</xdr:rowOff>
    </xdr:from>
    <xdr:to>
      <xdr:col>41</xdr:col>
      <xdr:colOff>101600</xdr:colOff>
      <xdr:row>95</xdr:row>
      <xdr:rowOff>122986</xdr:rowOff>
    </xdr:to>
    <xdr:sp macro="" textlink="">
      <xdr:nvSpPr>
        <xdr:cNvPr id="486" name="楕円 485"/>
        <xdr:cNvSpPr/>
      </xdr:nvSpPr>
      <xdr:spPr>
        <a:xfrm>
          <a:off x="7810500" y="163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139513</xdr:rowOff>
    </xdr:from>
    <xdr:ext cx="534377" cy="259045"/>
    <xdr:sp macro="" textlink="">
      <xdr:nvSpPr>
        <xdr:cNvPr id="487" name="テキスト ボックス 486"/>
        <xdr:cNvSpPr txBox="1"/>
      </xdr:nvSpPr>
      <xdr:spPr>
        <a:xfrm>
          <a:off x="7594111" y="160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91804</xdr:rowOff>
    </xdr:from>
    <xdr:to>
      <xdr:col>36</xdr:col>
      <xdr:colOff>165100</xdr:colOff>
      <xdr:row>95</xdr:row>
      <xdr:rowOff>21954</xdr:rowOff>
    </xdr:to>
    <xdr:sp macro="" textlink="">
      <xdr:nvSpPr>
        <xdr:cNvPr id="488" name="楕円 487"/>
        <xdr:cNvSpPr/>
      </xdr:nvSpPr>
      <xdr:spPr>
        <a:xfrm>
          <a:off x="6921500" y="162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38481</xdr:rowOff>
    </xdr:from>
    <xdr:ext cx="534377" cy="259045"/>
    <xdr:sp macro="" textlink="">
      <xdr:nvSpPr>
        <xdr:cNvPr id="489" name="テキスト ボックス 488"/>
        <xdr:cNvSpPr txBox="1"/>
      </xdr:nvSpPr>
      <xdr:spPr>
        <a:xfrm>
          <a:off x="6705111" y="159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3" name="直線コネクタ 512"/>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4"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5" name="直線コネクタ 514"/>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16"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17" name="直線コネクタ 516"/>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153226</xdr:rowOff>
    </xdr:from>
    <xdr:to>
      <xdr:col>85</xdr:col>
      <xdr:colOff>127000</xdr:colOff>
      <xdr:row>36</xdr:row>
      <xdr:rowOff>31839</xdr:rowOff>
    </xdr:to>
    <xdr:cxnSp macro="">
      <xdr:nvCxnSpPr>
        <xdr:cNvPr id="518" name="直線コネクタ 517"/>
        <xdr:cNvCxnSpPr/>
      </xdr:nvCxnSpPr>
      <xdr:spPr>
        <a:xfrm flipV="1">
          <a:off x="15481300" y="6153976"/>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19"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0" name="フローチャート: 判断 519"/>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138671</xdr:rowOff>
    </xdr:from>
    <xdr:to>
      <xdr:col>81</xdr:col>
      <xdr:colOff>50800</xdr:colOff>
      <xdr:row>36</xdr:row>
      <xdr:rowOff>31839</xdr:rowOff>
    </xdr:to>
    <xdr:cxnSp macro="">
      <xdr:nvCxnSpPr>
        <xdr:cNvPr id="521" name="直線コネクタ 520"/>
        <xdr:cNvCxnSpPr/>
      </xdr:nvCxnSpPr>
      <xdr:spPr>
        <a:xfrm>
          <a:off x="14592300" y="6139421"/>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2" name="フローチャート: 判断 521"/>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3" name="テキスト ボックス 522"/>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87865</xdr:rowOff>
    </xdr:from>
    <xdr:to>
      <xdr:col>76</xdr:col>
      <xdr:colOff>114300</xdr:colOff>
      <xdr:row>35</xdr:row>
      <xdr:rowOff>138671</xdr:rowOff>
    </xdr:to>
    <xdr:cxnSp macro="">
      <xdr:nvCxnSpPr>
        <xdr:cNvPr id="524" name="直線コネクタ 523"/>
        <xdr:cNvCxnSpPr/>
      </xdr:nvCxnSpPr>
      <xdr:spPr>
        <a:xfrm>
          <a:off x="13703300" y="5917165"/>
          <a:ext cx="889000" cy="2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5" name="フローチャート: 判断 524"/>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26" name="テキスト ボックス 525"/>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87865</xdr:rowOff>
    </xdr:from>
    <xdr:to>
      <xdr:col>71</xdr:col>
      <xdr:colOff>177800</xdr:colOff>
      <xdr:row>36</xdr:row>
      <xdr:rowOff>109391</xdr:rowOff>
    </xdr:to>
    <xdr:cxnSp macro="">
      <xdr:nvCxnSpPr>
        <xdr:cNvPr id="527" name="直線コネクタ 526"/>
        <xdr:cNvCxnSpPr/>
      </xdr:nvCxnSpPr>
      <xdr:spPr>
        <a:xfrm flipV="1">
          <a:off x="12814300" y="5917165"/>
          <a:ext cx="889000" cy="3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28" name="フローチャート: 判断 527"/>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29" name="テキスト ボックス 528"/>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0" name="フローチャート: 判断 529"/>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1" name="テキスト ボックス 530"/>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102426</xdr:rowOff>
    </xdr:from>
    <xdr:to>
      <xdr:col>85</xdr:col>
      <xdr:colOff>177800</xdr:colOff>
      <xdr:row>36</xdr:row>
      <xdr:rowOff>32576</xdr:rowOff>
    </xdr:to>
    <xdr:sp macro="" textlink="">
      <xdr:nvSpPr>
        <xdr:cNvPr id="537" name="楕円 536"/>
        <xdr:cNvSpPr/>
      </xdr:nvSpPr>
      <xdr:spPr>
        <a:xfrm>
          <a:off x="162687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125303</xdr:rowOff>
    </xdr:from>
    <xdr:ext cx="534377" cy="259045"/>
    <xdr:sp macro="" textlink="">
      <xdr:nvSpPr>
        <xdr:cNvPr id="538" name="消防費該当値テキスト"/>
        <xdr:cNvSpPr txBox="1"/>
      </xdr:nvSpPr>
      <xdr:spPr>
        <a:xfrm>
          <a:off x="16370300" y="5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152489</xdr:rowOff>
    </xdr:from>
    <xdr:to>
      <xdr:col>81</xdr:col>
      <xdr:colOff>101600</xdr:colOff>
      <xdr:row>36</xdr:row>
      <xdr:rowOff>82639</xdr:rowOff>
    </xdr:to>
    <xdr:sp macro="" textlink="">
      <xdr:nvSpPr>
        <xdr:cNvPr id="539" name="楕円 538"/>
        <xdr:cNvSpPr/>
      </xdr:nvSpPr>
      <xdr:spPr>
        <a:xfrm>
          <a:off x="15430500" y="61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99166</xdr:rowOff>
    </xdr:from>
    <xdr:ext cx="534377" cy="259045"/>
    <xdr:sp macro="" textlink="">
      <xdr:nvSpPr>
        <xdr:cNvPr id="540" name="テキスト ボックス 539"/>
        <xdr:cNvSpPr txBox="1"/>
      </xdr:nvSpPr>
      <xdr:spPr>
        <a:xfrm>
          <a:off x="15214111" y="59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87871</xdr:rowOff>
    </xdr:from>
    <xdr:to>
      <xdr:col>76</xdr:col>
      <xdr:colOff>165100</xdr:colOff>
      <xdr:row>36</xdr:row>
      <xdr:rowOff>18021</xdr:rowOff>
    </xdr:to>
    <xdr:sp macro="" textlink="">
      <xdr:nvSpPr>
        <xdr:cNvPr id="541" name="楕円 540"/>
        <xdr:cNvSpPr/>
      </xdr:nvSpPr>
      <xdr:spPr>
        <a:xfrm>
          <a:off x="14541500" y="60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34548</xdr:rowOff>
    </xdr:from>
    <xdr:ext cx="534377" cy="259045"/>
    <xdr:sp macro="" textlink="">
      <xdr:nvSpPr>
        <xdr:cNvPr id="542" name="テキスト ボックス 541"/>
        <xdr:cNvSpPr txBox="1"/>
      </xdr:nvSpPr>
      <xdr:spPr>
        <a:xfrm>
          <a:off x="14325111" y="58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37065</xdr:rowOff>
    </xdr:from>
    <xdr:to>
      <xdr:col>72</xdr:col>
      <xdr:colOff>38100</xdr:colOff>
      <xdr:row>34</xdr:row>
      <xdr:rowOff>138665</xdr:rowOff>
    </xdr:to>
    <xdr:sp macro="" textlink="">
      <xdr:nvSpPr>
        <xdr:cNvPr id="543" name="楕円 542"/>
        <xdr:cNvSpPr/>
      </xdr:nvSpPr>
      <xdr:spPr>
        <a:xfrm>
          <a:off x="13652500" y="586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155192</xdr:rowOff>
    </xdr:from>
    <xdr:ext cx="534377" cy="259045"/>
    <xdr:sp macro="" textlink="">
      <xdr:nvSpPr>
        <xdr:cNvPr id="544" name="テキスト ボックス 543"/>
        <xdr:cNvSpPr txBox="1"/>
      </xdr:nvSpPr>
      <xdr:spPr>
        <a:xfrm>
          <a:off x="13436111" y="56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58591</xdr:rowOff>
    </xdr:from>
    <xdr:to>
      <xdr:col>67</xdr:col>
      <xdr:colOff>101600</xdr:colOff>
      <xdr:row>36</xdr:row>
      <xdr:rowOff>160191</xdr:rowOff>
    </xdr:to>
    <xdr:sp macro="" textlink="">
      <xdr:nvSpPr>
        <xdr:cNvPr id="545" name="楕円 544"/>
        <xdr:cNvSpPr/>
      </xdr:nvSpPr>
      <xdr:spPr>
        <a:xfrm>
          <a:off x="127635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5268</xdr:rowOff>
    </xdr:from>
    <xdr:ext cx="534377" cy="259045"/>
    <xdr:sp macro="" textlink="">
      <xdr:nvSpPr>
        <xdr:cNvPr id="546" name="テキスト ボックス 545"/>
        <xdr:cNvSpPr txBox="1"/>
      </xdr:nvSpPr>
      <xdr:spPr>
        <a:xfrm>
          <a:off x="12547111" y="60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3" name="直線コネクタ 572"/>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4"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5" name="直線コネクタ 574"/>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76"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77" name="直線コネクタ 576"/>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22199</xdr:rowOff>
    </xdr:from>
    <xdr:to>
      <xdr:col>85</xdr:col>
      <xdr:colOff>127000</xdr:colOff>
      <xdr:row>55</xdr:row>
      <xdr:rowOff>84248</xdr:rowOff>
    </xdr:to>
    <xdr:cxnSp macro="">
      <xdr:nvCxnSpPr>
        <xdr:cNvPr id="578" name="直線コネクタ 577"/>
        <xdr:cNvCxnSpPr/>
      </xdr:nvCxnSpPr>
      <xdr:spPr>
        <a:xfrm flipV="1">
          <a:off x="15481300" y="945194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79"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0" name="フローチャート: 判断 579"/>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54922</xdr:rowOff>
    </xdr:from>
    <xdr:to>
      <xdr:col>81</xdr:col>
      <xdr:colOff>50800</xdr:colOff>
      <xdr:row>55</xdr:row>
      <xdr:rowOff>84248</xdr:rowOff>
    </xdr:to>
    <xdr:cxnSp macro="">
      <xdr:nvCxnSpPr>
        <xdr:cNvPr id="581" name="直線コネクタ 580"/>
        <xdr:cNvCxnSpPr/>
      </xdr:nvCxnSpPr>
      <xdr:spPr>
        <a:xfrm>
          <a:off x="14592300" y="8627422"/>
          <a:ext cx="889000" cy="8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2" name="フローチャート: 判断 581"/>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3" name="テキスト ボックス 582"/>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54922</xdr:rowOff>
    </xdr:from>
    <xdr:to>
      <xdr:col>76</xdr:col>
      <xdr:colOff>114300</xdr:colOff>
      <xdr:row>52</xdr:row>
      <xdr:rowOff>127340</xdr:rowOff>
    </xdr:to>
    <xdr:cxnSp macro="">
      <xdr:nvCxnSpPr>
        <xdr:cNvPr id="584" name="直線コネクタ 583"/>
        <xdr:cNvCxnSpPr/>
      </xdr:nvCxnSpPr>
      <xdr:spPr>
        <a:xfrm flipV="1">
          <a:off x="13703300" y="8627422"/>
          <a:ext cx="889000" cy="41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5" name="フローチャート: 判断 584"/>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86" name="テキスト ボックス 585"/>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127340</xdr:rowOff>
    </xdr:from>
    <xdr:to>
      <xdr:col>71</xdr:col>
      <xdr:colOff>177800</xdr:colOff>
      <xdr:row>56</xdr:row>
      <xdr:rowOff>23440</xdr:rowOff>
    </xdr:to>
    <xdr:cxnSp macro="">
      <xdr:nvCxnSpPr>
        <xdr:cNvPr id="587" name="直線コネクタ 586"/>
        <xdr:cNvCxnSpPr/>
      </xdr:nvCxnSpPr>
      <xdr:spPr>
        <a:xfrm flipV="1">
          <a:off x="12814300" y="9042740"/>
          <a:ext cx="889000" cy="5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88" name="フローチャート: 判断 587"/>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89" name="テキスト ボックス 588"/>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0" name="フローチャート: 判断 589"/>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1" name="テキスト ボックス 590"/>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142849</xdr:rowOff>
    </xdr:from>
    <xdr:to>
      <xdr:col>85</xdr:col>
      <xdr:colOff>177800</xdr:colOff>
      <xdr:row>55</xdr:row>
      <xdr:rowOff>72999</xdr:rowOff>
    </xdr:to>
    <xdr:sp macro="" textlink="">
      <xdr:nvSpPr>
        <xdr:cNvPr id="597" name="楕円 596"/>
        <xdr:cNvSpPr/>
      </xdr:nvSpPr>
      <xdr:spPr>
        <a:xfrm>
          <a:off x="16268700" y="94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165726</xdr:rowOff>
    </xdr:from>
    <xdr:ext cx="534377" cy="259045"/>
    <xdr:sp macro="" textlink="">
      <xdr:nvSpPr>
        <xdr:cNvPr id="598" name="教育費該当値テキスト"/>
        <xdr:cNvSpPr txBox="1"/>
      </xdr:nvSpPr>
      <xdr:spPr>
        <a:xfrm>
          <a:off x="16370300" y="925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33448</xdr:rowOff>
    </xdr:from>
    <xdr:to>
      <xdr:col>81</xdr:col>
      <xdr:colOff>101600</xdr:colOff>
      <xdr:row>55</xdr:row>
      <xdr:rowOff>135048</xdr:rowOff>
    </xdr:to>
    <xdr:sp macro="" textlink="">
      <xdr:nvSpPr>
        <xdr:cNvPr id="599" name="楕円 598"/>
        <xdr:cNvSpPr/>
      </xdr:nvSpPr>
      <xdr:spPr>
        <a:xfrm>
          <a:off x="15430500" y="94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151575</xdr:rowOff>
    </xdr:from>
    <xdr:ext cx="534377" cy="259045"/>
    <xdr:sp macro="" textlink="">
      <xdr:nvSpPr>
        <xdr:cNvPr id="600" name="テキスト ボックス 599"/>
        <xdr:cNvSpPr txBox="1"/>
      </xdr:nvSpPr>
      <xdr:spPr>
        <a:xfrm>
          <a:off x="15214111" y="923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4122</xdr:rowOff>
    </xdr:from>
    <xdr:to>
      <xdr:col>76</xdr:col>
      <xdr:colOff>165100</xdr:colOff>
      <xdr:row>50</xdr:row>
      <xdr:rowOff>105722</xdr:rowOff>
    </xdr:to>
    <xdr:sp macro="" textlink="">
      <xdr:nvSpPr>
        <xdr:cNvPr id="601" name="楕円 600"/>
        <xdr:cNvSpPr/>
      </xdr:nvSpPr>
      <xdr:spPr>
        <a:xfrm>
          <a:off x="14541500" y="85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122249</xdr:rowOff>
    </xdr:from>
    <xdr:ext cx="599010" cy="259045"/>
    <xdr:sp macro="" textlink="">
      <xdr:nvSpPr>
        <xdr:cNvPr id="602" name="テキスト ボックス 601"/>
        <xdr:cNvSpPr txBox="1"/>
      </xdr:nvSpPr>
      <xdr:spPr>
        <a:xfrm>
          <a:off x="14292795" y="835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76540</xdr:rowOff>
    </xdr:from>
    <xdr:to>
      <xdr:col>72</xdr:col>
      <xdr:colOff>38100</xdr:colOff>
      <xdr:row>53</xdr:row>
      <xdr:rowOff>6690</xdr:rowOff>
    </xdr:to>
    <xdr:sp macro="" textlink="">
      <xdr:nvSpPr>
        <xdr:cNvPr id="603" name="楕円 602"/>
        <xdr:cNvSpPr/>
      </xdr:nvSpPr>
      <xdr:spPr>
        <a:xfrm>
          <a:off x="13652500" y="89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23217</xdr:rowOff>
    </xdr:from>
    <xdr:ext cx="534377" cy="259045"/>
    <xdr:sp macro="" textlink="">
      <xdr:nvSpPr>
        <xdr:cNvPr id="604" name="テキスト ボックス 603"/>
        <xdr:cNvSpPr txBox="1"/>
      </xdr:nvSpPr>
      <xdr:spPr>
        <a:xfrm>
          <a:off x="13436111" y="876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144090</xdr:rowOff>
    </xdr:from>
    <xdr:to>
      <xdr:col>67</xdr:col>
      <xdr:colOff>101600</xdr:colOff>
      <xdr:row>56</xdr:row>
      <xdr:rowOff>74240</xdr:rowOff>
    </xdr:to>
    <xdr:sp macro="" textlink="">
      <xdr:nvSpPr>
        <xdr:cNvPr id="605" name="楕円 604"/>
        <xdr:cNvSpPr/>
      </xdr:nvSpPr>
      <xdr:spPr>
        <a:xfrm>
          <a:off x="12763500" y="957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90767</xdr:rowOff>
    </xdr:from>
    <xdr:ext cx="534377" cy="259045"/>
    <xdr:sp macro="" textlink="">
      <xdr:nvSpPr>
        <xdr:cNvPr id="606" name="テキスト ボックス 605"/>
        <xdr:cNvSpPr txBox="1"/>
      </xdr:nvSpPr>
      <xdr:spPr>
        <a:xfrm>
          <a:off x="12547111" y="93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6" name="直線コネクタ 625"/>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7"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29"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0" name="直線コネクタ 629"/>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4654</xdr:rowOff>
    </xdr:from>
    <xdr:to>
      <xdr:col>85</xdr:col>
      <xdr:colOff>127000</xdr:colOff>
      <xdr:row>78</xdr:row>
      <xdr:rowOff>25400</xdr:rowOff>
    </xdr:to>
    <xdr:cxnSp macro="">
      <xdr:nvCxnSpPr>
        <xdr:cNvPr id="631" name="直線コネクタ 630"/>
        <xdr:cNvCxnSpPr/>
      </xdr:nvCxnSpPr>
      <xdr:spPr>
        <a:xfrm>
          <a:off x="15481300" y="13377754"/>
          <a:ext cx="8382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2"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3" name="フローチャート: 判断 632"/>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171047</xdr:rowOff>
    </xdr:from>
    <xdr:to>
      <xdr:col>81</xdr:col>
      <xdr:colOff>50800</xdr:colOff>
      <xdr:row>78</xdr:row>
      <xdr:rowOff>4654</xdr:rowOff>
    </xdr:to>
    <xdr:cxnSp macro="">
      <xdr:nvCxnSpPr>
        <xdr:cNvPr id="634" name="直線コネクタ 633"/>
        <xdr:cNvCxnSpPr/>
      </xdr:nvCxnSpPr>
      <xdr:spPr>
        <a:xfrm>
          <a:off x="14592300" y="13372697"/>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5" name="フローチャート: 判断 634"/>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36" name="テキスト ボックス 635"/>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171047</xdr:rowOff>
    </xdr:from>
    <xdr:to>
      <xdr:col>76</xdr:col>
      <xdr:colOff>114300</xdr:colOff>
      <xdr:row>78</xdr:row>
      <xdr:rowOff>21977</xdr:rowOff>
    </xdr:to>
    <xdr:cxnSp macro="">
      <xdr:nvCxnSpPr>
        <xdr:cNvPr id="637" name="直線コネクタ 636"/>
        <xdr:cNvCxnSpPr/>
      </xdr:nvCxnSpPr>
      <xdr:spPr>
        <a:xfrm flipV="1">
          <a:off x="13703300" y="1337269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38" name="フローチャート: 判断 637"/>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39" name="テキスト ボックス 638"/>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10672</xdr:rowOff>
    </xdr:from>
    <xdr:to>
      <xdr:col>71</xdr:col>
      <xdr:colOff>177800</xdr:colOff>
      <xdr:row>78</xdr:row>
      <xdr:rowOff>21977</xdr:rowOff>
    </xdr:to>
    <xdr:cxnSp macro="">
      <xdr:nvCxnSpPr>
        <xdr:cNvPr id="640" name="直線コネクタ 639"/>
        <xdr:cNvCxnSpPr/>
      </xdr:nvCxnSpPr>
      <xdr:spPr>
        <a:xfrm>
          <a:off x="12814300" y="13383772"/>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1" name="フローチャート: 判断 640"/>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2" name="テキスト ボックス 641"/>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3" name="フローチャート: 判断 642"/>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4" name="テキスト ボックス 643"/>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0" name="楕円 649"/>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1"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125304</xdr:rowOff>
    </xdr:from>
    <xdr:to>
      <xdr:col>81</xdr:col>
      <xdr:colOff>101600</xdr:colOff>
      <xdr:row>78</xdr:row>
      <xdr:rowOff>55454</xdr:rowOff>
    </xdr:to>
    <xdr:sp macro="" textlink="">
      <xdr:nvSpPr>
        <xdr:cNvPr id="652" name="楕円 651"/>
        <xdr:cNvSpPr/>
      </xdr:nvSpPr>
      <xdr:spPr>
        <a:xfrm>
          <a:off x="15430500" y="133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71981</xdr:rowOff>
    </xdr:from>
    <xdr:ext cx="469744" cy="259045"/>
    <xdr:sp macro="" textlink="">
      <xdr:nvSpPr>
        <xdr:cNvPr id="653" name="テキスト ボックス 652"/>
        <xdr:cNvSpPr txBox="1"/>
      </xdr:nvSpPr>
      <xdr:spPr>
        <a:xfrm>
          <a:off x="15246428" y="131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120247</xdr:rowOff>
    </xdr:from>
    <xdr:to>
      <xdr:col>76</xdr:col>
      <xdr:colOff>165100</xdr:colOff>
      <xdr:row>78</xdr:row>
      <xdr:rowOff>50397</xdr:rowOff>
    </xdr:to>
    <xdr:sp macro="" textlink="">
      <xdr:nvSpPr>
        <xdr:cNvPr id="654" name="楕円 653"/>
        <xdr:cNvSpPr/>
      </xdr:nvSpPr>
      <xdr:spPr>
        <a:xfrm>
          <a:off x="14541500" y="133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66924</xdr:rowOff>
    </xdr:from>
    <xdr:ext cx="469744" cy="259045"/>
    <xdr:sp macro="" textlink="">
      <xdr:nvSpPr>
        <xdr:cNvPr id="655" name="テキスト ボックス 654"/>
        <xdr:cNvSpPr txBox="1"/>
      </xdr:nvSpPr>
      <xdr:spPr>
        <a:xfrm>
          <a:off x="14357428" y="1309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142627</xdr:rowOff>
    </xdr:from>
    <xdr:to>
      <xdr:col>72</xdr:col>
      <xdr:colOff>38100</xdr:colOff>
      <xdr:row>78</xdr:row>
      <xdr:rowOff>72777</xdr:rowOff>
    </xdr:to>
    <xdr:sp macro="" textlink="">
      <xdr:nvSpPr>
        <xdr:cNvPr id="656" name="楕円 655"/>
        <xdr:cNvSpPr/>
      </xdr:nvSpPr>
      <xdr:spPr>
        <a:xfrm>
          <a:off x="13652500" y="133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63904</xdr:rowOff>
    </xdr:from>
    <xdr:ext cx="378565" cy="259045"/>
    <xdr:sp macro="" textlink="">
      <xdr:nvSpPr>
        <xdr:cNvPr id="657" name="テキスト ボックス 656"/>
        <xdr:cNvSpPr txBox="1"/>
      </xdr:nvSpPr>
      <xdr:spPr>
        <a:xfrm>
          <a:off x="13514017" y="1343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131322</xdr:rowOff>
    </xdr:from>
    <xdr:to>
      <xdr:col>67</xdr:col>
      <xdr:colOff>101600</xdr:colOff>
      <xdr:row>78</xdr:row>
      <xdr:rowOff>61472</xdr:rowOff>
    </xdr:to>
    <xdr:sp macro="" textlink="">
      <xdr:nvSpPr>
        <xdr:cNvPr id="658" name="楕円 657"/>
        <xdr:cNvSpPr/>
      </xdr:nvSpPr>
      <xdr:spPr>
        <a:xfrm>
          <a:off x="12763500" y="13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52599</xdr:rowOff>
    </xdr:from>
    <xdr:ext cx="469744" cy="259045"/>
    <xdr:sp macro="" textlink="">
      <xdr:nvSpPr>
        <xdr:cNvPr id="659" name="テキスト ボックス 658"/>
        <xdr:cNvSpPr txBox="1"/>
      </xdr:nvSpPr>
      <xdr:spPr>
        <a:xfrm>
          <a:off x="12579428" y="1342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1" name="直線コネクタ 680"/>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2"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3" name="直線コネクタ 682"/>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4"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5" name="直線コネクタ 684"/>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25583</xdr:rowOff>
    </xdr:from>
    <xdr:to>
      <xdr:col>85</xdr:col>
      <xdr:colOff>127000</xdr:colOff>
      <xdr:row>95</xdr:row>
      <xdr:rowOff>97994</xdr:rowOff>
    </xdr:to>
    <xdr:cxnSp macro="">
      <xdr:nvCxnSpPr>
        <xdr:cNvPr id="686" name="直線コネクタ 685"/>
        <xdr:cNvCxnSpPr/>
      </xdr:nvCxnSpPr>
      <xdr:spPr>
        <a:xfrm flipV="1">
          <a:off x="15481300" y="16313333"/>
          <a:ext cx="838200" cy="7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87"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88" name="フローチャート: 判断 687"/>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97994</xdr:rowOff>
    </xdr:from>
    <xdr:to>
      <xdr:col>81</xdr:col>
      <xdr:colOff>50800</xdr:colOff>
      <xdr:row>95</xdr:row>
      <xdr:rowOff>98058</xdr:rowOff>
    </xdr:to>
    <xdr:cxnSp macro="">
      <xdr:nvCxnSpPr>
        <xdr:cNvPr id="689" name="直線コネクタ 688"/>
        <xdr:cNvCxnSpPr/>
      </xdr:nvCxnSpPr>
      <xdr:spPr>
        <a:xfrm flipV="1">
          <a:off x="14592300" y="1638574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0" name="フローチャート: 判断 689"/>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1" name="テキスト ボックス 690"/>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98058</xdr:rowOff>
    </xdr:from>
    <xdr:to>
      <xdr:col>76</xdr:col>
      <xdr:colOff>114300</xdr:colOff>
      <xdr:row>95</xdr:row>
      <xdr:rowOff>104888</xdr:rowOff>
    </xdr:to>
    <xdr:cxnSp macro="">
      <xdr:nvCxnSpPr>
        <xdr:cNvPr id="692" name="直線コネクタ 691"/>
        <xdr:cNvCxnSpPr/>
      </xdr:nvCxnSpPr>
      <xdr:spPr>
        <a:xfrm flipV="1">
          <a:off x="13703300" y="16385808"/>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3" name="フローチャート: 判断 692"/>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4" name="テキスト ボックス 693"/>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103966</xdr:rowOff>
    </xdr:from>
    <xdr:to>
      <xdr:col>71</xdr:col>
      <xdr:colOff>177800</xdr:colOff>
      <xdr:row>95</xdr:row>
      <xdr:rowOff>104888</xdr:rowOff>
    </xdr:to>
    <xdr:cxnSp macro="">
      <xdr:nvCxnSpPr>
        <xdr:cNvPr id="695" name="直線コネクタ 694"/>
        <xdr:cNvCxnSpPr/>
      </xdr:nvCxnSpPr>
      <xdr:spPr>
        <a:xfrm>
          <a:off x="12814300" y="16391716"/>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696" name="フローチャート: 判断 695"/>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697" name="テキスト ボックス 696"/>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698" name="フローチャート: 判断 697"/>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699" name="テキスト ボックス 698"/>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146233</xdr:rowOff>
    </xdr:from>
    <xdr:to>
      <xdr:col>85</xdr:col>
      <xdr:colOff>177800</xdr:colOff>
      <xdr:row>95</xdr:row>
      <xdr:rowOff>76383</xdr:rowOff>
    </xdr:to>
    <xdr:sp macro="" textlink="">
      <xdr:nvSpPr>
        <xdr:cNvPr id="705" name="楕円 704"/>
        <xdr:cNvSpPr/>
      </xdr:nvSpPr>
      <xdr:spPr>
        <a:xfrm>
          <a:off x="16268700" y="162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169110</xdr:rowOff>
    </xdr:from>
    <xdr:ext cx="534377" cy="259045"/>
    <xdr:sp macro="" textlink="">
      <xdr:nvSpPr>
        <xdr:cNvPr id="706" name="公債費該当値テキスト"/>
        <xdr:cNvSpPr txBox="1"/>
      </xdr:nvSpPr>
      <xdr:spPr>
        <a:xfrm>
          <a:off x="16370300" y="161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47194</xdr:rowOff>
    </xdr:from>
    <xdr:to>
      <xdr:col>81</xdr:col>
      <xdr:colOff>101600</xdr:colOff>
      <xdr:row>95</xdr:row>
      <xdr:rowOff>148794</xdr:rowOff>
    </xdr:to>
    <xdr:sp macro="" textlink="">
      <xdr:nvSpPr>
        <xdr:cNvPr id="707" name="楕円 706"/>
        <xdr:cNvSpPr/>
      </xdr:nvSpPr>
      <xdr:spPr>
        <a:xfrm>
          <a:off x="15430500" y="16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165321</xdr:rowOff>
    </xdr:from>
    <xdr:ext cx="534377" cy="259045"/>
    <xdr:sp macro="" textlink="">
      <xdr:nvSpPr>
        <xdr:cNvPr id="708" name="テキスト ボックス 707"/>
        <xdr:cNvSpPr txBox="1"/>
      </xdr:nvSpPr>
      <xdr:spPr>
        <a:xfrm>
          <a:off x="15214111" y="161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47258</xdr:rowOff>
    </xdr:from>
    <xdr:to>
      <xdr:col>76</xdr:col>
      <xdr:colOff>165100</xdr:colOff>
      <xdr:row>95</xdr:row>
      <xdr:rowOff>148858</xdr:rowOff>
    </xdr:to>
    <xdr:sp macro="" textlink="">
      <xdr:nvSpPr>
        <xdr:cNvPr id="709" name="楕円 708"/>
        <xdr:cNvSpPr/>
      </xdr:nvSpPr>
      <xdr:spPr>
        <a:xfrm>
          <a:off x="14541500" y="163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165385</xdr:rowOff>
    </xdr:from>
    <xdr:ext cx="534377" cy="259045"/>
    <xdr:sp macro="" textlink="">
      <xdr:nvSpPr>
        <xdr:cNvPr id="710" name="テキスト ボックス 709"/>
        <xdr:cNvSpPr txBox="1"/>
      </xdr:nvSpPr>
      <xdr:spPr>
        <a:xfrm>
          <a:off x="14325111" y="161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54088</xdr:rowOff>
    </xdr:from>
    <xdr:to>
      <xdr:col>72</xdr:col>
      <xdr:colOff>38100</xdr:colOff>
      <xdr:row>95</xdr:row>
      <xdr:rowOff>155688</xdr:rowOff>
    </xdr:to>
    <xdr:sp macro="" textlink="">
      <xdr:nvSpPr>
        <xdr:cNvPr id="711" name="楕円 710"/>
        <xdr:cNvSpPr/>
      </xdr:nvSpPr>
      <xdr:spPr>
        <a:xfrm>
          <a:off x="13652500" y="163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765</xdr:rowOff>
    </xdr:from>
    <xdr:ext cx="534377" cy="259045"/>
    <xdr:sp macro="" textlink="">
      <xdr:nvSpPr>
        <xdr:cNvPr id="712" name="テキスト ボックス 711"/>
        <xdr:cNvSpPr txBox="1"/>
      </xdr:nvSpPr>
      <xdr:spPr>
        <a:xfrm>
          <a:off x="13436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53166</xdr:rowOff>
    </xdr:from>
    <xdr:to>
      <xdr:col>67</xdr:col>
      <xdr:colOff>101600</xdr:colOff>
      <xdr:row>95</xdr:row>
      <xdr:rowOff>154766</xdr:rowOff>
    </xdr:to>
    <xdr:sp macro="" textlink="">
      <xdr:nvSpPr>
        <xdr:cNvPr id="713" name="楕円 712"/>
        <xdr:cNvSpPr/>
      </xdr:nvSpPr>
      <xdr:spPr>
        <a:xfrm>
          <a:off x="12763500" y="163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171293</xdr:rowOff>
    </xdr:from>
    <xdr:ext cx="534377" cy="259045"/>
    <xdr:sp macro="" textlink="">
      <xdr:nvSpPr>
        <xdr:cNvPr id="714" name="テキスト ボックス 713"/>
        <xdr:cNvSpPr txBox="1"/>
      </xdr:nvSpPr>
      <xdr:spPr>
        <a:xfrm>
          <a:off x="12547111" y="161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6" name="直線コネクタ 735"/>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7"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9"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0" name="直線コネクタ 739"/>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2"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5" name="フローチャート: 判断 744"/>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6" name="テキスト ボックス 745"/>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48" name="フローチャート: 判断 747"/>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49" name="テキスト ボックス 748"/>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1" name="フローチャート: 判断 750"/>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2" name="テキスト ボックス 751"/>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3" name="フローチャート: 判断 752"/>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4" name="テキスト ボックス 753"/>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1"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平成２９年度決算における目的別分析では、総務費、民生費及び衛生費を除くほとんどの費目で類似団体平均を上回っている。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労働費は、東日本大震災関連事業である緊急雇用創出基金事業をよるところが大きい。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商工費は、東日本大震災による原発事故に起因する風評被害に対する事業費である。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土木費は、道の駅整備事業によるものである。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ついては、道の駅整備事業に要する財源確保のため、実質単年度収支は赤字となっているが、財政調整基金の取崩しにより、実質収支は黒字となっている。財政調整基金残高は前年度に対し２．０２ポイント減となったが、今後予定されている統合中学校整備事業の財源を確保するための特定目的基金への積立を最優先に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平成２９年度の一般会計実質収支額は２６５，１９３千円、国民健康保険特別会計は、２３，４８９千円、介護保険特別会計は１０，１６４千円、後期高齢者医療特別会計は１４０千円の黒字となった。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においては、水道事業が６９７，０４４千円、病院事業が３，７８３千円、下水道事業特別会計が１３，０２５千円、特定環境保全下水道事業特別会計が３，５９８千円、農業集落排水事業特別会計が３，５７８千円の資金余剰金額があり、連結実質赤字は発生し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O59"/>
  <sheetViews>
    <sheetView showGridLines="0"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8148473</v>
      </c>
      <c r="BO4" s="441"/>
      <c r="BP4" s="441"/>
      <c r="BQ4" s="441"/>
      <c r="BR4" s="441"/>
      <c r="BS4" s="441"/>
      <c r="BT4" s="441"/>
      <c r="BU4" s="442"/>
      <c r="BV4" s="440">
        <v>9219175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4.2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7868746</v>
      </c>
      <c r="BO5" s="446"/>
      <c r="BP5" s="446"/>
      <c r="BQ5" s="446"/>
      <c r="BR5" s="446"/>
      <c r="BS5" s="446"/>
      <c r="BT5" s="446"/>
      <c r="BU5" s="447"/>
      <c r="BV5" s="445">
        <v>8974342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89.4</v>
      </c>
      <c r="CU5" s="416"/>
      <c r="CV5" s="416"/>
      <c r="CW5" s="416"/>
      <c r="CX5" s="416"/>
      <c r="CY5" s="416"/>
      <c r="CZ5" s="416"/>
      <c r="DA5" s="417"/>
      <c r="DB5" s="415">
        <v>87.7</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279727</v>
      </c>
      <c r="BO6" s="446"/>
      <c r="BP6" s="446"/>
      <c r="BQ6" s="446"/>
      <c r="BR6" s="446"/>
      <c r="BS6" s="446"/>
      <c r="BT6" s="446"/>
      <c r="BU6" s="447"/>
      <c r="BV6" s="445">
        <v>244833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94.1</v>
      </c>
      <c r="CU6" s="596"/>
      <c r="CV6" s="596"/>
      <c r="CW6" s="596"/>
      <c r="CX6" s="596"/>
      <c r="CY6" s="596"/>
      <c r="CZ6" s="596"/>
      <c r="DA6" s="597"/>
      <c r="DB6" s="595">
        <v>92.3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14534</v>
      </c>
      <c r="BO7" s="446"/>
      <c r="BP7" s="446"/>
      <c r="BQ7" s="446"/>
      <c r="BR7" s="446"/>
      <c r="BS7" s="446"/>
      <c r="BT7" s="446"/>
      <c r="BU7" s="447"/>
      <c r="BV7" s="445">
        <v>25783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5230901</v>
      </c>
      <c r="CU7" s="446"/>
      <c r="CV7" s="446"/>
      <c r="CW7" s="446"/>
      <c r="CX7" s="446"/>
      <c r="CY7" s="446"/>
      <c r="CZ7" s="446"/>
      <c r="DA7" s="447"/>
      <c r="DB7" s="445">
        <v>5168077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265193</v>
      </c>
      <c r="BO8" s="446"/>
      <c r="BP8" s="446"/>
      <c r="BQ8" s="446"/>
      <c r="BR8" s="446"/>
      <c r="BS8" s="446"/>
      <c r="BT8" s="446"/>
      <c r="BU8" s="447"/>
      <c r="BV8" s="445">
        <v>219050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0.39</v>
      </c>
      <c r="CU8" s="559"/>
      <c r="CV8" s="559"/>
      <c r="CW8" s="559"/>
      <c r="CX8" s="559"/>
      <c r="CY8" s="559"/>
      <c r="CZ8" s="559"/>
      <c r="DA8" s="560"/>
      <c r="DB8" s="558">
        <v>0.39</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15037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95</v>
      </c>
      <c r="AV9" s="503"/>
      <c r="AW9" s="503"/>
      <c r="AX9" s="503"/>
      <c r="AY9" s="425" t="s">
        <v>108</v>
      </c>
      <c r="AZ9" s="426"/>
      <c r="BA9" s="426"/>
      <c r="BB9" s="426"/>
      <c r="BC9" s="426"/>
      <c r="BD9" s="426"/>
      <c r="BE9" s="426"/>
      <c r="BF9" s="426"/>
      <c r="BG9" s="426"/>
      <c r="BH9" s="426"/>
      <c r="BI9" s="426"/>
      <c r="BJ9" s="426"/>
      <c r="BK9" s="426"/>
      <c r="BL9" s="426"/>
      <c r="BM9" s="427"/>
      <c r="BN9" s="445">
        <v>46143</v>
      </c>
      <c r="BO9" s="446"/>
      <c r="BP9" s="446"/>
      <c r="BQ9" s="446"/>
      <c r="BR9" s="446"/>
      <c r="BS9" s="446"/>
      <c r="BT9" s="446"/>
      <c r="BU9" s="447"/>
      <c r="BV9" s="445">
        <v>-18548</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15.4</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15805</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70</v>
      </c>
      <c r="BO10" s="446"/>
      <c r="BP10" s="446"/>
      <c r="BQ10" s="446"/>
      <c r="BR10" s="446"/>
      <c r="BS10" s="446"/>
      <c r="BT10" s="446"/>
      <c r="BU10" s="447"/>
      <c r="BV10" s="445">
        <v>31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2500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14641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94999</v>
      </c>
      <c r="BO12" s="446"/>
      <c r="BP12" s="446"/>
      <c r="BQ12" s="446"/>
      <c r="BR12" s="446"/>
      <c r="BS12" s="446"/>
      <c r="BT12" s="446"/>
      <c r="BU12" s="447"/>
      <c r="BV12" s="445">
        <v>229368</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14579</v>
      </c>
      <c r="S13" s="549"/>
      <c r="T13" s="549"/>
      <c r="U13" s="549"/>
      <c r="V13" s="550"/>
      <c r="W13" s="536" t="s">
        <v>133</v>
      </c>
      <c r="X13" s="458"/>
      <c r="Y13" s="458"/>
      <c r="Z13" s="458"/>
      <c r="AA13" s="458"/>
      <c r="AB13" s="459"/>
      <c r="AC13" s="421">
        <v>923</v>
      </c>
      <c r="AD13" s="422"/>
      <c r="AE13" s="422"/>
      <c r="AF13" s="422"/>
      <c r="AG13" s="423"/>
      <c r="AH13" s="421">
        <v>926</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-48786</v>
      </c>
      <c r="BO13" s="446"/>
      <c r="BP13" s="446"/>
      <c r="BQ13" s="446"/>
      <c r="BR13" s="446"/>
      <c r="BS13" s="446"/>
      <c r="BT13" s="446"/>
      <c r="BU13" s="447"/>
      <c r="BV13" s="445">
        <v>-245385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9.4</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14895</v>
      </c>
      <c r="S14" s="549"/>
      <c r="T14" s="549"/>
      <c r="U14" s="549"/>
      <c r="V14" s="550"/>
      <c r="W14" s="551"/>
      <c r="X14" s="461"/>
      <c r="Y14" s="461"/>
      <c r="Z14" s="461"/>
      <c r="AA14" s="461"/>
      <c r="AB14" s="462"/>
      <c r="AC14" s="541">
        <v>12.6</v>
      </c>
      <c r="AD14" s="542"/>
      <c r="AE14" s="542"/>
      <c r="AF14" s="542"/>
      <c r="AG14" s="543"/>
      <c r="AH14" s="541">
        <v>12.2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66.400000000000006</v>
      </c>
      <c r="CU14" s="553"/>
      <c r="CV14" s="553"/>
      <c r="CW14" s="553"/>
      <c r="CX14" s="553"/>
      <c r="CY14" s="553"/>
      <c r="CZ14" s="553"/>
      <c r="DA14" s="554"/>
      <c r="DB14" s="552">
        <v>64.3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14837</v>
      </c>
      <c r="S15" s="549"/>
      <c r="T15" s="549"/>
      <c r="U15" s="549"/>
      <c r="V15" s="550"/>
      <c r="W15" s="536" t="s">
        <v>141</v>
      </c>
      <c r="X15" s="458"/>
      <c r="Y15" s="458"/>
      <c r="Z15" s="458"/>
      <c r="AA15" s="458"/>
      <c r="AB15" s="459"/>
      <c r="AC15" s="421">
        <v>1446</v>
      </c>
      <c r="AD15" s="422"/>
      <c r="AE15" s="422"/>
      <c r="AF15" s="422"/>
      <c r="AG15" s="423"/>
      <c r="AH15" s="421">
        <v>1522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1765204</v>
      </c>
      <c r="BO15" s="441"/>
      <c r="BP15" s="441"/>
      <c r="BQ15" s="441"/>
      <c r="BR15" s="441"/>
      <c r="BS15" s="441"/>
      <c r="BT15" s="441"/>
      <c r="BU15" s="442"/>
      <c r="BV15" s="440">
        <v>1744431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19.7</v>
      </c>
      <c r="AD16" s="542"/>
      <c r="AE16" s="542"/>
      <c r="AF16" s="542"/>
      <c r="AG16" s="543"/>
      <c r="AH16" s="541">
        <v>20.100000000000001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4482072</v>
      </c>
      <c r="BO16" s="446"/>
      <c r="BP16" s="446"/>
      <c r="BQ16" s="446"/>
      <c r="BR16" s="446"/>
      <c r="BS16" s="446"/>
      <c r="BT16" s="446"/>
      <c r="BU16" s="447"/>
      <c r="BV16" s="445">
        <v>4444082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4984</v>
      </c>
      <c r="AD17" s="422"/>
      <c r="AE17" s="422"/>
      <c r="AF17" s="422"/>
      <c r="AG17" s="423"/>
      <c r="AH17" s="421">
        <v>5112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2247829</v>
      </c>
      <c r="BO17" s="446"/>
      <c r="BP17" s="446"/>
      <c r="BQ17" s="446"/>
      <c r="BR17" s="446"/>
      <c r="BS17" s="446"/>
      <c r="BT17" s="446"/>
      <c r="BU17" s="447"/>
      <c r="BV17" s="445">
        <v>2212636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394.85</v>
      </c>
      <c r="M18" s="510"/>
      <c r="N18" s="510"/>
      <c r="O18" s="510"/>
      <c r="P18" s="510"/>
      <c r="Q18" s="510"/>
      <c r="R18" s="511"/>
      <c r="S18" s="511"/>
      <c r="T18" s="511"/>
      <c r="U18" s="511"/>
      <c r="V18" s="512"/>
      <c r="W18" s="526"/>
      <c r="X18" s="527"/>
      <c r="Y18" s="527"/>
      <c r="Z18" s="527"/>
      <c r="AA18" s="527"/>
      <c r="AB18" s="537"/>
      <c r="AC18" s="409">
        <v>67.8</v>
      </c>
      <c r="AD18" s="410"/>
      <c r="AE18" s="410"/>
      <c r="AF18" s="410"/>
      <c r="AG18" s="513"/>
      <c r="AH18" s="409">
        <v>67.599999999999994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4754134</v>
      </c>
      <c r="BO18" s="446"/>
      <c r="BP18" s="446"/>
      <c r="BQ18" s="446"/>
      <c r="BR18" s="446"/>
      <c r="BS18" s="446"/>
      <c r="BT18" s="446"/>
      <c r="BU18" s="447"/>
      <c r="BV18" s="445">
        <v>4579363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6196444</v>
      </c>
      <c r="BO19" s="446"/>
      <c r="BP19" s="446"/>
      <c r="BQ19" s="446"/>
      <c r="BR19" s="446"/>
      <c r="BS19" s="446"/>
      <c r="BT19" s="446"/>
      <c r="BU19" s="447"/>
      <c r="BV19" s="445">
        <v>6347778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4939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9147978</v>
      </c>
      <c r="BO23" s="446"/>
      <c r="BP23" s="446"/>
      <c r="BQ23" s="446"/>
      <c r="BR23" s="446"/>
      <c r="BS23" s="446"/>
      <c r="BT23" s="446"/>
      <c r="BU23" s="447"/>
      <c r="BV23" s="445">
        <v>9301008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7820</v>
      </c>
      <c r="R24" s="422"/>
      <c r="S24" s="422"/>
      <c r="T24" s="422"/>
      <c r="U24" s="422"/>
      <c r="V24" s="423"/>
      <c r="W24" s="487"/>
      <c r="X24" s="478"/>
      <c r="Y24" s="479"/>
      <c r="Z24" s="418" t="s">
        <v>164</v>
      </c>
      <c r="AA24" s="419"/>
      <c r="AB24" s="419"/>
      <c r="AC24" s="419"/>
      <c r="AD24" s="419"/>
      <c r="AE24" s="419"/>
      <c r="AF24" s="419"/>
      <c r="AG24" s="420"/>
      <c r="AH24" s="421">
        <v>131</v>
      </c>
      <c r="AI24" s="422"/>
      <c r="AJ24" s="422"/>
      <c r="AK24" s="422"/>
      <c r="AL24" s="423"/>
      <c r="AM24" s="421">
        <v>403218</v>
      </c>
      <c r="AN24" s="422"/>
      <c r="AO24" s="422"/>
      <c r="AP24" s="422"/>
      <c r="AQ24" s="422"/>
      <c r="AR24" s="423"/>
      <c r="AS24" s="421">
        <v>3078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8632915</v>
      </c>
      <c r="BO24" s="446"/>
      <c r="BP24" s="446"/>
      <c r="BQ24" s="446"/>
      <c r="BR24" s="446"/>
      <c r="BS24" s="446"/>
      <c r="BT24" s="446"/>
      <c r="BU24" s="447"/>
      <c r="BV24" s="445">
        <v>8694381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6260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168</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9068</v>
      </c>
      <c r="BO25" s="441"/>
      <c r="BP25" s="441"/>
      <c r="BQ25" s="441"/>
      <c r="BR25" s="441"/>
      <c r="BS25" s="441"/>
      <c r="BT25" s="441"/>
      <c r="BU25" s="442"/>
      <c r="BV25" s="440">
        <v>10115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5870</v>
      </c>
      <c r="R26" s="422"/>
      <c r="S26" s="422"/>
      <c r="T26" s="422"/>
      <c r="U26" s="422"/>
      <c r="V26" s="423"/>
      <c r="W26" s="487"/>
      <c r="X26" s="478"/>
      <c r="Y26" s="479"/>
      <c r="Z26" s="418" t="s">
        <v>172</v>
      </c>
      <c r="AA26" s="500"/>
      <c r="AB26" s="500"/>
      <c r="AC26" s="500"/>
      <c r="AD26" s="500"/>
      <c r="AE26" s="500"/>
      <c r="AF26" s="500"/>
      <c r="AG26" s="501"/>
      <c r="AH26" s="421">
        <v>2</v>
      </c>
      <c r="AI26" s="422"/>
      <c r="AJ26" s="422"/>
      <c r="AK26" s="422"/>
      <c r="AL26" s="423"/>
      <c r="AM26" s="421" t="s">
        <v>173</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3130</v>
      </c>
      <c r="R27" s="422"/>
      <c r="S27" s="422"/>
      <c r="T27" s="422"/>
      <c r="U27" s="422"/>
      <c r="V27" s="423"/>
      <c r="W27" s="487"/>
      <c r="X27" s="478"/>
      <c r="Y27" s="479"/>
      <c r="Z27" s="418" t="s">
        <v>176</v>
      </c>
      <c r="AA27" s="419"/>
      <c r="AB27" s="419"/>
      <c r="AC27" s="419"/>
      <c r="AD27" s="419"/>
      <c r="AE27" s="419"/>
      <c r="AF27" s="419"/>
      <c r="AG27" s="420"/>
      <c r="AH27" s="421">
        <v>18</v>
      </c>
      <c r="AI27" s="422"/>
      <c r="AJ27" s="422"/>
      <c r="AK27" s="422"/>
      <c r="AL27" s="423"/>
      <c r="AM27" s="421">
        <v>52440</v>
      </c>
      <c r="AN27" s="422"/>
      <c r="AO27" s="422"/>
      <c r="AP27" s="422"/>
      <c r="AQ27" s="422"/>
      <c r="AR27" s="423"/>
      <c r="AS27" s="421">
        <v>2913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197786</v>
      </c>
      <c r="BO27" s="449"/>
      <c r="BP27" s="449"/>
      <c r="BQ27" s="449"/>
      <c r="BR27" s="449"/>
      <c r="BS27" s="449"/>
      <c r="BT27" s="449"/>
      <c r="BU27" s="450"/>
      <c r="BV27" s="448">
        <v>197778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2580</v>
      </c>
      <c r="R28" s="422"/>
      <c r="S28" s="422"/>
      <c r="T28" s="422"/>
      <c r="U28" s="422"/>
      <c r="V28" s="423"/>
      <c r="W28" s="487"/>
      <c r="X28" s="478"/>
      <c r="Y28" s="479"/>
      <c r="Z28" s="418" t="s">
        <v>179</v>
      </c>
      <c r="AA28" s="419"/>
      <c r="AB28" s="419"/>
      <c r="AC28" s="419"/>
      <c r="AD28" s="419"/>
      <c r="AE28" s="419"/>
      <c r="AF28" s="419"/>
      <c r="AG28" s="420"/>
      <c r="AH28" s="421" t="s">
        <v>131</v>
      </c>
      <c r="AI28" s="422"/>
      <c r="AJ28" s="422"/>
      <c r="AK28" s="422"/>
      <c r="AL28" s="423"/>
      <c r="AM28" s="421" t="s">
        <v>131</v>
      </c>
      <c r="AN28" s="422"/>
      <c r="AO28" s="422"/>
      <c r="AP28" s="422"/>
      <c r="AQ28" s="422"/>
      <c r="AR28" s="423"/>
      <c r="AS28" s="421" t="s">
        <v>168</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798712</v>
      </c>
      <c r="BO28" s="441"/>
      <c r="BP28" s="441"/>
      <c r="BQ28" s="441"/>
      <c r="BR28" s="441"/>
      <c r="BS28" s="441"/>
      <c r="BT28" s="441"/>
      <c r="BU28" s="442"/>
      <c r="BV28" s="440">
        <v>893641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13</v>
      </c>
      <c r="M29" s="422"/>
      <c r="N29" s="422"/>
      <c r="O29" s="422"/>
      <c r="P29" s="423"/>
      <c r="Q29" s="421">
        <v>2350</v>
      </c>
      <c r="R29" s="422"/>
      <c r="S29" s="422"/>
      <c r="T29" s="422"/>
      <c r="U29" s="422"/>
      <c r="V29" s="423"/>
      <c r="W29" s="488"/>
      <c r="X29" s="489"/>
      <c r="Y29" s="490"/>
      <c r="Z29" s="418" t="s">
        <v>182</v>
      </c>
      <c r="AA29" s="419"/>
      <c r="AB29" s="419"/>
      <c r="AC29" s="419"/>
      <c r="AD29" s="419"/>
      <c r="AE29" s="419"/>
      <c r="AF29" s="419"/>
      <c r="AG29" s="420"/>
      <c r="AH29" s="421">
        <v>149</v>
      </c>
      <c r="AI29" s="422"/>
      <c r="AJ29" s="422"/>
      <c r="AK29" s="422"/>
      <c r="AL29" s="423"/>
      <c r="AM29" s="421">
        <v>455658</v>
      </c>
      <c r="AN29" s="422"/>
      <c r="AO29" s="422"/>
      <c r="AP29" s="422"/>
      <c r="AQ29" s="422"/>
      <c r="AR29" s="423"/>
      <c r="AS29" s="421">
        <v>3058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107201</v>
      </c>
      <c r="BO29" s="446"/>
      <c r="BP29" s="446"/>
      <c r="BQ29" s="446"/>
      <c r="BR29" s="446"/>
      <c r="BS29" s="446"/>
      <c r="BT29" s="446"/>
      <c r="BU29" s="447"/>
      <c r="BV29" s="445">
        <v>107201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615173</v>
      </c>
      <c r="BO30" s="449"/>
      <c r="BP30" s="449"/>
      <c r="BQ30" s="449"/>
      <c r="BR30" s="449"/>
      <c r="BS30" s="449"/>
      <c r="BT30" s="449"/>
      <c r="BU30" s="450"/>
      <c r="BV30" s="448">
        <v>575100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193</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会津若松地方広域市町村圏整備組合（一般会計）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猪苗代町振興公社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特定環境保全下水道事業特別会計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会津若松地方広域市町村圏整備組合（企業会計）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猪苗代地域開発株式会社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磐梯町外一市二町一ケ村組合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表磐梯高原開発株式会社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福島県後期高齢者医療広域連合（一般会計）</v>
      </c>
      <c r="BZ37" s="403"/>
      <c r="CA37" s="403"/>
      <c r="CB37" s="403"/>
      <c r="CC37" s="403"/>
      <c r="CD37" s="403"/>
      <c r="CE37" s="403"/>
      <c r="CF37" s="403"/>
      <c r="CG37" s="403"/>
      <c r="CH37" s="403"/>
      <c r="CI37" s="403"/>
      <c r="CJ37" s="403"/>
      <c r="CK37" s="403"/>
      <c r="CL37" s="403"/>
      <c r="CM37" s="403"/>
      <c r="CN37" s="193"/>
      <c r="CO37" s="404">
        <f t="shared" si="3"/>
        <v>23</v>
      </c>
      <c r="CP37" s="404"/>
      <c r="CQ37" s="403" t="str">
        <f>IF('各会計、関係団体の財政状況及び健全化判断比率'!BS10="","",'各会計、関係団体の財政状況及び健全化判断比率'!BS10)</f>
        <v>横向高原リゾート株式会社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福島県後期高齢者医療広域連合（後期高齢者医療特別会計）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f t="shared" si="3"/>
        <v>24</v>
      </c>
      <c r="CP38" s="404"/>
      <c r="CQ38" s="403" t="str">
        <f>IF('各会計、関係団体の財政状況及び健全化判断比率'!BS11="","",'各会計、関係団体の財政状況及び健全化判断比率'!BS11)</f>
        <v>株式会社まちづくり猪苗代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福島県市町村総合事務組合（一般会計）</v>
      </c>
      <c r="BZ39" s="403"/>
      <c r="CA39" s="403"/>
      <c r="CB39" s="403"/>
      <c r="CC39" s="403"/>
      <c r="CD39" s="403"/>
      <c r="CE39" s="403"/>
      <c r="CF39" s="403"/>
      <c r="CG39" s="403"/>
      <c r="CH39" s="403"/>
      <c r="CI39" s="403"/>
      <c r="CJ39" s="403"/>
      <c r="CK39" s="403"/>
      <c r="CL39" s="403"/>
      <c r="CM39" s="403"/>
      <c r="CN39" s="193"/>
      <c r="CO39" s="404">
        <f t="shared" si="3"/>
        <v>25</v>
      </c>
      <c r="CP39" s="404"/>
      <c r="CQ39" s="403" t="str">
        <f>IF('各会計、関係団体の財政状況及び健全化判断比率'!BS12="","",'各会計、関係団体の財政状況及び健全化判断比率'!BS12)</f>
        <v>マリーナレイク猪苗代株式会社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福島県市町村総合事務組合（消防補償等特別会計）</v>
      </c>
      <c r="BZ40" s="403"/>
      <c r="CA40" s="403"/>
      <c r="CB40" s="403"/>
      <c r="CC40" s="403"/>
      <c r="CD40" s="403"/>
      <c r="CE40" s="403"/>
      <c r="CF40" s="403"/>
      <c r="CG40" s="403"/>
      <c r="CH40" s="403"/>
      <c r="CI40" s="403"/>
      <c r="CJ40" s="403"/>
      <c r="CK40" s="403"/>
      <c r="CL40" s="403"/>
      <c r="CM40" s="403"/>
      <c r="CN40" s="193"/>
      <c r="CO40" s="404">
        <f t="shared" si="3"/>
        <v>26</v>
      </c>
      <c r="CP40" s="404"/>
      <c r="CQ40" s="403" t="str">
        <f>IF('各会計、関係団体の財政状況及び健全化判断比率'!BS13="","",'各会計、関係団体の財政状況及び健全化判断比率'!BS13)</f>
        <v>株式会社道の駅猪苗代</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福島県市町村総合事務組合（消防賞じゅつ金特別会計）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福島県市町村総合事務組合（非常勤職員公務災害補償特別会計）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福島県市町村総合事務組合（自治会館管理特別会計）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MfumqpH9eVqi2IdGTlu43Fu+ZMcdnxS/h4I/MgR32jy0ZYyVe0p3FgfE6KbNd/1NeGNaLJtpNCA4l802c4pFLw==" saltValue="mib2th2RK/LpFDoa5tNJ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50"/>
    <pageSetUpPr fitToPage="1"/>
  </sheetPr>
  <dimension ref="A1:P45"/>
  <sheetViews>
    <sheetView showGridLines="0" topLeftCell="G1" zoomScaleSheetLayoutView="100" workbookViewId="0">
      <selection activeCell="J37" sqref="J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562</v>
      </c>
      <c r="D34" s="1224"/>
      <c r="E34" s="1225"/>
      <c r="F34" s="32">
        <v>8.31</v>
      </c>
      <c r="G34" s="33">
        <v>10.61</v>
      </c>
      <c r="H34" s="33">
        <v>11.59</v>
      </c>
      <c r="I34" s="33">
        <v>12.68</v>
      </c>
      <c r="J34" s="34">
        <v>13.32</v>
      </c>
      <c r="K34" s="22"/>
      <c r="L34" s="22"/>
      <c r="M34" s="22"/>
      <c r="N34" s="22"/>
      <c r="O34" s="22"/>
      <c r="P34" s="22"/>
    </row>
    <row r="35" spans="1:16" ht="39" customHeight="1">
      <c r="A35" s="22"/>
      <c r="B35" s="35"/>
      <c r="C35" s="1218" t="s">
        <v>563</v>
      </c>
      <c r="D35" s="1219"/>
      <c r="E35" s="1220"/>
      <c r="F35" s="36">
        <v>5.0599999999999996</v>
      </c>
      <c r="G35" s="37">
        <v>5.35</v>
      </c>
      <c r="H35" s="37">
        <v>4.4800000000000004</v>
      </c>
      <c r="I35" s="37">
        <v>4.2300000000000004</v>
      </c>
      <c r="J35" s="38">
        <v>5.0599999999999996</v>
      </c>
      <c r="K35" s="22"/>
      <c r="L35" s="22"/>
      <c r="M35" s="22"/>
      <c r="N35" s="22"/>
      <c r="O35" s="22"/>
      <c r="P35" s="22"/>
    </row>
    <row r="36" spans="1:16" ht="39" customHeight="1">
      <c r="A36" s="22"/>
      <c r="B36" s="35"/>
      <c r="C36" s="1218" t="s">
        <v>564</v>
      </c>
      <c r="D36" s="1219"/>
      <c r="E36" s="1220"/>
      <c r="F36" s="36">
        <v>2.2999999999999998</v>
      </c>
      <c r="G36" s="37">
        <v>2.31</v>
      </c>
      <c r="H36" s="37">
        <v>0.87</v>
      </c>
      <c r="I36" s="37">
        <v>1.07</v>
      </c>
      <c r="J36" s="38">
        <v>0.44</v>
      </c>
      <c r="K36" s="22"/>
      <c r="L36" s="22"/>
      <c r="M36" s="22"/>
      <c r="N36" s="22"/>
      <c r="O36" s="22"/>
      <c r="P36" s="22"/>
    </row>
    <row r="37" spans="1:16" ht="39" customHeight="1">
      <c r="A37" s="22"/>
      <c r="B37" s="35"/>
      <c r="C37" s="1218" t="s">
        <v>565</v>
      </c>
      <c r="D37" s="1219"/>
      <c r="E37" s="1220"/>
      <c r="F37" s="36">
        <v>0.37</v>
      </c>
      <c r="G37" s="37">
        <v>0.28999999999999998</v>
      </c>
      <c r="H37" s="37">
        <v>0.31</v>
      </c>
      <c r="I37" s="37">
        <v>0.56999999999999995</v>
      </c>
      <c r="J37" s="38">
        <v>0.24</v>
      </c>
      <c r="K37" s="22"/>
      <c r="L37" s="22"/>
      <c r="M37" s="22"/>
      <c r="N37" s="22"/>
      <c r="O37" s="22"/>
      <c r="P37" s="22"/>
    </row>
    <row r="38" spans="1:16" ht="39" customHeight="1">
      <c r="A38" s="22"/>
      <c r="B38" s="35"/>
      <c r="C38" s="1218" t="s">
        <v>566</v>
      </c>
      <c r="D38" s="1219"/>
      <c r="E38" s="1220"/>
      <c r="F38" s="36">
        <v>0.43</v>
      </c>
      <c r="G38" s="37">
        <v>0.27</v>
      </c>
      <c r="H38" s="37">
        <v>0.18</v>
      </c>
      <c r="I38" s="37">
        <v>0.75</v>
      </c>
      <c r="J38" s="38">
        <v>0.19</v>
      </c>
      <c r="K38" s="22"/>
      <c r="L38" s="22"/>
      <c r="M38" s="22"/>
      <c r="N38" s="22"/>
      <c r="O38" s="22"/>
      <c r="P38" s="22"/>
    </row>
    <row r="39" spans="1:16" ht="39" customHeight="1">
      <c r="A39" s="22"/>
      <c r="B39" s="35"/>
      <c r="C39" s="1218" t="s">
        <v>567</v>
      </c>
      <c r="D39" s="1219"/>
      <c r="E39" s="1220"/>
      <c r="F39" s="36">
        <v>0.03</v>
      </c>
      <c r="G39" s="37">
        <v>0.09</v>
      </c>
      <c r="H39" s="37">
        <v>7.0000000000000007E-2</v>
      </c>
      <c r="I39" s="37">
        <v>7.0000000000000007E-2</v>
      </c>
      <c r="J39" s="38">
        <v>7.0000000000000007E-2</v>
      </c>
      <c r="K39" s="22"/>
      <c r="L39" s="22"/>
      <c r="M39" s="22"/>
      <c r="N39" s="22"/>
      <c r="O39" s="22"/>
      <c r="P39" s="22"/>
    </row>
    <row r="40" spans="1:16" ht="39" customHeight="1">
      <c r="A40" s="22"/>
      <c r="B40" s="35"/>
      <c r="C40" s="1218" t="s">
        <v>568</v>
      </c>
      <c r="D40" s="1219"/>
      <c r="E40" s="1220"/>
      <c r="F40" s="36">
        <v>0.2</v>
      </c>
      <c r="G40" s="37">
        <v>0.17</v>
      </c>
      <c r="H40" s="37">
        <v>0.14000000000000001</v>
      </c>
      <c r="I40" s="37">
        <v>0.08</v>
      </c>
      <c r="J40" s="38">
        <v>0.06</v>
      </c>
      <c r="K40" s="22"/>
      <c r="L40" s="22"/>
      <c r="M40" s="22"/>
      <c r="N40" s="22"/>
      <c r="O40" s="22"/>
      <c r="P40" s="22"/>
    </row>
    <row r="41" spans="1:16" ht="39" customHeight="1">
      <c r="A41" s="22"/>
      <c r="B41" s="35"/>
      <c r="C41" s="1218" t="s">
        <v>569</v>
      </c>
      <c r="D41" s="1219"/>
      <c r="E41" s="1220"/>
      <c r="F41" s="36">
        <v>0.22</v>
      </c>
      <c r="G41" s="37">
        <v>0.08</v>
      </c>
      <c r="H41" s="37">
        <v>0.11</v>
      </c>
      <c r="I41" s="37">
        <v>0.2</v>
      </c>
      <c r="J41" s="38">
        <v>0.06</v>
      </c>
      <c r="K41" s="22"/>
      <c r="L41" s="22"/>
      <c r="M41" s="22"/>
      <c r="N41" s="22"/>
      <c r="O41" s="22"/>
      <c r="P41" s="22"/>
    </row>
    <row r="42" spans="1:16" ht="39" customHeight="1">
      <c r="A42" s="22"/>
      <c r="B42" s="39"/>
      <c r="C42" s="1218" t="s">
        <v>570</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571</v>
      </c>
      <c r="D43" s="1222"/>
      <c r="E43" s="1223"/>
      <c r="F43" s="41">
        <v>0</v>
      </c>
      <c r="G43" s="42">
        <v>0.02</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QahkmZJVDyY+TeGrHSAXFOcUomlxUstcX3hLsurd+uqOOrL4JNkLiLGwDtS8rwYu8ZrjWoQ8A7Q7ZVC5RR59Q==" saltValue="D+jdevtCaSMhUxKJdPIj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50"/>
    <pageSetUpPr fitToPage="1"/>
  </sheetPr>
  <dimension ref="A1:U56"/>
  <sheetViews>
    <sheetView showGridLines="0" topLeftCell="I34" zoomScaleSheetLayoutView="55" workbookViewId="0">
      <selection activeCell="E53" sqref="E53:J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10</v>
      </c>
      <c r="C45" s="1235"/>
      <c r="D45" s="58"/>
      <c r="E45" s="1240" t="s">
        <v>11</v>
      </c>
      <c r="F45" s="1240"/>
      <c r="G45" s="1240"/>
      <c r="H45" s="1240"/>
      <c r="I45" s="1240"/>
      <c r="J45" s="1241"/>
      <c r="K45" s="59">
        <v>932</v>
      </c>
      <c r="L45" s="60">
        <v>916</v>
      </c>
      <c r="M45" s="60">
        <v>915</v>
      </c>
      <c r="N45" s="60">
        <v>903</v>
      </c>
      <c r="O45" s="61">
        <v>1006</v>
      </c>
      <c r="P45" s="48"/>
      <c r="Q45" s="48"/>
      <c r="R45" s="48"/>
      <c r="S45" s="48"/>
      <c r="T45" s="48"/>
      <c r="U45" s="48"/>
    </row>
    <row r="46" spans="1:21" ht="30.75" customHeight="1">
      <c r="A46" s="48"/>
      <c r="B46" s="1236"/>
      <c r="C46" s="1237"/>
      <c r="D46" s="62"/>
      <c r="E46" s="1228" t="s">
        <v>12</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13</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14</v>
      </c>
      <c r="F48" s="1228"/>
      <c r="G48" s="1228"/>
      <c r="H48" s="1228"/>
      <c r="I48" s="1228"/>
      <c r="J48" s="1229"/>
      <c r="K48" s="63">
        <v>312</v>
      </c>
      <c r="L48" s="64">
        <v>290</v>
      </c>
      <c r="M48" s="64">
        <v>290</v>
      </c>
      <c r="N48" s="64">
        <v>326</v>
      </c>
      <c r="O48" s="65">
        <v>349</v>
      </c>
      <c r="P48" s="48"/>
      <c r="Q48" s="48"/>
      <c r="R48" s="48"/>
      <c r="S48" s="48"/>
      <c r="T48" s="48"/>
      <c r="U48" s="48"/>
    </row>
    <row r="49" spans="1:21" ht="30.75" customHeight="1">
      <c r="A49" s="48"/>
      <c r="B49" s="1236"/>
      <c r="C49" s="1237"/>
      <c r="D49" s="62"/>
      <c r="E49" s="1228" t="s">
        <v>15</v>
      </c>
      <c r="F49" s="1228"/>
      <c r="G49" s="1228"/>
      <c r="H49" s="1228"/>
      <c r="I49" s="1228"/>
      <c r="J49" s="1229"/>
      <c r="K49" s="63">
        <v>24</v>
      </c>
      <c r="L49" s="64">
        <v>17</v>
      </c>
      <c r="M49" s="64">
        <v>16</v>
      </c>
      <c r="N49" s="64">
        <v>12</v>
      </c>
      <c r="O49" s="65">
        <v>6</v>
      </c>
      <c r="P49" s="48"/>
      <c r="Q49" s="48"/>
      <c r="R49" s="48"/>
      <c r="S49" s="48"/>
      <c r="T49" s="48"/>
      <c r="U49" s="48"/>
    </row>
    <row r="50" spans="1:21" ht="30.75" customHeight="1">
      <c r="A50" s="48"/>
      <c r="B50" s="1236"/>
      <c r="C50" s="1237"/>
      <c r="D50" s="62"/>
      <c r="E50" s="1228" t="s">
        <v>16</v>
      </c>
      <c r="F50" s="1228"/>
      <c r="G50" s="1228"/>
      <c r="H50" s="1228"/>
      <c r="I50" s="1228"/>
      <c r="J50" s="1229"/>
      <c r="K50" s="63">
        <v>45</v>
      </c>
      <c r="L50" s="64">
        <v>23</v>
      </c>
      <c r="M50" s="64" t="s">
        <v>510</v>
      </c>
      <c r="N50" s="64" t="s">
        <v>510</v>
      </c>
      <c r="O50" s="65" t="s">
        <v>510</v>
      </c>
      <c r="P50" s="48"/>
      <c r="Q50" s="48"/>
      <c r="R50" s="48"/>
      <c r="S50" s="48"/>
      <c r="T50" s="48"/>
      <c r="U50" s="48"/>
    </row>
    <row r="51" spans="1:21" ht="30.75" customHeight="1">
      <c r="A51" s="48"/>
      <c r="B51" s="1238"/>
      <c r="C51" s="1239"/>
      <c r="D51" s="66"/>
      <c r="E51" s="1228" t="s">
        <v>17</v>
      </c>
      <c r="F51" s="1228"/>
      <c r="G51" s="1228"/>
      <c r="H51" s="1228"/>
      <c r="I51" s="1228"/>
      <c r="J51" s="1229"/>
      <c r="K51" s="63">
        <v>1</v>
      </c>
      <c r="L51" s="64">
        <v>0</v>
      </c>
      <c r="M51" s="64">
        <v>0</v>
      </c>
      <c r="N51" s="64">
        <v>0</v>
      </c>
      <c r="O51" s="65" t="s">
        <v>510</v>
      </c>
      <c r="P51" s="48"/>
      <c r="Q51" s="48"/>
      <c r="R51" s="48"/>
      <c r="S51" s="48"/>
      <c r="T51" s="48"/>
      <c r="U51" s="48"/>
    </row>
    <row r="52" spans="1:21" ht="30.75" customHeight="1">
      <c r="A52" s="48"/>
      <c r="B52" s="1226" t="s">
        <v>18</v>
      </c>
      <c r="C52" s="1227"/>
      <c r="D52" s="66"/>
      <c r="E52" s="1228" t="s">
        <v>19</v>
      </c>
      <c r="F52" s="1228"/>
      <c r="G52" s="1228"/>
      <c r="H52" s="1228"/>
      <c r="I52" s="1228"/>
      <c r="J52" s="1229"/>
      <c r="K52" s="63">
        <v>813</v>
      </c>
      <c r="L52" s="64">
        <v>833</v>
      </c>
      <c r="M52" s="64">
        <v>834</v>
      </c>
      <c r="N52" s="64">
        <v>838</v>
      </c>
      <c r="O52" s="65">
        <v>901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501</v>
      </c>
      <c r="L53" s="69">
        <v>413</v>
      </c>
      <c r="M53" s="69">
        <v>387</v>
      </c>
      <c r="N53" s="69">
        <v>403</v>
      </c>
      <c r="O53" s="70">
        <v>460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sqlZi9km2b9RrFbdXwBoL1g4rotLJLiJZGVK8rW6NtNnpb1PtAS/NTYSnNtz3bRXQSt0iWin3gi0oqFqg5ZPw==" saltValue="WdnmpHyrh7RCaGwSw8U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50"/>
    <pageSetUpPr fitToPage="1"/>
  </sheetPr>
  <dimension ref="B1:M86"/>
  <sheetViews>
    <sheetView showGridLines="0" topLeftCell="J40" zoomScaleSheetLayoutView="100" workbookViewId="0">
      <selection activeCell="N55" sqref="N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553</v>
      </c>
      <c r="J40" s="79" t="s">
        <v>554</v>
      </c>
      <c r="K40" s="79" t="s">
        <v>555</v>
      </c>
      <c r="L40" s="79" t="s">
        <v>556</v>
      </c>
      <c r="M40" s="80" t="s">
        <v>557</v>
      </c>
    </row>
    <row r="41" spans="2:13" ht="27.75" customHeight="1">
      <c r="B41" s="1254" t="s">
        <v>23</v>
      </c>
      <c r="C41" s="1255"/>
      <c r="D41" s="81"/>
      <c r="E41" s="1256" t="s">
        <v>24</v>
      </c>
      <c r="F41" s="1256"/>
      <c r="G41" s="1256"/>
      <c r="H41" s="1257"/>
      <c r="I41" s="82">
        <v>8514</v>
      </c>
      <c r="J41" s="83">
        <v>8473</v>
      </c>
      <c r="K41" s="83">
        <v>8862</v>
      </c>
      <c r="L41" s="83">
        <v>9301</v>
      </c>
      <c r="M41" s="84">
        <v>9148</v>
      </c>
    </row>
    <row r="42" spans="2:13" ht="27.75" customHeight="1">
      <c r="B42" s="1244"/>
      <c r="C42" s="1245"/>
      <c r="D42" s="85"/>
      <c r="E42" s="1248" t="s">
        <v>25</v>
      </c>
      <c r="F42" s="1248"/>
      <c r="G42" s="1248"/>
      <c r="H42" s="1249"/>
      <c r="I42" s="86">
        <v>24</v>
      </c>
      <c r="J42" s="87">
        <v>1</v>
      </c>
      <c r="K42" s="87">
        <v>1</v>
      </c>
      <c r="L42" s="87">
        <v>1</v>
      </c>
      <c r="M42" s="88">
        <v>1</v>
      </c>
    </row>
    <row r="43" spans="2:13" ht="27.75" customHeight="1">
      <c r="B43" s="1244"/>
      <c r="C43" s="1245"/>
      <c r="D43" s="85"/>
      <c r="E43" s="1248" t="s">
        <v>26</v>
      </c>
      <c r="F43" s="1248"/>
      <c r="G43" s="1248"/>
      <c r="H43" s="1249"/>
      <c r="I43" s="86">
        <v>4526</v>
      </c>
      <c r="J43" s="87">
        <v>4365</v>
      </c>
      <c r="K43" s="87">
        <v>4203</v>
      </c>
      <c r="L43" s="87">
        <v>4090</v>
      </c>
      <c r="M43" s="88">
        <v>3980</v>
      </c>
    </row>
    <row r="44" spans="2:13" ht="27.75" customHeight="1">
      <c r="B44" s="1244"/>
      <c r="C44" s="1245"/>
      <c r="D44" s="85"/>
      <c r="E44" s="1248" t="s">
        <v>27</v>
      </c>
      <c r="F44" s="1248"/>
      <c r="G44" s="1248"/>
      <c r="H44" s="1249"/>
      <c r="I44" s="86">
        <v>18</v>
      </c>
      <c r="J44" s="87">
        <v>16</v>
      </c>
      <c r="K44" s="87">
        <v>15</v>
      </c>
      <c r="L44" s="87">
        <v>20</v>
      </c>
      <c r="M44" s="88">
        <v>18</v>
      </c>
    </row>
    <row r="45" spans="2:13" ht="27.75" customHeight="1">
      <c r="B45" s="1244"/>
      <c r="C45" s="1245"/>
      <c r="D45" s="85"/>
      <c r="E45" s="1248" t="s">
        <v>28</v>
      </c>
      <c r="F45" s="1248"/>
      <c r="G45" s="1248"/>
      <c r="H45" s="1249"/>
      <c r="I45" s="86">
        <v>1451</v>
      </c>
      <c r="J45" s="87">
        <v>1288</v>
      </c>
      <c r="K45" s="87">
        <v>1222</v>
      </c>
      <c r="L45" s="87">
        <v>1174</v>
      </c>
      <c r="M45" s="88">
        <v>972</v>
      </c>
    </row>
    <row r="46" spans="2:13" ht="27.75" customHeight="1">
      <c r="B46" s="1244"/>
      <c r="C46" s="1245"/>
      <c r="D46" s="89"/>
      <c r="E46" s="1248" t="s">
        <v>29</v>
      </c>
      <c r="F46" s="1248"/>
      <c r="G46" s="1248"/>
      <c r="H46" s="1249"/>
      <c r="I46" s="86">
        <v>3</v>
      </c>
      <c r="J46" s="87" t="s">
        <v>510</v>
      </c>
      <c r="K46" s="87" t="s">
        <v>510</v>
      </c>
      <c r="L46" s="87" t="s">
        <v>510</v>
      </c>
      <c r="M46" s="88" t="s">
        <v>510</v>
      </c>
    </row>
    <row r="47" spans="2:13" ht="27.75" customHeight="1">
      <c r="B47" s="1244"/>
      <c r="C47" s="1245"/>
      <c r="D47" s="90"/>
      <c r="E47" s="1258" t="s">
        <v>30</v>
      </c>
      <c r="F47" s="1259"/>
      <c r="G47" s="1259"/>
      <c r="H47" s="1260"/>
      <c r="I47" s="86" t="s">
        <v>510</v>
      </c>
      <c r="J47" s="87" t="s">
        <v>510</v>
      </c>
      <c r="K47" s="87" t="s">
        <v>510</v>
      </c>
      <c r="L47" s="87" t="s">
        <v>510</v>
      </c>
      <c r="M47" s="88" t="s">
        <v>510</v>
      </c>
    </row>
    <row r="48" spans="2:13" ht="27.75" customHeight="1">
      <c r="B48" s="1244"/>
      <c r="C48" s="1245"/>
      <c r="D48" s="85"/>
      <c r="E48" s="1248" t="s">
        <v>31</v>
      </c>
      <c r="F48" s="1248"/>
      <c r="G48" s="1248"/>
      <c r="H48" s="1249"/>
      <c r="I48" s="86" t="s">
        <v>510</v>
      </c>
      <c r="J48" s="87" t="s">
        <v>510</v>
      </c>
      <c r="K48" s="87" t="s">
        <v>510</v>
      </c>
      <c r="L48" s="87" t="s">
        <v>510</v>
      </c>
      <c r="M48" s="88" t="s">
        <v>510</v>
      </c>
    </row>
    <row r="49" spans="2:13" ht="27.75" customHeight="1">
      <c r="B49" s="1246"/>
      <c r="C49" s="1247"/>
      <c r="D49" s="85"/>
      <c r="E49" s="1248" t="s">
        <v>32</v>
      </c>
      <c r="F49" s="1248"/>
      <c r="G49" s="1248"/>
      <c r="H49" s="1249"/>
      <c r="I49" s="86" t="s">
        <v>510</v>
      </c>
      <c r="J49" s="87" t="s">
        <v>510</v>
      </c>
      <c r="K49" s="87" t="s">
        <v>510</v>
      </c>
      <c r="L49" s="87" t="s">
        <v>510</v>
      </c>
      <c r="M49" s="88" t="s">
        <v>510</v>
      </c>
    </row>
    <row r="50" spans="2:13" ht="27.75" customHeight="1">
      <c r="B50" s="1242" t="s">
        <v>33</v>
      </c>
      <c r="C50" s="1243"/>
      <c r="D50" s="91"/>
      <c r="E50" s="1248" t="s">
        <v>34</v>
      </c>
      <c r="F50" s="1248"/>
      <c r="G50" s="1248"/>
      <c r="H50" s="1249"/>
      <c r="I50" s="86">
        <v>2045</v>
      </c>
      <c r="J50" s="87">
        <v>1212</v>
      </c>
      <c r="K50" s="87">
        <v>1765</v>
      </c>
      <c r="L50" s="87">
        <v>1770</v>
      </c>
      <c r="M50" s="88">
        <v>1666</v>
      </c>
    </row>
    <row r="51" spans="2:13" ht="27.75" customHeight="1">
      <c r="B51" s="1244"/>
      <c r="C51" s="1245"/>
      <c r="D51" s="85"/>
      <c r="E51" s="1248" t="s">
        <v>35</v>
      </c>
      <c r="F51" s="1248"/>
      <c r="G51" s="1248"/>
      <c r="H51" s="1249"/>
      <c r="I51" s="86">
        <v>747</v>
      </c>
      <c r="J51" s="87">
        <v>698</v>
      </c>
      <c r="K51" s="87">
        <v>660</v>
      </c>
      <c r="L51" s="87">
        <v>592</v>
      </c>
      <c r="M51" s="88">
        <v>527</v>
      </c>
    </row>
    <row r="52" spans="2:13" ht="27.75" customHeight="1">
      <c r="B52" s="1246"/>
      <c r="C52" s="1247"/>
      <c r="D52" s="85"/>
      <c r="E52" s="1248" t="s">
        <v>36</v>
      </c>
      <c r="F52" s="1248"/>
      <c r="G52" s="1248"/>
      <c r="H52" s="1249"/>
      <c r="I52" s="86">
        <v>8588</v>
      </c>
      <c r="J52" s="87">
        <v>8637</v>
      </c>
      <c r="K52" s="87">
        <v>8812</v>
      </c>
      <c r="L52" s="87">
        <v>9404</v>
      </c>
      <c r="M52" s="88">
        <v>9014</v>
      </c>
    </row>
    <row r="53" spans="2:13" ht="27.75" customHeight="1" thickBot="1">
      <c r="B53" s="1250" t="s">
        <v>37</v>
      </c>
      <c r="C53" s="1251"/>
      <c r="D53" s="92"/>
      <c r="E53" s="1252" t="s">
        <v>38</v>
      </c>
      <c r="F53" s="1252"/>
      <c r="G53" s="1252"/>
      <c r="H53" s="1253"/>
      <c r="I53" s="93">
        <v>3155</v>
      </c>
      <c r="J53" s="94">
        <v>3596</v>
      </c>
      <c r="K53" s="94">
        <v>3066</v>
      </c>
      <c r="L53" s="94">
        <v>2821</v>
      </c>
      <c r="M53" s="95">
        <v>2912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yLiUOkGN2auPBI+f/J3hGVH/9AI8z4YMxnbxNbbv89WxEUj2YipJTfK0Ph4dGh/Ls8SnQsk5JDuBU5xadx4MQ==" saltValue="KLyVjsTZG0Tg76lCyWYJ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topLeftCell="A49" zoomScale="70" zoomScaleNormal="70" zoomScaleSheetLayoutView="100" workbookViewId="0">
      <selection activeCell="F61" sqref="F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69" t="s">
        <v>41</v>
      </c>
      <c r="D55" s="1269"/>
      <c r="E55" s="1270"/>
      <c r="F55" s="107">
        <v>1123</v>
      </c>
      <c r="G55" s="107">
        <v>894</v>
      </c>
      <c r="H55" s="108">
        <v>799</v>
      </c>
    </row>
    <row r="56" spans="2:8" ht="52.5" customHeight="1">
      <c r="B56" s="109"/>
      <c r="C56" s="1271" t="s">
        <v>42</v>
      </c>
      <c r="D56" s="1271"/>
      <c r="E56" s="1272"/>
      <c r="F56" s="110">
        <v>107</v>
      </c>
      <c r="G56" s="110">
        <v>107</v>
      </c>
      <c r="H56" s="111">
        <v>107</v>
      </c>
    </row>
    <row r="57" spans="2:8" ht="53.25" customHeight="1">
      <c r="B57" s="109"/>
      <c r="C57" s="1273" t="s">
        <v>43</v>
      </c>
      <c r="D57" s="1273"/>
      <c r="E57" s="1274"/>
      <c r="F57" s="112">
        <v>401</v>
      </c>
      <c r="G57" s="112">
        <v>575</v>
      </c>
      <c r="H57" s="113">
        <v>615</v>
      </c>
    </row>
    <row r="58" spans="2:8" ht="45.75" customHeight="1">
      <c r="B58" s="114"/>
      <c r="C58" s="1261" t="s">
        <v>589</v>
      </c>
      <c r="D58" s="1262"/>
      <c r="E58" s="1263"/>
      <c r="F58" s="115">
        <v>0</v>
      </c>
      <c r="G58" s="115">
        <v>210</v>
      </c>
      <c r="H58" s="116">
        <v>341</v>
      </c>
    </row>
    <row r="59" spans="2:8" ht="45.75" customHeight="1">
      <c r="B59" s="114"/>
      <c r="C59" s="1261" t="s">
        <v>590</v>
      </c>
      <c r="D59" s="1262"/>
      <c r="E59" s="1263"/>
      <c r="F59" s="115">
        <v>257</v>
      </c>
      <c r="G59" s="115">
        <v>257</v>
      </c>
      <c r="H59" s="116">
        <v>197</v>
      </c>
    </row>
    <row r="60" spans="2:8" ht="45.75" customHeight="1">
      <c r="B60" s="114"/>
      <c r="C60" s="1261" t="s">
        <v>591</v>
      </c>
      <c r="D60" s="1262"/>
      <c r="E60" s="1263"/>
      <c r="F60" s="115">
        <v>81</v>
      </c>
      <c r="G60" s="115">
        <v>50</v>
      </c>
      <c r="H60" s="116">
        <v>23</v>
      </c>
    </row>
    <row r="61" spans="2:8" ht="45.75" customHeight="1">
      <c r="B61" s="114"/>
      <c r="C61" s="1261" t="s">
        <v>592</v>
      </c>
      <c r="D61" s="1262"/>
      <c r="E61" s="1263"/>
      <c r="F61" s="115">
        <v>18</v>
      </c>
      <c r="G61" s="115">
        <v>17</v>
      </c>
      <c r="H61" s="116">
        <v>16</v>
      </c>
    </row>
    <row r="62" spans="2:8" ht="45.75" customHeight="1" thickBot="1">
      <c r="B62" s="117"/>
      <c r="C62" s="1264" t="s">
        <v>593</v>
      </c>
      <c r="D62" s="1265"/>
      <c r="E62" s="1266"/>
      <c r="F62" s="118">
        <v>11</v>
      </c>
      <c r="G62" s="118">
        <v>11</v>
      </c>
      <c r="H62" s="119">
        <v>11</v>
      </c>
    </row>
    <row r="63" spans="2:8" ht="52.5" customHeight="1" thickBot="1">
      <c r="B63" s="120"/>
      <c r="C63" s="1267" t="s">
        <v>44</v>
      </c>
      <c r="D63" s="1267"/>
      <c r="E63" s="1268"/>
      <c r="F63" s="121">
        <v>1631</v>
      </c>
      <c r="G63" s="121">
        <v>1576</v>
      </c>
      <c r="H63" s="122">
        <v>1521</v>
      </c>
    </row>
    <row r="64" spans="2:8" ht="15" customHeight="1"/>
    <row r="65" ht="0" hidden="1" customHeight="1"/>
    <row r="66" ht="0" hidden="1" customHeight="1"/>
  </sheetData>
  <sheetProtection algorithmName="SHA-512" hashValue="3aOLUYfWmckZAB94dAQ5w97EuOKtQahSisdi2lqSobTqhjrI4ksjllq+PhXCGa5Q0pmh2Tw1aQCZ/NDkMJb8GQ==" saltValue="Tps/Px48SsnkdrOCfgf6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BK1" zoomScale="80" zoomScaleNormal="80" zoomScaleSheetLayoutView="55" workbookViewId="0">
      <selection activeCell="BK21" sqref="BK2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67.8</v>
      </c>
      <c r="CG51" s="1277"/>
      <c r="CH51" s="1277"/>
      <c r="CI51" s="1277"/>
      <c r="CJ51" s="1277"/>
      <c r="CK51" s="1277"/>
      <c r="CL51" s="1277"/>
      <c r="CM51" s="1277"/>
      <c r="CN51" s="1277">
        <v>64.3</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50</v>
      </c>
      <c r="CG53" s="1277"/>
      <c r="CH53" s="1277"/>
      <c r="CI53" s="1277"/>
      <c r="CJ53" s="1277"/>
      <c r="CK53" s="1277"/>
      <c r="CL53" s="1277"/>
      <c r="CM53" s="1277"/>
      <c r="CN53" s="1277">
        <v>51.4</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601</v>
      </c>
      <c r="AO55" s="1281"/>
      <c r="AP55" s="1281"/>
      <c r="AQ55" s="1281"/>
      <c r="AR55" s="1281"/>
      <c r="AS55" s="1281"/>
      <c r="AT55" s="1281"/>
      <c r="AU55" s="1281"/>
      <c r="AV55" s="1281"/>
      <c r="AW55" s="1281"/>
      <c r="AX55" s="1281"/>
      <c r="AY55" s="1281"/>
      <c r="AZ55" s="1281"/>
      <c r="BA55" s="1281"/>
      <c r="BB55" s="1280" t="s">
        <v>599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c r="B73" s="374"/>
      <c r="G73" s="1293"/>
      <c r="H73" s="1293"/>
      <c r="I73" s="1293"/>
      <c r="J73" s="1293"/>
      <c r="K73" s="1276"/>
      <c r="L73" s="1276"/>
      <c r="M73" s="1276"/>
      <c r="N73" s="1276"/>
      <c r="AM73" s="383"/>
      <c r="AN73" s="1280" t="s">
        <v>598</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v>72.3</v>
      </c>
      <c r="BQ73" s="1277"/>
      <c r="BR73" s="1277"/>
      <c r="BS73" s="1277"/>
      <c r="BT73" s="1277"/>
      <c r="BU73" s="1277"/>
      <c r="BV73" s="1277"/>
      <c r="BW73" s="1277"/>
      <c r="BX73" s="1277">
        <v>82.8</v>
      </c>
      <c r="BY73" s="1277"/>
      <c r="BZ73" s="1277"/>
      <c r="CA73" s="1277"/>
      <c r="CB73" s="1277"/>
      <c r="CC73" s="1277"/>
      <c r="CD73" s="1277"/>
      <c r="CE73" s="1277"/>
      <c r="CF73" s="1277">
        <v>67.8</v>
      </c>
      <c r="CG73" s="1277"/>
      <c r="CH73" s="1277"/>
      <c r="CI73" s="1277"/>
      <c r="CJ73" s="1277"/>
      <c r="CK73" s="1277"/>
      <c r="CL73" s="1277"/>
      <c r="CM73" s="1277"/>
      <c r="CN73" s="1277">
        <v>64.3</v>
      </c>
      <c r="CO73" s="1277"/>
      <c r="CP73" s="1277"/>
      <c r="CQ73" s="1277"/>
      <c r="CR73" s="1277"/>
      <c r="CS73" s="1277"/>
      <c r="CT73" s="1277"/>
      <c r="CU73" s="1277"/>
      <c r="CV73" s="1277">
        <v>66.400000000000006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12.5</v>
      </c>
      <c r="BQ75" s="1277"/>
      <c r="BR75" s="1277"/>
      <c r="BS75" s="1277"/>
      <c r="BT75" s="1277"/>
      <c r="BU75" s="1277"/>
      <c r="BV75" s="1277"/>
      <c r="BW75" s="1277"/>
      <c r="BX75" s="1277">
        <v>11.3</v>
      </c>
      <c r="BY75" s="1277"/>
      <c r="BZ75" s="1277"/>
      <c r="CA75" s="1277"/>
      <c r="CB75" s="1277"/>
      <c r="CC75" s="1277"/>
      <c r="CD75" s="1277"/>
      <c r="CE75" s="1277"/>
      <c r="CF75" s="1277">
        <v>9.8000000000000007</v>
      </c>
      <c r="CG75" s="1277"/>
      <c r="CH75" s="1277"/>
      <c r="CI75" s="1277"/>
      <c r="CJ75" s="1277"/>
      <c r="CK75" s="1277"/>
      <c r="CL75" s="1277"/>
      <c r="CM75" s="1277"/>
      <c r="CN75" s="1277">
        <v>9.1</v>
      </c>
      <c r="CO75" s="1277"/>
      <c r="CP75" s="1277"/>
      <c r="CQ75" s="1277"/>
      <c r="CR75" s="1277"/>
      <c r="CS75" s="1277"/>
      <c r="CT75" s="1277"/>
      <c r="CU75" s="1277"/>
      <c r="CV75" s="1277">
        <v>9.4</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601</v>
      </c>
      <c r="AO77" s="1281"/>
      <c r="AP77" s="1281"/>
      <c r="AQ77" s="1281"/>
      <c r="AR77" s="1281"/>
      <c r="AS77" s="1281"/>
      <c r="AT77" s="1281"/>
      <c r="AU77" s="1281"/>
      <c r="AV77" s="1281"/>
      <c r="AW77" s="1281"/>
      <c r="AX77" s="1281"/>
      <c r="AY77" s="1281"/>
      <c r="AZ77" s="1281"/>
      <c r="BA77" s="1281"/>
      <c r="BB77" s="1280" t="s">
        <v>599</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603</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zjwEKtddyGyAgzOIjp+7lp1MXfd57PLqKUXUhZNgPgi8sdj9D1s5gEXwgsRLiUnTozcCbJ1UJwIT4vUbMrLiw==" saltValue="h/5kON2VgwqcwgySNEM8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67" zoomScale="60" zoomScaleNormal="60" zoomScaleSheetLayoutView="70" workbookViewId="0">
      <selection activeCell="BK108" sqref="BK10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htzCpvOjW5fBS6myp3xsU3+sANKasBftGH8Tj/yDcPRgLlMTBxlmBtGH9Psgs+4uLRRfRtkBBIvcBt24DMt0A==" saltValue="u0uk4InlP4CtLoKchDO/6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Normal="10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7HIQCrkviZpiRbw23ioUey5goCA2feHxn7+IMvyW+Z50rWV/xSrzqRXGrK/iOSGSdiV9CKtE02GF7bmo+SRdw==" saltValue="QPyUg6zYz1sxSANunMo6a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70599</v>
      </c>
      <c r="E3" s="141"/>
      <c r="F3" s="142">
        <v>74444</v>
      </c>
      <c r="G3" s="143"/>
      <c r="H3" s="144"/>
    </row>
    <row r="4" spans="1:8">
      <c r="A4" s="145"/>
      <c r="B4" s="146"/>
      <c r="C4" s="147"/>
      <c r="D4" s="148">
        <v>30569</v>
      </c>
      <c r="E4" s="149"/>
      <c r="F4" s="150">
        <v>34175</v>
      </c>
      <c r="G4" s="151"/>
      <c r="H4" s="152"/>
    </row>
    <row r="5" spans="1:8">
      <c r="A5" s="133" t="s">
        <v>545</v>
      </c>
      <c r="B5" s="138"/>
      <c r="C5" s="139"/>
      <c r="D5" s="140">
        <v>122927</v>
      </c>
      <c r="E5" s="141"/>
      <c r="F5" s="142">
        <v>85205</v>
      </c>
      <c r="G5" s="143"/>
      <c r="H5" s="144"/>
    </row>
    <row r="6" spans="1:8">
      <c r="A6" s="145"/>
      <c r="B6" s="146"/>
      <c r="C6" s="147"/>
      <c r="D6" s="148">
        <v>49314</v>
      </c>
      <c r="E6" s="149"/>
      <c r="F6" s="150">
        <v>38847</v>
      </c>
      <c r="G6" s="151"/>
      <c r="H6" s="152"/>
    </row>
    <row r="7" spans="1:8">
      <c r="A7" s="133" t="s">
        <v>546</v>
      </c>
      <c r="B7" s="138"/>
      <c r="C7" s="139"/>
      <c r="D7" s="140">
        <v>123402</v>
      </c>
      <c r="E7" s="141"/>
      <c r="F7" s="142">
        <v>69469</v>
      </c>
      <c r="G7" s="143"/>
      <c r="H7" s="144"/>
    </row>
    <row r="8" spans="1:8">
      <c r="A8" s="145"/>
      <c r="B8" s="146"/>
      <c r="C8" s="147"/>
      <c r="D8" s="148">
        <v>85006</v>
      </c>
      <c r="E8" s="149"/>
      <c r="F8" s="150">
        <v>38215</v>
      </c>
      <c r="G8" s="151"/>
      <c r="H8" s="152"/>
    </row>
    <row r="9" spans="1:8">
      <c r="A9" s="133" t="s">
        <v>547</v>
      </c>
      <c r="B9" s="138"/>
      <c r="C9" s="139"/>
      <c r="D9" s="140">
        <v>123447</v>
      </c>
      <c r="E9" s="141"/>
      <c r="F9" s="142">
        <v>67293</v>
      </c>
      <c r="G9" s="143"/>
      <c r="H9" s="144"/>
    </row>
    <row r="10" spans="1:8">
      <c r="A10" s="145"/>
      <c r="B10" s="146"/>
      <c r="C10" s="147"/>
      <c r="D10" s="148">
        <v>84739</v>
      </c>
      <c r="E10" s="149"/>
      <c r="F10" s="150">
        <v>35076</v>
      </c>
      <c r="G10" s="151"/>
      <c r="H10" s="152"/>
    </row>
    <row r="11" spans="1:8">
      <c r="A11" s="133" t="s">
        <v>548</v>
      </c>
      <c r="B11" s="138"/>
      <c r="C11" s="139"/>
      <c r="D11" s="140">
        <v>51935</v>
      </c>
      <c r="E11" s="141"/>
      <c r="F11" s="142">
        <v>67343</v>
      </c>
      <c r="G11" s="143"/>
      <c r="H11" s="144"/>
    </row>
    <row r="12" spans="1:8">
      <c r="A12" s="145"/>
      <c r="B12" s="146"/>
      <c r="C12" s="153"/>
      <c r="D12" s="148">
        <v>38620</v>
      </c>
      <c r="E12" s="149"/>
      <c r="F12" s="150">
        <v>32865</v>
      </c>
      <c r="G12" s="151"/>
      <c r="H12" s="152"/>
    </row>
    <row r="13" spans="1:8">
      <c r="A13" s="133"/>
      <c r="B13" s="138"/>
      <c r="C13" s="154"/>
      <c r="D13" s="155">
        <v>98462</v>
      </c>
      <c r="E13" s="156"/>
      <c r="F13" s="157">
        <v>72751</v>
      </c>
      <c r="G13" s="158"/>
      <c r="H13" s="144"/>
    </row>
    <row r="14" spans="1:8">
      <c r="A14" s="145"/>
      <c r="B14" s="146"/>
      <c r="C14" s="147"/>
      <c r="D14" s="148">
        <v>57650</v>
      </c>
      <c r="E14" s="149"/>
      <c r="F14" s="150">
        <v>35836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5.07</v>
      </c>
      <c r="C19" s="159">
        <f>ROUND(VALUE(SUBSTITUTE(実質収支比率等に係る経年分析!G$48,"▲","-")),2)</f>
        <v>5.36</v>
      </c>
      <c r="D19" s="159">
        <f>ROUND(VALUE(SUBSTITUTE(実質収支比率等に係る経年分析!H$48,"▲","-")),2)</f>
        <v>4.4800000000000004</v>
      </c>
      <c r="E19" s="159">
        <f>ROUND(VALUE(SUBSTITUTE(実質収支比率等に係る経年分析!I$48,"▲","-")),2)</f>
        <v>4.24</v>
      </c>
      <c r="F19" s="159">
        <f>ROUND(VALUE(SUBSTITUTE(実質収支比率等に係る経年分析!J$48,"▲","-")),2)</f>
        <v>5.07</v>
      </c>
    </row>
    <row r="20" spans="1:11">
      <c r="A20" s="159" t="s">
        <v>48</v>
      </c>
      <c r="B20" s="159">
        <f>ROUND(VALUE(SUBSTITUTE(実質収支比率等に係る経年分析!F$47,"▲","-")),2)</f>
        <v>20.92</v>
      </c>
      <c r="C20" s="159">
        <f>ROUND(VALUE(SUBSTITUTE(実質収支比率等に係る経年分析!G$47,"▲","-")),2)</f>
        <v>12.73</v>
      </c>
      <c r="D20" s="159">
        <f>ROUND(VALUE(SUBSTITUTE(実質収支比率等に係る経年分析!H$47,"▲","-")),2)</f>
        <v>21.19</v>
      </c>
      <c r="E20" s="159">
        <f>ROUND(VALUE(SUBSTITUTE(実質収支比率等に係る経年分析!I$47,"▲","-")),2)</f>
        <v>17.29</v>
      </c>
      <c r="F20" s="159">
        <f>ROUND(VALUE(SUBSTITUTE(実質収支比率等に係る経年分析!J$47,"▲","-")),2)</f>
        <v>15.27</v>
      </c>
    </row>
    <row r="21" spans="1:11">
      <c r="A21" s="159" t="s">
        <v>49</v>
      </c>
      <c r="B21" s="159">
        <f>IF(ISNUMBER(VALUE(SUBSTITUTE(実質収支比率等に係る経年分析!F$49,"▲","-"))),ROUND(VALUE(SUBSTITUTE(実質収支比率等に係る経年分析!F$49,"▲","-")),2),NA())</f>
        <v>-4.37</v>
      </c>
      <c r="C21" s="159">
        <f>IF(ISNUMBER(VALUE(SUBSTITUTE(実質収支比率等に係る経年分析!G$49,"▲","-"))),ROUND(VALUE(SUBSTITUTE(実質収支比率等に係る経年分析!G$49,"▲","-")),2),NA())</f>
        <v>-7.7</v>
      </c>
      <c r="D21" s="159">
        <f>IF(ISNUMBER(VALUE(SUBSTITUTE(実質収支比率等に係る経年分析!H$49,"▲","-"))),ROUND(VALUE(SUBSTITUTE(実質収支比率等に係る経年分析!H$49,"▲","-")),2),NA())</f>
        <v>8.35</v>
      </c>
      <c r="E21" s="159">
        <f>IF(ISNUMBER(VALUE(SUBSTITUTE(実質収支比率等に係る経年分析!I$49,"▲","-"))),ROUND(VALUE(SUBSTITUTE(実質収支比率等に係る経年分析!I$49,"▲","-")),2),NA())</f>
        <v>-4.75</v>
      </c>
      <c r="F21" s="159">
        <f>IF(ISNUMBER(VALUE(SUBSTITUTE(実質収支比率等に係る経年分析!J$49,"▲","-"))),ROUND(VALUE(SUBSTITUTE(実質収支比率等に係る経年分析!J$49,"▲","-")),2),NA())</f>
        <v>-0.93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特定環境保全下水道事業特別会計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0.56999999999999995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2.2999999999999998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4.4800000000000004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4.2300000000000004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5.0599999999999996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13.32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813</v>
      </c>
      <c r="E42" s="161"/>
      <c r="F42" s="161"/>
      <c r="G42" s="161">
        <f>'実質公債費比率（分子）の構造'!L$52</f>
        <v>833</v>
      </c>
      <c r="H42" s="161"/>
      <c r="I42" s="161"/>
      <c r="J42" s="161">
        <f>'実質公債費比率（分子）の構造'!M$52</f>
        <v>834</v>
      </c>
      <c r="K42" s="161"/>
      <c r="L42" s="161"/>
      <c r="M42" s="161">
        <f>'実質公債費比率（分子）の構造'!N$52</f>
        <v>838</v>
      </c>
      <c r="N42" s="161"/>
      <c r="O42" s="161"/>
      <c r="P42" s="161">
        <f>'実質公債費比率（分子）の構造'!O$52</f>
        <v>901</v>
      </c>
    </row>
    <row r="43" spans="1:16">
      <c r="A43" s="161" t="s">
        <v>57</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45</v>
      </c>
      <c r="C44" s="161"/>
      <c r="D44" s="161"/>
      <c r="E44" s="161">
        <f>'実質公債費比率（分子）の構造'!L$50</f>
        <v>23</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24</v>
      </c>
      <c r="C45" s="161"/>
      <c r="D45" s="161"/>
      <c r="E45" s="161">
        <f>'実質公債費比率（分子）の構造'!L$49</f>
        <v>17</v>
      </c>
      <c r="F45" s="161"/>
      <c r="G45" s="161"/>
      <c r="H45" s="161">
        <f>'実質公債費比率（分子）の構造'!M$49</f>
        <v>16</v>
      </c>
      <c r="I45" s="161"/>
      <c r="J45" s="161"/>
      <c r="K45" s="161">
        <f>'実質公債費比率（分子）の構造'!N$49</f>
        <v>12</v>
      </c>
      <c r="L45" s="161"/>
      <c r="M45" s="161"/>
      <c r="N45" s="161">
        <f>'実質公債費比率（分子）の構造'!O$49</f>
        <v>6</v>
      </c>
      <c r="O45" s="161"/>
      <c r="P45" s="161"/>
    </row>
    <row r="46" spans="1:16">
      <c r="A46" s="161" t="s">
        <v>60</v>
      </c>
      <c r="B46" s="161">
        <f>'実質公債費比率（分子）の構造'!K$48</f>
        <v>312</v>
      </c>
      <c r="C46" s="161"/>
      <c r="D46" s="161"/>
      <c r="E46" s="161">
        <f>'実質公債費比率（分子）の構造'!L$48</f>
        <v>290</v>
      </c>
      <c r="F46" s="161"/>
      <c r="G46" s="161"/>
      <c r="H46" s="161">
        <f>'実質公債費比率（分子）の構造'!M$48</f>
        <v>290</v>
      </c>
      <c r="I46" s="161"/>
      <c r="J46" s="161"/>
      <c r="K46" s="161">
        <f>'実質公債費比率（分子）の構造'!N$48</f>
        <v>326</v>
      </c>
      <c r="L46" s="161"/>
      <c r="M46" s="161"/>
      <c r="N46" s="161">
        <f>'実質公債費比率（分子）の構造'!O$48</f>
        <v>349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932</v>
      </c>
      <c r="C49" s="161"/>
      <c r="D49" s="161"/>
      <c r="E49" s="161">
        <f>'実質公債費比率（分子）の構造'!L$45</f>
        <v>916</v>
      </c>
      <c r="F49" s="161"/>
      <c r="G49" s="161"/>
      <c r="H49" s="161">
        <f>'実質公債費比率（分子）の構造'!M$45</f>
        <v>915</v>
      </c>
      <c r="I49" s="161"/>
      <c r="J49" s="161"/>
      <c r="K49" s="161">
        <f>'実質公債費比率（分子）の構造'!N$45</f>
        <v>903</v>
      </c>
      <c r="L49" s="161"/>
      <c r="M49" s="161"/>
      <c r="N49" s="161">
        <f>'実質公債費比率（分子）の構造'!O$45</f>
        <v>1006</v>
      </c>
      <c r="O49" s="161"/>
      <c r="P49" s="161"/>
    </row>
    <row r="50" spans="1:16">
      <c r="A50" s="161" t="s">
        <v>64</v>
      </c>
      <c r="B50" s="161" t="e">
        <f>NA()</f>
        <v>#N/A</v>
      </c>
      <c r="C50" s="161">
        <f>IF(ISNUMBER('実質公債費比率（分子）の構造'!K$53),'実質公債費比率（分子）の構造'!K$53,NA())</f>
        <v>501</v>
      </c>
      <c r="D50" s="161" t="e">
        <f>NA()</f>
        <v>#N/A</v>
      </c>
      <c r="E50" s="161" t="e">
        <f>NA()</f>
        <v>#N/A</v>
      </c>
      <c r="F50" s="161">
        <f>IF(ISNUMBER('実質公債費比率（分子）の構造'!L$53),'実質公債費比率（分子）の構造'!L$53,NA())</f>
        <v>413</v>
      </c>
      <c r="G50" s="161" t="e">
        <f>NA()</f>
        <v>#N/A</v>
      </c>
      <c r="H50" s="161" t="e">
        <f>NA()</f>
        <v>#N/A</v>
      </c>
      <c r="I50" s="161">
        <f>IF(ISNUMBER('実質公債費比率（分子）の構造'!M$53),'実質公債費比率（分子）の構造'!M$53,NA())</f>
        <v>387</v>
      </c>
      <c r="J50" s="161" t="e">
        <f>NA()</f>
        <v>#N/A</v>
      </c>
      <c r="K50" s="161" t="e">
        <f>NA()</f>
        <v>#N/A</v>
      </c>
      <c r="L50" s="161">
        <f>IF(ISNUMBER('実質公債費比率（分子）の構造'!N$53),'実質公債費比率（分子）の構造'!N$53,NA())</f>
        <v>403</v>
      </c>
      <c r="M50" s="161" t="e">
        <f>NA()</f>
        <v>#N/A</v>
      </c>
      <c r="N50" s="161" t="e">
        <f>NA()</f>
        <v>#N/A</v>
      </c>
      <c r="O50" s="161">
        <f>IF(ISNUMBER('実質公債費比率（分子）の構造'!O$53),'実質公債費比率（分子）の構造'!O$53,NA())</f>
        <v>460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8588</v>
      </c>
      <c r="E56" s="160"/>
      <c r="F56" s="160"/>
      <c r="G56" s="160">
        <f>'将来負担比率（分子）の構造'!J$52</f>
        <v>8637</v>
      </c>
      <c r="H56" s="160"/>
      <c r="I56" s="160"/>
      <c r="J56" s="160">
        <f>'将来負担比率（分子）の構造'!K$52</f>
        <v>8812</v>
      </c>
      <c r="K56" s="160"/>
      <c r="L56" s="160"/>
      <c r="M56" s="160">
        <f>'将来負担比率（分子）の構造'!L$52</f>
        <v>9404</v>
      </c>
      <c r="N56" s="160"/>
      <c r="O56" s="160"/>
      <c r="P56" s="160">
        <f>'将来負担比率（分子）の構造'!M$52</f>
        <v>9014</v>
      </c>
    </row>
    <row r="57" spans="1:16">
      <c r="A57" s="160" t="s">
        <v>35</v>
      </c>
      <c r="B57" s="160"/>
      <c r="C57" s="160"/>
      <c r="D57" s="160">
        <f>'将来負担比率（分子）の構造'!I$51</f>
        <v>747</v>
      </c>
      <c r="E57" s="160"/>
      <c r="F57" s="160"/>
      <c r="G57" s="160">
        <f>'将来負担比率（分子）の構造'!J$51</f>
        <v>698</v>
      </c>
      <c r="H57" s="160"/>
      <c r="I57" s="160"/>
      <c r="J57" s="160">
        <f>'将来負担比率（分子）の構造'!K$51</f>
        <v>660</v>
      </c>
      <c r="K57" s="160"/>
      <c r="L57" s="160"/>
      <c r="M57" s="160">
        <f>'将来負担比率（分子）の構造'!L$51</f>
        <v>592</v>
      </c>
      <c r="N57" s="160"/>
      <c r="O57" s="160"/>
      <c r="P57" s="160">
        <f>'将来負担比率（分子）の構造'!M$51</f>
        <v>527</v>
      </c>
    </row>
    <row r="58" spans="1:16">
      <c r="A58" s="160" t="s">
        <v>34</v>
      </c>
      <c r="B58" s="160"/>
      <c r="C58" s="160"/>
      <c r="D58" s="160">
        <f>'将来負担比率（分子）の構造'!I$50</f>
        <v>2045</v>
      </c>
      <c r="E58" s="160"/>
      <c r="F58" s="160"/>
      <c r="G58" s="160">
        <f>'将来負担比率（分子）の構造'!J$50</f>
        <v>1212</v>
      </c>
      <c r="H58" s="160"/>
      <c r="I58" s="160"/>
      <c r="J58" s="160">
        <f>'将来負担比率（分子）の構造'!K$50</f>
        <v>1765</v>
      </c>
      <c r="K58" s="160"/>
      <c r="L58" s="160"/>
      <c r="M58" s="160">
        <f>'将来負担比率（分子）の構造'!L$50</f>
        <v>1770</v>
      </c>
      <c r="N58" s="160"/>
      <c r="O58" s="160"/>
      <c r="P58" s="160">
        <f>'将来負担比率（分子）の構造'!M$50</f>
        <v>1666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3</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1451</v>
      </c>
      <c r="C62" s="160"/>
      <c r="D62" s="160"/>
      <c r="E62" s="160">
        <f>'将来負担比率（分子）の構造'!J$45</f>
        <v>1288</v>
      </c>
      <c r="F62" s="160"/>
      <c r="G62" s="160"/>
      <c r="H62" s="160">
        <f>'将来負担比率（分子）の構造'!K$45</f>
        <v>1222</v>
      </c>
      <c r="I62" s="160"/>
      <c r="J62" s="160"/>
      <c r="K62" s="160">
        <f>'将来負担比率（分子）の構造'!L$45</f>
        <v>1174</v>
      </c>
      <c r="L62" s="160"/>
      <c r="M62" s="160"/>
      <c r="N62" s="160">
        <f>'将来負担比率（分子）の構造'!M$45</f>
        <v>972</v>
      </c>
      <c r="O62" s="160"/>
      <c r="P62" s="160"/>
    </row>
    <row r="63" spans="1:16">
      <c r="A63" s="160" t="s">
        <v>27</v>
      </c>
      <c r="B63" s="160">
        <f>'将来負担比率（分子）の構造'!I$44</f>
        <v>18</v>
      </c>
      <c r="C63" s="160"/>
      <c r="D63" s="160"/>
      <c r="E63" s="160">
        <f>'将来負担比率（分子）の構造'!J$44</f>
        <v>16</v>
      </c>
      <c r="F63" s="160"/>
      <c r="G63" s="160"/>
      <c r="H63" s="160">
        <f>'将来負担比率（分子）の構造'!K$44</f>
        <v>15</v>
      </c>
      <c r="I63" s="160"/>
      <c r="J63" s="160"/>
      <c r="K63" s="160">
        <f>'将来負担比率（分子）の構造'!L$44</f>
        <v>20</v>
      </c>
      <c r="L63" s="160"/>
      <c r="M63" s="160"/>
      <c r="N63" s="160">
        <f>'将来負担比率（分子）の構造'!M$44</f>
        <v>18</v>
      </c>
      <c r="O63" s="160"/>
      <c r="P63" s="160"/>
    </row>
    <row r="64" spans="1:16">
      <c r="A64" s="160" t="s">
        <v>26</v>
      </c>
      <c r="B64" s="160">
        <f>'将来負担比率（分子）の構造'!I$43</f>
        <v>4526</v>
      </c>
      <c r="C64" s="160"/>
      <c r="D64" s="160"/>
      <c r="E64" s="160">
        <f>'将来負担比率（分子）の構造'!J$43</f>
        <v>4365</v>
      </c>
      <c r="F64" s="160"/>
      <c r="G64" s="160"/>
      <c r="H64" s="160">
        <f>'将来負担比率（分子）の構造'!K$43</f>
        <v>4203</v>
      </c>
      <c r="I64" s="160"/>
      <c r="J64" s="160"/>
      <c r="K64" s="160">
        <f>'将来負担比率（分子）の構造'!L$43</f>
        <v>4090</v>
      </c>
      <c r="L64" s="160"/>
      <c r="M64" s="160"/>
      <c r="N64" s="160">
        <f>'将来負担比率（分子）の構造'!M$43</f>
        <v>3980</v>
      </c>
      <c r="O64" s="160"/>
      <c r="P64" s="160"/>
    </row>
    <row r="65" spans="1:16">
      <c r="A65" s="160" t="s">
        <v>25</v>
      </c>
      <c r="B65" s="160">
        <f>'将来負担比率（分子）の構造'!I$42</f>
        <v>24</v>
      </c>
      <c r="C65" s="160"/>
      <c r="D65" s="160"/>
      <c r="E65" s="160">
        <f>'将来負担比率（分子）の構造'!J$42</f>
        <v>1</v>
      </c>
      <c r="F65" s="160"/>
      <c r="G65" s="160"/>
      <c r="H65" s="160">
        <f>'将来負担比率（分子）の構造'!K$42</f>
        <v>1</v>
      </c>
      <c r="I65" s="160"/>
      <c r="J65" s="160"/>
      <c r="K65" s="160">
        <f>'将来負担比率（分子）の構造'!L$42</f>
        <v>1</v>
      </c>
      <c r="L65" s="160"/>
      <c r="M65" s="160"/>
      <c r="N65" s="160">
        <f>'将来負担比率（分子）の構造'!M$42</f>
        <v>1</v>
      </c>
      <c r="O65" s="160"/>
      <c r="P65" s="160"/>
    </row>
    <row r="66" spans="1:16">
      <c r="A66" s="160" t="s">
        <v>24</v>
      </c>
      <c r="B66" s="160">
        <f>'将来負担比率（分子）の構造'!I$41</f>
        <v>8514</v>
      </c>
      <c r="C66" s="160"/>
      <c r="D66" s="160"/>
      <c r="E66" s="160">
        <f>'将来負担比率（分子）の構造'!J$41</f>
        <v>8473</v>
      </c>
      <c r="F66" s="160"/>
      <c r="G66" s="160"/>
      <c r="H66" s="160">
        <f>'将来負担比率（分子）の構造'!K$41</f>
        <v>8862</v>
      </c>
      <c r="I66" s="160"/>
      <c r="J66" s="160"/>
      <c r="K66" s="160">
        <f>'将来負担比率（分子）の構造'!L$41</f>
        <v>9301</v>
      </c>
      <c r="L66" s="160"/>
      <c r="M66" s="160"/>
      <c r="N66" s="160">
        <f>'将来負担比率（分子）の構造'!M$41</f>
        <v>9148</v>
      </c>
      <c r="O66" s="160"/>
      <c r="P66" s="160"/>
    </row>
    <row r="67" spans="1:16">
      <c r="A67" s="160" t="s">
        <v>68</v>
      </c>
      <c r="B67" s="160" t="e">
        <f>NA()</f>
        <v>#N/A</v>
      </c>
      <c r="C67" s="160">
        <f>IF(ISNUMBER('将来負担比率（分子）の構造'!I$53), IF('将来負担比率（分子）の構造'!I$53 &lt; 0, 0, '将来負担比率（分子）の構造'!I$53), NA())</f>
        <v>3155</v>
      </c>
      <c r="D67" s="160" t="e">
        <f>NA()</f>
        <v>#N/A</v>
      </c>
      <c r="E67" s="160" t="e">
        <f>NA()</f>
        <v>#N/A</v>
      </c>
      <c r="F67" s="160">
        <f>IF(ISNUMBER('将来負担比率（分子）の構造'!J$53), IF('将来負担比率（分子）の構造'!J$53 &lt; 0, 0, '将来負担比率（分子）の構造'!J$53), NA())</f>
        <v>3596</v>
      </c>
      <c r="G67" s="160" t="e">
        <f>NA()</f>
        <v>#N/A</v>
      </c>
      <c r="H67" s="160" t="e">
        <f>NA()</f>
        <v>#N/A</v>
      </c>
      <c r="I67" s="160">
        <f>IF(ISNUMBER('将来負担比率（分子）の構造'!K$53), IF('将来負担比率（分子）の構造'!K$53 &lt; 0, 0, '将来負担比率（分子）の構造'!K$53), NA())</f>
        <v>3066</v>
      </c>
      <c r="J67" s="160" t="e">
        <f>NA()</f>
        <v>#N/A</v>
      </c>
      <c r="K67" s="160" t="e">
        <f>NA()</f>
        <v>#N/A</v>
      </c>
      <c r="L67" s="160">
        <f>IF(ISNUMBER('将来負担比率（分子）の構造'!L$53), IF('将来負担比率（分子）の構造'!L$53 &lt; 0, 0, '将来負担比率（分子）の構造'!L$53), NA())</f>
        <v>2821</v>
      </c>
      <c r="M67" s="160" t="e">
        <f>NA()</f>
        <v>#N/A</v>
      </c>
      <c r="N67" s="160" t="e">
        <f>NA()</f>
        <v>#N/A</v>
      </c>
      <c r="O67" s="160">
        <f>IF(ISNUMBER('将来負担比率（分子）の構造'!M$53), IF('将来負担比率（分子）の構造'!M$53 &lt; 0, 0, '将来負担比率（分子）の構造'!M$53), NA())</f>
        <v>2912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1123</v>
      </c>
      <c r="C72" s="164">
        <f>基金残高に係る経年分析!G55</f>
        <v>894</v>
      </c>
      <c r="D72" s="164">
        <f>基金残高に係る経年分析!H55</f>
        <v>799</v>
      </c>
    </row>
    <row r="73" spans="1:16">
      <c r="A73" s="163" t="s">
        <v>71</v>
      </c>
      <c r="B73" s="164">
        <f>基金残高に係る経年分析!F56</f>
        <v>107</v>
      </c>
      <c r="C73" s="164">
        <f>基金残高に係る経年分析!G56</f>
        <v>107</v>
      </c>
      <c r="D73" s="164">
        <f>基金残高に係る経年分析!H56</f>
        <v>107</v>
      </c>
    </row>
    <row r="74" spans="1:16">
      <c r="A74" s="163" t="s">
        <v>72</v>
      </c>
      <c r="B74" s="164">
        <f>基金残高に係る経年分析!F57</f>
        <v>401</v>
      </c>
      <c r="C74" s="164">
        <f>基金残高に係る経年分析!G57</f>
        <v>575</v>
      </c>
      <c r="D74" s="164">
        <f>基金残高に係る経年分析!H57</f>
        <v>615</v>
      </c>
    </row>
  </sheetData>
  <sheetProtection algorithmName="SHA-512" hashValue="ac+vlaeIbuimFQVsxlIlNFBjWrPhykKWY239Mk5LCET7IycAtkGSHYlrpcCYsf2zYQOQx3zEro+GUTM20TbclA==" saltValue="uy5WgDewxzyDh6XzcOAm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M53"/>
  <sheetViews>
    <sheetView showGridLines="0" topLeftCell="A16" workbookViewId="0">
      <selection activeCell="R36" sqref="R36:Y3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1900116</v>
      </c>
      <c r="S5" s="707"/>
      <c r="T5" s="707"/>
      <c r="U5" s="707"/>
      <c r="V5" s="707"/>
      <c r="W5" s="707"/>
      <c r="X5" s="707"/>
      <c r="Y5" s="753"/>
      <c r="Z5" s="771">
        <v>23.3</v>
      </c>
      <c r="AA5" s="771"/>
      <c r="AB5" s="771"/>
      <c r="AC5" s="771"/>
      <c r="AD5" s="772">
        <v>1900116</v>
      </c>
      <c r="AE5" s="772"/>
      <c r="AF5" s="772"/>
      <c r="AG5" s="772"/>
      <c r="AH5" s="772"/>
      <c r="AI5" s="772"/>
      <c r="AJ5" s="772"/>
      <c r="AK5" s="772"/>
      <c r="AL5" s="754">
        <v>37.6</v>
      </c>
      <c r="AM5" s="723"/>
      <c r="AN5" s="723"/>
      <c r="AO5" s="755"/>
      <c r="AP5" s="740" t="s">
        <v>224</v>
      </c>
      <c r="AQ5" s="741"/>
      <c r="AR5" s="741"/>
      <c r="AS5" s="741"/>
      <c r="AT5" s="741"/>
      <c r="AU5" s="741"/>
      <c r="AV5" s="741"/>
      <c r="AW5" s="741"/>
      <c r="AX5" s="741"/>
      <c r="AY5" s="741"/>
      <c r="AZ5" s="741"/>
      <c r="BA5" s="741"/>
      <c r="BB5" s="741"/>
      <c r="BC5" s="741"/>
      <c r="BD5" s="741"/>
      <c r="BE5" s="741"/>
      <c r="BF5" s="742"/>
      <c r="BG5" s="641">
        <v>1862542</v>
      </c>
      <c r="BH5" s="644"/>
      <c r="BI5" s="644"/>
      <c r="BJ5" s="644"/>
      <c r="BK5" s="644"/>
      <c r="BL5" s="644"/>
      <c r="BM5" s="644"/>
      <c r="BN5" s="645"/>
      <c r="BO5" s="703">
        <v>98</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82103</v>
      </c>
      <c r="S6" s="644"/>
      <c r="T6" s="644"/>
      <c r="U6" s="644"/>
      <c r="V6" s="644"/>
      <c r="W6" s="644"/>
      <c r="X6" s="644"/>
      <c r="Y6" s="645"/>
      <c r="Z6" s="703">
        <v>1</v>
      </c>
      <c r="AA6" s="703"/>
      <c r="AB6" s="703"/>
      <c r="AC6" s="703"/>
      <c r="AD6" s="704">
        <v>82103</v>
      </c>
      <c r="AE6" s="704"/>
      <c r="AF6" s="704"/>
      <c r="AG6" s="704"/>
      <c r="AH6" s="704"/>
      <c r="AI6" s="704"/>
      <c r="AJ6" s="704"/>
      <c r="AK6" s="704"/>
      <c r="AL6" s="646">
        <v>1.6</v>
      </c>
      <c r="AM6" s="647"/>
      <c r="AN6" s="647"/>
      <c r="AO6" s="705"/>
      <c r="AP6" s="638" t="s">
        <v>230</v>
      </c>
      <c r="AQ6" s="639"/>
      <c r="AR6" s="639"/>
      <c r="AS6" s="639"/>
      <c r="AT6" s="639"/>
      <c r="AU6" s="639"/>
      <c r="AV6" s="639"/>
      <c r="AW6" s="639"/>
      <c r="AX6" s="639"/>
      <c r="AY6" s="639"/>
      <c r="AZ6" s="639"/>
      <c r="BA6" s="639"/>
      <c r="BB6" s="639"/>
      <c r="BC6" s="639"/>
      <c r="BD6" s="639"/>
      <c r="BE6" s="639"/>
      <c r="BF6" s="640"/>
      <c r="BG6" s="641">
        <v>1862542</v>
      </c>
      <c r="BH6" s="644"/>
      <c r="BI6" s="644"/>
      <c r="BJ6" s="644"/>
      <c r="BK6" s="644"/>
      <c r="BL6" s="644"/>
      <c r="BM6" s="644"/>
      <c r="BN6" s="645"/>
      <c r="BO6" s="703">
        <v>98</v>
      </c>
      <c r="BP6" s="703"/>
      <c r="BQ6" s="703"/>
      <c r="BR6" s="703"/>
      <c r="BS6" s="704" t="s">
        <v>225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107888</v>
      </c>
      <c r="CS6" s="644"/>
      <c r="CT6" s="644"/>
      <c r="CU6" s="644"/>
      <c r="CV6" s="644"/>
      <c r="CW6" s="644"/>
      <c r="CX6" s="644"/>
      <c r="CY6" s="645"/>
      <c r="CZ6" s="754">
        <v>1.4</v>
      </c>
      <c r="DA6" s="723"/>
      <c r="DB6" s="723"/>
      <c r="DC6" s="757"/>
      <c r="DD6" s="649" t="s">
        <v>131</v>
      </c>
      <c r="DE6" s="644"/>
      <c r="DF6" s="644"/>
      <c r="DG6" s="644"/>
      <c r="DH6" s="644"/>
      <c r="DI6" s="644"/>
      <c r="DJ6" s="644"/>
      <c r="DK6" s="644"/>
      <c r="DL6" s="644"/>
      <c r="DM6" s="644"/>
      <c r="DN6" s="644"/>
      <c r="DO6" s="644"/>
      <c r="DP6" s="645"/>
      <c r="DQ6" s="649">
        <v>107888</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2076</v>
      </c>
      <c r="S7" s="644"/>
      <c r="T7" s="644"/>
      <c r="U7" s="644"/>
      <c r="V7" s="644"/>
      <c r="W7" s="644"/>
      <c r="X7" s="644"/>
      <c r="Y7" s="645"/>
      <c r="Z7" s="703">
        <v>0</v>
      </c>
      <c r="AA7" s="703"/>
      <c r="AB7" s="703"/>
      <c r="AC7" s="703"/>
      <c r="AD7" s="704">
        <v>2076</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602453</v>
      </c>
      <c r="BH7" s="644"/>
      <c r="BI7" s="644"/>
      <c r="BJ7" s="644"/>
      <c r="BK7" s="644"/>
      <c r="BL7" s="644"/>
      <c r="BM7" s="644"/>
      <c r="BN7" s="645"/>
      <c r="BO7" s="703">
        <v>31.7</v>
      </c>
      <c r="BP7" s="703"/>
      <c r="BQ7" s="703"/>
      <c r="BR7" s="703"/>
      <c r="BS7" s="704" t="s">
        <v>225</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965382</v>
      </c>
      <c r="CS7" s="644"/>
      <c r="CT7" s="644"/>
      <c r="CU7" s="644"/>
      <c r="CV7" s="644"/>
      <c r="CW7" s="644"/>
      <c r="CX7" s="644"/>
      <c r="CY7" s="645"/>
      <c r="CZ7" s="703">
        <v>12.3</v>
      </c>
      <c r="DA7" s="703"/>
      <c r="DB7" s="703"/>
      <c r="DC7" s="703"/>
      <c r="DD7" s="649">
        <v>88229</v>
      </c>
      <c r="DE7" s="644"/>
      <c r="DF7" s="644"/>
      <c r="DG7" s="644"/>
      <c r="DH7" s="644"/>
      <c r="DI7" s="644"/>
      <c r="DJ7" s="644"/>
      <c r="DK7" s="644"/>
      <c r="DL7" s="644"/>
      <c r="DM7" s="644"/>
      <c r="DN7" s="644"/>
      <c r="DO7" s="644"/>
      <c r="DP7" s="645"/>
      <c r="DQ7" s="649">
        <v>745122</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4409</v>
      </c>
      <c r="S8" s="644"/>
      <c r="T8" s="644"/>
      <c r="U8" s="644"/>
      <c r="V8" s="644"/>
      <c r="W8" s="644"/>
      <c r="X8" s="644"/>
      <c r="Y8" s="645"/>
      <c r="Z8" s="703">
        <v>0.1</v>
      </c>
      <c r="AA8" s="703"/>
      <c r="AB8" s="703"/>
      <c r="AC8" s="703"/>
      <c r="AD8" s="704">
        <v>4409</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26818</v>
      </c>
      <c r="BH8" s="644"/>
      <c r="BI8" s="644"/>
      <c r="BJ8" s="644"/>
      <c r="BK8" s="644"/>
      <c r="BL8" s="644"/>
      <c r="BM8" s="644"/>
      <c r="BN8" s="645"/>
      <c r="BO8" s="703">
        <v>1.4</v>
      </c>
      <c r="BP8" s="703"/>
      <c r="BQ8" s="703"/>
      <c r="BR8" s="703"/>
      <c r="BS8" s="649" t="s">
        <v>225</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1578515</v>
      </c>
      <c r="CS8" s="644"/>
      <c r="CT8" s="644"/>
      <c r="CU8" s="644"/>
      <c r="CV8" s="644"/>
      <c r="CW8" s="644"/>
      <c r="CX8" s="644"/>
      <c r="CY8" s="645"/>
      <c r="CZ8" s="703">
        <v>20.100000000000001</v>
      </c>
      <c r="DA8" s="703"/>
      <c r="DB8" s="703"/>
      <c r="DC8" s="703"/>
      <c r="DD8" s="649">
        <v>3746</v>
      </c>
      <c r="DE8" s="644"/>
      <c r="DF8" s="644"/>
      <c r="DG8" s="644"/>
      <c r="DH8" s="644"/>
      <c r="DI8" s="644"/>
      <c r="DJ8" s="644"/>
      <c r="DK8" s="644"/>
      <c r="DL8" s="644"/>
      <c r="DM8" s="644"/>
      <c r="DN8" s="644"/>
      <c r="DO8" s="644"/>
      <c r="DP8" s="645"/>
      <c r="DQ8" s="649">
        <v>934202</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4143</v>
      </c>
      <c r="S9" s="644"/>
      <c r="T9" s="644"/>
      <c r="U9" s="644"/>
      <c r="V9" s="644"/>
      <c r="W9" s="644"/>
      <c r="X9" s="644"/>
      <c r="Y9" s="645"/>
      <c r="Z9" s="703">
        <v>0.1</v>
      </c>
      <c r="AA9" s="703"/>
      <c r="AB9" s="703"/>
      <c r="AC9" s="703"/>
      <c r="AD9" s="704">
        <v>4143</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488479</v>
      </c>
      <c r="BH9" s="644"/>
      <c r="BI9" s="644"/>
      <c r="BJ9" s="644"/>
      <c r="BK9" s="644"/>
      <c r="BL9" s="644"/>
      <c r="BM9" s="644"/>
      <c r="BN9" s="645"/>
      <c r="BO9" s="703">
        <v>25.7</v>
      </c>
      <c r="BP9" s="703"/>
      <c r="BQ9" s="703"/>
      <c r="BR9" s="703"/>
      <c r="BS9" s="649" t="s">
        <v>225</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460678</v>
      </c>
      <c r="CS9" s="644"/>
      <c r="CT9" s="644"/>
      <c r="CU9" s="644"/>
      <c r="CV9" s="644"/>
      <c r="CW9" s="644"/>
      <c r="CX9" s="644"/>
      <c r="CY9" s="645"/>
      <c r="CZ9" s="703">
        <v>5.9</v>
      </c>
      <c r="DA9" s="703"/>
      <c r="DB9" s="703"/>
      <c r="DC9" s="703"/>
      <c r="DD9" s="649">
        <v>28489</v>
      </c>
      <c r="DE9" s="644"/>
      <c r="DF9" s="644"/>
      <c r="DG9" s="644"/>
      <c r="DH9" s="644"/>
      <c r="DI9" s="644"/>
      <c r="DJ9" s="644"/>
      <c r="DK9" s="644"/>
      <c r="DL9" s="644"/>
      <c r="DM9" s="644"/>
      <c r="DN9" s="644"/>
      <c r="DO9" s="644"/>
      <c r="DP9" s="645"/>
      <c r="DQ9" s="649">
        <v>427619</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225</v>
      </c>
      <c r="AA10" s="703"/>
      <c r="AB10" s="703"/>
      <c r="AC10" s="703"/>
      <c r="AD10" s="704" t="s">
        <v>225</v>
      </c>
      <c r="AE10" s="704"/>
      <c r="AF10" s="704"/>
      <c r="AG10" s="704"/>
      <c r="AH10" s="704"/>
      <c r="AI10" s="704"/>
      <c r="AJ10" s="704"/>
      <c r="AK10" s="704"/>
      <c r="AL10" s="646" t="s">
        <v>225</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59476</v>
      </c>
      <c r="BH10" s="644"/>
      <c r="BI10" s="644"/>
      <c r="BJ10" s="644"/>
      <c r="BK10" s="644"/>
      <c r="BL10" s="644"/>
      <c r="BM10" s="644"/>
      <c r="BN10" s="645"/>
      <c r="BO10" s="703">
        <v>3.1</v>
      </c>
      <c r="BP10" s="703"/>
      <c r="BQ10" s="703"/>
      <c r="BR10" s="703"/>
      <c r="BS10" s="649" t="s">
        <v>131</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35957</v>
      </c>
      <c r="CS10" s="644"/>
      <c r="CT10" s="644"/>
      <c r="CU10" s="644"/>
      <c r="CV10" s="644"/>
      <c r="CW10" s="644"/>
      <c r="CX10" s="644"/>
      <c r="CY10" s="645"/>
      <c r="CZ10" s="703">
        <v>0.5</v>
      </c>
      <c r="DA10" s="703"/>
      <c r="DB10" s="703"/>
      <c r="DC10" s="703"/>
      <c r="DD10" s="649" t="s">
        <v>225</v>
      </c>
      <c r="DE10" s="644"/>
      <c r="DF10" s="644"/>
      <c r="DG10" s="644"/>
      <c r="DH10" s="644"/>
      <c r="DI10" s="644"/>
      <c r="DJ10" s="644"/>
      <c r="DK10" s="644"/>
      <c r="DL10" s="644"/>
      <c r="DM10" s="644"/>
      <c r="DN10" s="644"/>
      <c r="DO10" s="644"/>
      <c r="DP10" s="645"/>
      <c r="DQ10" s="649">
        <v>20032</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131</v>
      </c>
      <c r="AA11" s="703"/>
      <c r="AB11" s="703"/>
      <c r="AC11" s="703"/>
      <c r="AD11" s="704" t="s">
        <v>225</v>
      </c>
      <c r="AE11" s="704"/>
      <c r="AF11" s="704"/>
      <c r="AG11" s="704"/>
      <c r="AH11" s="704"/>
      <c r="AI11" s="704"/>
      <c r="AJ11" s="704"/>
      <c r="AK11" s="704"/>
      <c r="AL11" s="646" t="s">
        <v>131</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27680</v>
      </c>
      <c r="BH11" s="644"/>
      <c r="BI11" s="644"/>
      <c r="BJ11" s="644"/>
      <c r="BK11" s="644"/>
      <c r="BL11" s="644"/>
      <c r="BM11" s="644"/>
      <c r="BN11" s="645"/>
      <c r="BO11" s="703">
        <v>1.5</v>
      </c>
      <c r="BP11" s="703"/>
      <c r="BQ11" s="703"/>
      <c r="BR11" s="703"/>
      <c r="BS11" s="649" t="s">
        <v>225</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517237</v>
      </c>
      <c r="CS11" s="644"/>
      <c r="CT11" s="644"/>
      <c r="CU11" s="644"/>
      <c r="CV11" s="644"/>
      <c r="CW11" s="644"/>
      <c r="CX11" s="644"/>
      <c r="CY11" s="645"/>
      <c r="CZ11" s="703">
        <v>6.6</v>
      </c>
      <c r="DA11" s="703"/>
      <c r="DB11" s="703"/>
      <c r="DC11" s="703"/>
      <c r="DD11" s="649">
        <v>52880</v>
      </c>
      <c r="DE11" s="644"/>
      <c r="DF11" s="644"/>
      <c r="DG11" s="644"/>
      <c r="DH11" s="644"/>
      <c r="DI11" s="644"/>
      <c r="DJ11" s="644"/>
      <c r="DK11" s="644"/>
      <c r="DL11" s="644"/>
      <c r="DM11" s="644"/>
      <c r="DN11" s="644"/>
      <c r="DO11" s="644"/>
      <c r="DP11" s="645"/>
      <c r="DQ11" s="649">
        <v>315207</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256899</v>
      </c>
      <c r="S12" s="644"/>
      <c r="T12" s="644"/>
      <c r="U12" s="644"/>
      <c r="V12" s="644"/>
      <c r="W12" s="644"/>
      <c r="X12" s="644"/>
      <c r="Y12" s="645"/>
      <c r="Z12" s="703">
        <v>3.2</v>
      </c>
      <c r="AA12" s="703"/>
      <c r="AB12" s="703"/>
      <c r="AC12" s="703"/>
      <c r="AD12" s="704">
        <v>256899</v>
      </c>
      <c r="AE12" s="704"/>
      <c r="AF12" s="704"/>
      <c r="AG12" s="704"/>
      <c r="AH12" s="704"/>
      <c r="AI12" s="704"/>
      <c r="AJ12" s="704"/>
      <c r="AK12" s="704"/>
      <c r="AL12" s="646">
        <v>5.0999999999999996</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1097450</v>
      </c>
      <c r="BH12" s="644"/>
      <c r="BI12" s="644"/>
      <c r="BJ12" s="644"/>
      <c r="BK12" s="644"/>
      <c r="BL12" s="644"/>
      <c r="BM12" s="644"/>
      <c r="BN12" s="645"/>
      <c r="BO12" s="703">
        <v>57.8</v>
      </c>
      <c r="BP12" s="703"/>
      <c r="BQ12" s="703"/>
      <c r="BR12" s="703"/>
      <c r="BS12" s="649" t="s">
        <v>169</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357682</v>
      </c>
      <c r="CS12" s="644"/>
      <c r="CT12" s="644"/>
      <c r="CU12" s="644"/>
      <c r="CV12" s="644"/>
      <c r="CW12" s="644"/>
      <c r="CX12" s="644"/>
      <c r="CY12" s="645"/>
      <c r="CZ12" s="703">
        <v>4.5</v>
      </c>
      <c r="DA12" s="703"/>
      <c r="DB12" s="703"/>
      <c r="DC12" s="703"/>
      <c r="DD12" s="649">
        <v>5946</v>
      </c>
      <c r="DE12" s="644"/>
      <c r="DF12" s="644"/>
      <c r="DG12" s="644"/>
      <c r="DH12" s="644"/>
      <c r="DI12" s="644"/>
      <c r="DJ12" s="644"/>
      <c r="DK12" s="644"/>
      <c r="DL12" s="644"/>
      <c r="DM12" s="644"/>
      <c r="DN12" s="644"/>
      <c r="DO12" s="644"/>
      <c r="DP12" s="645"/>
      <c r="DQ12" s="649">
        <v>205615</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v>21870</v>
      </c>
      <c r="S13" s="644"/>
      <c r="T13" s="644"/>
      <c r="U13" s="644"/>
      <c r="V13" s="644"/>
      <c r="W13" s="644"/>
      <c r="X13" s="644"/>
      <c r="Y13" s="645"/>
      <c r="Z13" s="703">
        <v>0.3</v>
      </c>
      <c r="AA13" s="703"/>
      <c r="AB13" s="703"/>
      <c r="AC13" s="703"/>
      <c r="AD13" s="704">
        <v>21870</v>
      </c>
      <c r="AE13" s="704"/>
      <c r="AF13" s="704"/>
      <c r="AG13" s="704"/>
      <c r="AH13" s="704"/>
      <c r="AI13" s="704"/>
      <c r="AJ13" s="704"/>
      <c r="AK13" s="704"/>
      <c r="AL13" s="646">
        <v>0.4</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1087416</v>
      </c>
      <c r="BH13" s="644"/>
      <c r="BI13" s="644"/>
      <c r="BJ13" s="644"/>
      <c r="BK13" s="644"/>
      <c r="BL13" s="644"/>
      <c r="BM13" s="644"/>
      <c r="BN13" s="645"/>
      <c r="BO13" s="703">
        <v>57.2</v>
      </c>
      <c r="BP13" s="703"/>
      <c r="BQ13" s="703"/>
      <c r="BR13" s="703"/>
      <c r="BS13" s="649" t="s">
        <v>169</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1419156</v>
      </c>
      <c r="CS13" s="644"/>
      <c r="CT13" s="644"/>
      <c r="CU13" s="644"/>
      <c r="CV13" s="644"/>
      <c r="CW13" s="644"/>
      <c r="CX13" s="644"/>
      <c r="CY13" s="645"/>
      <c r="CZ13" s="703">
        <v>18</v>
      </c>
      <c r="DA13" s="703"/>
      <c r="DB13" s="703"/>
      <c r="DC13" s="703"/>
      <c r="DD13" s="649">
        <v>437458</v>
      </c>
      <c r="DE13" s="644"/>
      <c r="DF13" s="644"/>
      <c r="DG13" s="644"/>
      <c r="DH13" s="644"/>
      <c r="DI13" s="644"/>
      <c r="DJ13" s="644"/>
      <c r="DK13" s="644"/>
      <c r="DL13" s="644"/>
      <c r="DM13" s="644"/>
      <c r="DN13" s="644"/>
      <c r="DO13" s="644"/>
      <c r="DP13" s="645"/>
      <c r="DQ13" s="649">
        <v>1021207</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225</v>
      </c>
      <c r="AA14" s="703"/>
      <c r="AB14" s="703"/>
      <c r="AC14" s="703"/>
      <c r="AD14" s="704" t="s">
        <v>169</v>
      </c>
      <c r="AE14" s="704"/>
      <c r="AF14" s="704"/>
      <c r="AG14" s="704"/>
      <c r="AH14" s="704"/>
      <c r="AI14" s="704"/>
      <c r="AJ14" s="704"/>
      <c r="AK14" s="704"/>
      <c r="AL14" s="646" t="s">
        <v>131</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46442</v>
      </c>
      <c r="BH14" s="644"/>
      <c r="BI14" s="644"/>
      <c r="BJ14" s="644"/>
      <c r="BK14" s="644"/>
      <c r="BL14" s="644"/>
      <c r="BM14" s="644"/>
      <c r="BN14" s="645"/>
      <c r="BO14" s="703">
        <v>2.4</v>
      </c>
      <c r="BP14" s="703"/>
      <c r="BQ14" s="703"/>
      <c r="BR14" s="703"/>
      <c r="BS14" s="649" t="s">
        <v>169</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443477</v>
      </c>
      <c r="CS14" s="644"/>
      <c r="CT14" s="644"/>
      <c r="CU14" s="644"/>
      <c r="CV14" s="644"/>
      <c r="CW14" s="644"/>
      <c r="CX14" s="644"/>
      <c r="CY14" s="645"/>
      <c r="CZ14" s="703">
        <v>5.6</v>
      </c>
      <c r="DA14" s="703"/>
      <c r="DB14" s="703"/>
      <c r="DC14" s="703"/>
      <c r="DD14" s="649">
        <v>96450</v>
      </c>
      <c r="DE14" s="644"/>
      <c r="DF14" s="644"/>
      <c r="DG14" s="644"/>
      <c r="DH14" s="644"/>
      <c r="DI14" s="644"/>
      <c r="DJ14" s="644"/>
      <c r="DK14" s="644"/>
      <c r="DL14" s="644"/>
      <c r="DM14" s="644"/>
      <c r="DN14" s="644"/>
      <c r="DO14" s="644"/>
      <c r="DP14" s="645"/>
      <c r="DQ14" s="649">
        <v>309509</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19627</v>
      </c>
      <c r="S15" s="644"/>
      <c r="T15" s="644"/>
      <c r="U15" s="644"/>
      <c r="V15" s="644"/>
      <c r="W15" s="644"/>
      <c r="X15" s="644"/>
      <c r="Y15" s="645"/>
      <c r="Z15" s="703">
        <v>0.2</v>
      </c>
      <c r="AA15" s="703"/>
      <c r="AB15" s="703"/>
      <c r="AC15" s="703"/>
      <c r="AD15" s="704">
        <v>19627</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116197</v>
      </c>
      <c r="BH15" s="644"/>
      <c r="BI15" s="644"/>
      <c r="BJ15" s="644"/>
      <c r="BK15" s="644"/>
      <c r="BL15" s="644"/>
      <c r="BM15" s="644"/>
      <c r="BN15" s="645"/>
      <c r="BO15" s="703">
        <v>6.1</v>
      </c>
      <c r="BP15" s="703"/>
      <c r="BQ15" s="703"/>
      <c r="BR15" s="703"/>
      <c r="BS15" s="649" t="s">
        <v>225</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976503</v>
      </c>
      <c r="CS15" s="644"/>
      <c r="CT15" s="644"/>
      <c r="CU15" s="644"/>
      <c r="CV15" s="644"/>
      <c r="CW15" s="644"/>
      <c r="CX15" s="644"/>
      <c r="CY15" s="645"/>
      <c r="CZ15" s="703">
        <v>12.4</v>
      </c>
      <c r="DA15" s="703"/>
      <c r="DB15" s="703"/>
      <c r="DC15" s="703"/>
      <c r="DD15" s="649">
        <v>47183</v>
      </c>
      <c r="DE15" s="644"/>
      <c r="DF15" s="644"/>
      <c r="DG15" s="644"/>
      <c r="DH15" s="644"/>
      <c r="DI15" s="644"/>
      <c r="DJ15" s="644"/>
      <c r="DK15" s="644"/>
      <c r="DL15" s="644"/>
      <c r="DM15" s="644"/>
      <c r="DN15" s="644"/>
      <c r="DO15" s="644"/>
      <c r="DP15" s="645"/>
      <c r="DQ15" s="649">
        <v>873471</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225</v>
      </c>
      <c r="AA16" s="703"/>
      <c r="AB16" s="703"/>
      <c r="AC16" s="703"/>
      <c r="AD16" s="704" t="s">
        <v>225</v>
      </c>
      <c r="AE16" s="704"/>
      <c r="AF16" s="704"/>
      <c r="AG16" s="704"/>
      <c r="AH16" s="704"/>
      <c r="AI16" s="704"/>
      <c r="AJ16" s="704"/>
      <c r="AK16" s="704"/>
      <c r="AL16" s="646" t="s">
        <v>225</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169</v>
      </c>
      <c r="BH16" s="644"/>
      <c r="BI16" s="644"/>
      <c r="BJ16" s="644"/>
      <c r="BK16" s="644"/>
      <c r="BL16" s="644"/>
      <c r="BM16" s="644"/>
      <c r="BN16" s="645"/>
      <c r="BO16" s="703" t="s">
        <v>225</v>
      </c>
      <c r="BP16" s="703"/>
      <c r="BQ16" s="703"/>
      <c r="BR16" s="703"/>
      <c r="BS16" s="649" t="s">
        <v>225</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225</v>
      </c>
      <c r="CS16" s="644"/>
      <c r="CT16" s="644"/>
      <c r="CU16" s="644"/>
      <c r="CV16" s="644"/>
      <c r="CW16" s="644"/>
      <c r="CX16" s="644"/>
      <c r="CY16" s="645"/>
      <c r="CZ16" s="703" t="s">
        <v>225</v>
      </c>
      <c r="DA16" s="703"/>
      <c r="DB16" s="703"/>
      <c r="DC16" s="703"/>
      <c r="DD16" s="649" t="s">
        <v>169</v>
      </c>
      <c r="DE16" s="644"/>
      <c r="DF16" s="644"/>
      <c r="DG16" s="644"/>
      <c r="DH16" s="644"/>
      <c r="DI16" s="644"/>
      <c r="DJ16" s="644"/>
      <c r="DK16" s="644"/>
      <c r="DL16" s="644"/>
      <c r="DM16" s="644"/>
      <c r="DN16" s="644"/>
      <c r="DO16" s="644"/>
      <c r="DP16" s="645"/>
      <c r="DQ16" s="649" t="s">
        <v>225</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3219</v>
      </c>
      <c r="S17" s="644"/>
      <c r="T17" s="644"/>
      <c r="U17" s="644"/>
      <c r="V17" s="644"/>
      <c r="W17" s="644"/>
      <c r="X17" s="644"/>
      <c r="Y17" s="645"/>
      <c r="Z17" s="703">
        <v>0</v>
      </c>
      <c r="AA17" s="703"/>
      <c r="AB17" s="703"/>
      <c r="AC17" s="703"/>
      <c r="AD17" s="704">
        <v>3219</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169</v>
      </c>
      <c r="BP17" s="703"/>
      <c r="BQ17" s="703"/>
      <c r="BR17" s="703"/>
      <c r="BS17" s="649" t="s">
        <v>225</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1006271</v>
      </c>
      <c r="CS17" s="644"/>
      <c r="CT17" s="644"/>
      <c r="CU17" s="644"/>
      <c r="CV17" s="644"/>
      <c r="CW17" s="644"/>
      <c r="CX17" s="644"/>
      <c r="CY17" s="645"/>
      <c r="CZ17" s="703">
        <v>12.8</v>
      </c>
      <c r="DA17" s="703"/>
      <c r="DB17" s="703"/>
      <c r="DC17" s="703"/>
      <c r="DD17" s="649" t="s">
        <v>169</v>
      </c>
      <c r="DE17" s="644"/>
      <c r="DF17" s="644"/>
      <c r="DG17" s="644"/>
      <c r="DH17" s="644"/>
      <c r="DI17" s="644"/>
      <c r="DJ17" s="644"/>
      <c r="DK17" s="644"/>
      <c r="DL17" s="644"/>
      <c r="DM17" s="644"/>
      <c r="DN17" s="644"/>
      <c r="DO17" s="644"/>
      <c r="DP17" s="645"/>
      <c r="DQ17" s="649">
        <v>956845</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3171669</v>
      </c>
      <c r="S18" s="644"/>
      <c r="T18" s="644"/>
      <c r="U18" s="644"/>
      <c r="V18" s="644"/>
      <c r="W18" s="644"/>
      <c r="X18" s="644"/>
      <c r="Y18" s="645"/>
      <c r="Z18" s="703">
        <v>38.9</v>
      </c>
      <c r="AA18" s="703"/>
      <c r="AB18" s="703"/>
      <c r="AC18" s="703"/>
      <c r="AD18" s="704">
        <v>2714233</v>
      </c>
      <c r="AE18" s="704"/>
      <c r="AF18" s="704"/>
      <c r="AG18" s="704"/>
      <c r="AH18" s="704"/>
      <c r="AI18" s="704"/>
      <c r="AJ18" s="704"/>
      <c r="AK18" s="704"/>
      <c r="AL18" s="646">
        <v>53.7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131</v>
      </c>
      <c r="BP18" s="703"/>
      <c r="BQ18" s="703"/>
      <c r="BR18" s="703"/>
      <c r="BS18" s="649" t="s">
        <v>225</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131</v>
      </c>
      <c r="DA18" s="703"/>
      <c r="DB18" s="703"/>
      <c r="DC18" s="703"/>
      <c r="DD18" s="649" t="s">
        <v>131</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2714233</v>
      </c>
      <c r="S19" s="644"/>
      <c r="T19" s="644"/>
      <c r="U19" s="644"/>
      <c r="V19" s="644"/>
      <c r="W19" s="644"/>
      <c r="X19" s="644"/>
      <c r="Y19" s="645"/>
      <c r="Z19" s="703">
        <v>33.299999999999997</v>
      </c>
      <c r="AA19" s="703"/>
      <c r="AB19" s="703"/>
      <c r="AC19" s="703"/>
      <c r="AD19" s="704">
        <v>2714233</v>
      </c>
      <c r="AE19" s="704"/>
      <c r="AF19" s="704"/>
      <c r="AG19" s="704"/>
      <c r="AH19" s="704"/>
      <c r="AI19" s="704"/>
      <c r="AJ19" s="704"/>
      <c r="AK19" s="704"/>
      <c r="AL19" s="646">
        <v>53.7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37574</v>
      </c>
      <c r="BH19" s="644"/>
      <c r="BI19" s="644"/>
      <c r="BJ19" s="644"/>
      <c r="BK19" s="644"/>
      <c r="BL19" s="644"/>
      <c r="BM19" s="644"/>
      <c r="BN19" s="645"/>
      <c r="BO19" s="703">
        <v>2</v>
      </c>
      <c r="BP19" s="703"/>
      <c r="BQ19" s="703"/>
      <c r="BR19" s="703"/>
      <c r="BS19" s="649" t="s">
        <v>225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225</v>
      </c>
      <c r="DA19" s="703"/>
      <c r="DB19" s="703"/>
      <c r="DC19" s="703"/>
      <c r="DD19" s="649" t="s">
        <v>225</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390076</v>
      </c>
      <c r="S20" s="644"/>
      <c r="T20" s="644"/>
      <c r="U20" s="644"/>
      <c r="V20" s="644"/>
      <c r="W20" s="644"/>
      <c r="X20" s="644"/>
      <c r="Y20" s="645"/>
      <c r="Z20" s="703">
        <v>4.8</v>
      </c>
      <c r="AA20" s="703"/>
      <c r="AB20" s="703"/>
      <c r="AC20" s="703"/>
      <c r="AD20" s="704" t="s">
        <v>225</v>
      </c>
      <c r="AE20" s="704"/>
      <c r="AF20" s="704"/>
      <c r="AG20" s="704"/>
      <c r="AH20" s="704"/>
      <c r="AI20" s="704"/>
      <c r="AJ20" s="704"/>
      <c r="AK20" s="704"/>
      <c r="AL20" s="646" t="s">
        <v>169</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37574</v>
      </c>
      <c r="BH20" s="644"/>
      <c r="BI20" s="644"/>
      <c r="BJ20" s="644"/>
      <c r="BK20" s="644"/>
      <c r="BL20" s="644"/>
      <c r="BM20" s="644"/>
      <c r="BN20" s="645"/>
      <c r="BO20" s="703">
        <v>2</v>
      </c>
      <c r="BP20" s="703"/>
      <c r="BQ20" s="703"/>
      <c r="BR20" s="703"/>
      <c r="BS20" s="649" t="s">
        <v>131</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7868746</v>
      </c>
      <c r="CS20" s="644"/>
      <c r="CT20" s="644"/>
      <c r="CU20" s="644"/>
      <c r="CV20" s="644"/>
      <c r="CW20" s="644"/>
      <c r="CX20" s="644"/>
      <c r="CY20" s="645"/>
      <c r="CZ20" s="703">
        <v>100</v>
      </c>
      <c r="DA20" s="703"/>
      <c r="DB20" s="703"/>
      <c r="DC20" s="703"/>
      <c r="DD20" s="649">
        <v>760381</v>
      </c>
      <c r="DE20" s="644"/>
      <c r="DF20" s="644"/>
      <c r="DG20" s="644"/>
      <c r="DH20" s="644"/>
      <c r="DI20" s="644"/>
      <c r="DJ20" s="644"/>
      <c r="DK20" s="644"/>
      <c r="DL20" s="644"/>
      <c r="DM20" s="644"/>
      <c r="DN20" s="644"/>
      <c r="DO20" s="644"/>
      <c r="DP20" s="645"/>
      <c r="DQ20" s="649">
        <v>5916717</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v>67360</v>
      </c>
      <c r="S21" s="644"/>
      <c r="T21" s="644"/>
      <c r="U21" s="644"/>
      <c r="V21" s="644"/>
      <c r="W21" s="644"/>
      <c r="X21" s="644"/>
      <c r="Y21" s="645"/>
      <c r="Z21" s="703">
        <v>0.8</v>
      </c>
      <c r="AA21" s="703"/>
      <c r="AB21" s="703"/>
      <c r="AC21" s="703"/>
      <c r="AD21" s="704" t="s">
        <v>225</v>
      </c>
      <c r="AE21" s="704"/>
      <c r="AF21" s="704"/>
      <c r="AG21" s="704"/>
      <c r="AH21" s="704"/>
      <c r="AI21" s="704"/>
      <c r="AJ21" s="704"/>
      <c r="AK21" s="704"/>
      <c r="AL21" s="646" t="s">
        <v>225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37574</v>
      </c>
      <c r="BH21" s="644"/>
      <c r="BI21" s="644"/>
      <c r="BJ21" s="644"/>
      <c r="BK21" s="644"/>
      <c r="BL21" s="644"/>
      <c r="BM21" s="644"/>
      <c r="BN21" s="645"/>
      <c r="BO21" s="703">
        <v>2</v>
      </c>
      <c r="BP21" s="703"/>
      <c r="BQ21" s="703"/>
      <c r="BR21" s="703"/>
      <c r="BS21" s="649" t="s">
        <v>169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5466131</v>
      </c>
      <c r="S22" s="644"/>
      <c r="T22" s="644"/>
      <c r="U22" s="644"/>
      <c r="V22" s="644"/>
      <c r="W22" s="644"/>
      <c r="X22" s="644"/>
      <c r="Y22" s="645"/>
      <c r="Z22" s="703">
        <v>67.099999999999994</v>
      </c>
      <c r="AA22" s="703"/>
      <c r="AB22" s="703"/>
      <c r="AC22" s="703"/>
      <c r="AD22" s="704">
        <v>5008695</v>
      </c>
      <c r="AE22" s="704"/>
      <c r="AF22" s="704"/>
      <c r="AG22" s="704"/>
      <c r="AH22" s="704"/>
      <c r="AI22" s="704"/>
      <c r="AJ22" s="704"/>
      <c r="AK22" s="704"/>
      <c r="AL22" s="646">
        <v>99.2</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169</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2155</v>
      </c>
      <c r="S23" s="644"/>
      <c r="T23" s="644"/>
      <c r="U23" s="644"/>
      <c r="V23" s="644"/>
      <c r="W23" s="644"/>
      <c r="X23" s="644"/>
      <c r="Y23" s="645"/>
      <c r="Z23" s="703">
        <v>0</v>
      </c>
      <c r="AA23" s="703"/>
      <c r="AB23" s="703"/>
      <c r="AC23" s="703"/>
      <c r="AD23" s="704">
        <v>2155</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169</v>
      </c>
      <c r="BH23" s="644"/>
      <c r="BI23" s="644"/>
      <c r="BJ23" s="644"/>
      <c r="BK23" s="644"/>
      <c r="BL23" s="644"/>
      <c r="BM23" s="644"/>
      <c r="BN23" s="645"/>
      <c r="BO23" s="703" t="s">
        <v>131</v>
      </c>
      <c r="BP23" s="703"/>
      <c r="BQ23" s="703"/>
      <c r="BR23" s="703"/>
      <c r="BS23" s="649" t="s">
        <v>169</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9091</v>
      </c>
      <c r="S24" s="644"/>
      <c r="T24" s="644"/>
      <c r="U24" s="644"/>
      <c r="V24" s="644"/>
      <c r="W24" s="644"/>
      <c r="X24" s="644"/>
      <c r="Y24" s="645"/>
      <c r="Z24" s="703">
        <v>0.1</v>
      </c>
      <c r="AA24" s="703"/>
      <c r="AB24" s="703"/>
      <c r="AC24" s="703"/>
      <c r="AD24" s="704" t="s">
        <v>169</v>
      </c>
      <c r="AE24" s="704"/>
      <c r="AF24" s="704"/>
      <c r="AG24" s="704"/>
      <c r="AH24" s="704"/>
      <c r="AI24" s="704"/>
      <c r="AJ24" s="704"/>
      <c r="AK24" s="704"/>
      <c r="AL24" s="646" t="s">
        <v>131</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169</v>
      </c>
      <c r="BH24" s="644"/>
      <c r="BI24" s="644"/>
      <c r="BJ24" s="644"/>
      <c r="BK24" s="644"/>
      <c r="BL24" s="644"/>
      <c r="BM24" s="644"/>
      <c r="BN24" s="645"/>
      <c r="BO24" s="703" t="s">
        <v>225</v>
      </c>
      <c r="BP24" s="703"/>
      <c r="BQ24" s="703"/>
      <c r="BR24" s="703"/>
      <c r="BS24" s="649" t="s">
        <v>169</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3057711</v>
      </c>
      <c r="CS24" s="707"/>
      <c r="CT24" s="707"/>
      <c r="CU24" s="707"/>
      <c r="CV24" s="707"/>
      <c r="CW24" s="707"/>
      <c r="CX24" s="707"/>
      <c r="CY24" s="753"/>
      <c r="CZ24" s="754">
        <v>38.9</v>
      </c>
      <c r="DA24" s="723"/>
      <c r="DB24" s="723"/>
      <c r="DC24" s="757"/>
      <c r="DD24" s="752">
        <v>2453148</v>
      </c>
      <c r="DE24" s="707"/>
      <c r="DF24" s="707"/>
      <c r="DG24" s="707"/>
      <c r="DH24" s="707"/>
      <c r="DI24" s="707"/>
      <c r="DJ24" s="707"/>
      <c r="DK24" s="753"/>
      <c r="DL24" s="752">
        <v>2433486</v>
      </c>
      <c r="DM24" s="707"/>
      <c r="DN24" s="707"/>
      <c r="DO24" s="707"/>
      <c r="DP24" s="707"/>
      <c r="DQ24" s="707"/>
      <c r="DR24" s="707"/>
      <c r="DS24" s="707"/>
      <c r="DT24" s="707"/>
      <c r="DU24" s="707"/>
      <c r="DV24" s="753"/>
      <c r="DW24" s="754">
        <v>45.8</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150472</v>
      </c>
      <c r="S25" s="644"/>
      <c r="T25" s="644"/>
      <c r="U25" s="644"/>
      <c r="V25" s="644"/>
      <c r="W25" s="644"/>
      <c r="X25" s="644"/>
      <c r="Y25" s="645"/>
      <c r="Z25" s="703">
        <v>1.8</v>
      </c>
      <c r="AA25" s="703"/>
      <c r="AB25" s="703"/>
      <c r="AC25" s="703"/>
      <c r="AD25" s="704">
        <v>5909</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225</v>
      </c>
      <c r="BP25" s="703"/>
      <c r="BQ25" s="703"/>
      <c r="BR25" s="703"/>
      <c r="BS25" s="649" t="s">
        <v>169</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1459726</v>
      </c>
      <c r="CS25" s="642"/>
      <c r="CT25" s="642"/>
      <c r="CU25" s="642"/>
      <c r="CV25" s="642"/>
      <c r="CW25" s="642"/>
      <c r="CX25" s="642"/>
      <c r="CY25" s="643"/>
      <c r="CZ25" s="646">
        <v>18.600000000000001</v>
      </c>
      <c r="DA25" s="675"/>
      <c r="DB25" s="675"/>
      <c r="DC25" s="676"/>
      <c r="DD25" s="649">
        <v>1344608</v>
      </c>
      <c r="DE25" s="642"/>
      <c r="DF25" s="642"/>
      <c r="DG25" s="642"/>
      <c r="DH25" s="642"/>
      <c r="DI25" s="642"/>
      <c r="DJ25" s="642"/>
      <c r="DK25" s="643"/>
      <c r="DL25" s="649">
        <v>1324946</v>
      </c>
      <c r="DM25" s="642"/>
      <c r="DN25" s="642"/>
      <c r="DO25" s="642"/>
      <c r="DP25" s="642"/>
      <c r="DQ25" s="642"/>
      <c r="DR25" s="642"/>
      <c r="DS25" s="642"/>
      <c r="DT25" s="642"/>
      <c r="DU25" s="642"/>
      <c r="DV25" s="643"/>
      <c r="DW25" s="646">
        <v>24.9</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16824</v>
      </c>
      <c r="S26" s="644"/>
      <c r="T26" s="644"/>
      <c r="U26" s="644"/>
      <c r="V26" s="644"/>
      <c r="W26" s="644"/>
      <c r="X26" s="644"/>
      <c r="Y26" s="645"/>
      <c r="Z26" s="703">
        <v>0.2</v>
      </c>
      <c r="AA26" s="703"/>
      <c r="AB26" s="703"/>
      <c r="AC26" s="703"/>
      <c r="AD26" s="704">
        <v>3430</v>
      </c>
      <c r="AE26" s="704"/>
      <c r="AF26" s="704"/>
      <c r="AG26" s="704"/>
      <c r="AH26" s="704"/>
      <c r="AI26" s="704"/>
      <c r="AJ26" s="704"/>
      <c r="AK26" s="704"/>
      <c r="AL26" s="646">
        <v>0.1</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169</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780916</v>
      </c>
      <c r="CS26" s="644"/>
      <c r="CT26" s="644"/>
      <c r="CU26" s="644"/>
      <c r="CV26" s="644"/>
      <c r="CW26" s="644"/>
      <c r="CX26" s="644"/>
      <c r="CY26" s="645"/>
      <c r="CZ26" s="646">
        <v>9.9</v>
      </c>
      <c r="DA26" s="675"/>
      <c r="DB26" s="675"/>
      <c r="DC26" s="676"/>
      <c r="DD26" s="649">
        <v>749607</v>
      </c>
      <c r="DE26" s="644"/>
      <c r="DF26" s="644"/>
      <c r="DG26" s="644"/>
      <c r="DH26" s="644"/>
      <c r="DI26" s="644"/>
      <c r="DJ26" s="644"/>
      <c r="DK26" s="645"/>
      <c r="DL26" s="649" t="s">
        <v>225</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419637</v>
      </c>
      <c r="S27" s="644"/>
      <c r="T27" s="644"/>
      <c r="U27" s="644"/>
      <c r="V27" s="644"/>
      <c r="W27" s="644"/>
      <c r="X27" s="644"/>
      <c r="Y27" s="645"/>
      <c r="Z27" s="703">
        <v>5.0999999999999996</v>
      </c>
      <c r="AA27" s="703"/>
      <c r="AB27" s="703"/>
      <c r="AC27" s="703"/>
      <c r="AD27" s="704" t="s">
        <v>225</v>
      </c>
      <c r="AE27" s="704"/>
      <c r="AF27" s="704"/>
      <c r="AG27" s="704"/>
      <c r="AH27" s="704"/>
      <c r="AI27" s="704"/>
      <c r="AJ27" s="704"/>
      <c r="AK27" s="704"/>
      <c r="AL27" s="646" t="s">
        <v>131</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1900116</v>
      </c>
      <c r="BH27" s="644"/>
      <c r="BI27" s="644"/>
      <c r="BJ27" s="644"/>
      <c r="BK27" s="644"/>
      <c r="BL27" s="644"/>
      <c r="BM27" s="644"/>
      <c r="BN27" s="645"/>
      <c r="BO27" s="703">
        <v>100</v>
      </c>
      <c r="BP27" s="703"/>
      <c r="BQ27" s="703"/>
      <c r="BR27" s="703"/>
      <c r="BS27" s="649" t="s">
        <v>225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591714</v>
      </c>
      <c r="CS27" s="642"/>
      <c r="CT27" s="642"/>
      <c r="CU27" s="642"/>
      <c r="CV27" s="642"/>
      <c r="CW27" s="642"/>
      <c r="CX27" s="642"/>
      <c r="CY27" s="643"/>
      <c r="CZ27" s="646">
        <v>7.5</v>
      </c>
      <c r="DA27" s="675"/>
      <c r="DB27" s="675"/>
      <c r="DC27" s="676"/>
      <c r="DD27" s="649">
        <v>151695</v>
      </c>
      <c r="DE27" s="642"/>
      <c r="DF27" s="642"/>
      <c r="DG27" s="642"/>
      <c r="DH27" s="642"/>
      <c r="DI27" s="642"/>
      <c r="DJ27" s="642"/>
      <c r="DK27" s="643"/>
      <c r="DL27" s="649">
        <v>151695</v>
      </c>
      <c r="DM27" s="642"/>
      <c r="DN27" s="642"/>
      <c r="DO27" s="642"/>
      <c r="DP27" s="642"/>
      <c r="DQ27" s="642"/>
      <c r="DR27" s="642"/>
      <c r="DS27" s="642"/>
      <c r="DT27" s="642"/>
      <c r="DU27" s="642"/>
      <c r="DV27" s="643"/>
      <c r="DW27" s="646">
        <v>2.9</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225</v>
      </c>
      <c r="AA28" s="703"/>
      <c r="AB28" s="703"/>
      <c r="AC28" s="703"/>
      <c r="AD28" s="704" t="s">
        <v>169</v>
      </c>
      <c r="AE28" s="704"/>
      <c r="AF28" s="704"/>
      <c r="AG28" s="704"/>
      <c r="AH28" s="704"/>
      <c r="AI28" s="704"/>
      <c r="AJ28" s="704"/>
      <c r="AK28" s="704"/>
      <c r="AL28" s="646" t="s">
        <v>169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1006271</v>
      </c>
      <c r="CS28" s="644"/>
      <c r="CT28" s="644"/>
      <c r="CU28" s="644"/>
      <c r="CV28" s="644"/>
      <c r="CW28" s="644"/>
      <c r="CX28" s="644"/>
      <c r="CY28" s="645"/>
      <c r="CZ28" s="646">
        <v>12.8</v>
      </c>
      <c r="DA28" s="675"/>
      <c r="DB28" s="675"/>
      <c r="DC28" s="676"/>
      <c r="DD28" s="649">
        <v>956845</v>
      </c>
      <c r="DE28" s="644"/>
      <c r="DF28" s="644"/>
      <c r="DG28" s="644"/>
      <c r="DH28" s="644"/>
      <c r="DI28" s="644"/>
      <c r="DJ28" s="644"/>
      <c r="DK28" s="645"/>
      <c r="DL28" s="649">
        <v>956845</v>
      </c>
      <c r="DM28" s="644"/>
      <c r="DN28" s="644"/>
      <c r="DO28" s="644"/>
      <c r="DP28" s="644"/>
      <c r="DQ28" s="644"/>
      <c r="DR28" s="644"/>
      <c r="DS28" s="644"/>
      <c r="DT28" s="644"/>
      <c r="DU28" s="644"/>
      <c r="DV28" s="645"/>
      <c r="DW28" s="646">
        <v>18</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494342</v>
      </c>
      <c r="S29" s="644"/>
      <c r="T29" s="644"/>
      <c r="U29" s="644"/>
      <c r="V29" s="644"/>
      <c r="W29" s="644"/>
      <c r="X29" s="644"/>
      <c r="Y29" s="645"/>
      <c r="Z29" s="703">
        <v>6.1</v>
      </c>
      <c r="AA29" s="703"/>
      <c r="AB29" s="703"/>
      <c r="AC29" s="703"/>
      <c r="AD29" s="704" t="s">
        <v>169</v>
      </c>
      <c r="AE29" s="704"/>
      <c r="AF29" s="704"/>
      <c r="AG29" s="704"/>
      <c r="AH29" s="704"/>
      <c r="AI29" s="704"/>
      <c r="AJ29" s="704"/>
      <c r="AK29" s="704"/>
      <c r="AL29" s="646" t="s">
        <v>169</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1006271</v>
      </c>
      <c r="CS29" s="642"/>
      <c r="CT29" s="642"/>
      <c r="CU29" s="642"/>
      <c r="CV29" s="642"/>
      <c r="CW29" s="642"/>
      <c r="CX29" s="642"/>
      <c r="CY29" s="643"/>
      <c r="CZ29" s="646">
        <v>12.8</v>
      </c>
      <c r="DA29" s="675"/>
      <c r="DB29" s="675"/>
      <c r="DC29" s="676"/>
      <c r="DD29" s="649">
        <v>956845</v>
      </c>
      <c r="DE29" s="642"/>
      <c r="DF29" s="642"/>
      <c r="DG29" s="642"/>
      <c r="DH29" s="642"/>
      <c r="DI29" s="642"/>
      <c r="DJ29" s="642"/>
      <c r="DK29" s="643"/>
      <c r="DL29" s="649">
        <v>956845</v>
      </c>
      <c r="DM29" s="642"/>
      <c r="DN29" s="642"/>
      <c r="DO29" s="642"/>
      <c r="DP29" s="642"/>
      <c r="DQ29" s="642"/>
      <c r="DR29" s="642"/>
      <c r="DS29" s="642"/>
      <c r="DT29" s="642"/>
      <c r="DU29" s="642"/>
      <c r="DV29" s="643"/>
      <c r="DW29" s="646">
        <v>18</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36604</v>
      </c>
      <c r="S30" s="644"/>
      <c r="T30" s="644"/>
      <c r="U30" s="644"/>
      <c r="V30" s="644"/>
      <c r="W30" s="644"/>
      <c r="X30" s="644"/>
      <c r="Y30" s="645"/>
      <c r="Z30" s="703">
        <v>0.4</v>
      </c>
      <c r="AA30" s="703"/>
      <c r="AB30" s="703"/>
      <c r="AC30" s="703"/>
      <c r="AD30" s="704">
        <v>13497</v>
      </c>
      <c r="AE30" s="704"/>
      <c r="AF30" s="704"/>
      <c r="AG30" s="704"/>
      <c r="AH30" s="704"/>
      <c r="AI30" s="704"/>
      <c r="AJ30" s="704"/>
      <c r="AK30" s="704"/>
      <c r="AL30" s="646">
        <v>0.3</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97</v>
      </c>
      <c r="BH30" s="722"/>
      <c r="BI30" s="722"/>
      <c r="BJ30" s="722"/>
      <c r="BK30" s="722"/>
      <c r="BL30" s="722"/>
      <c r="BM30" s="723">
        <v>87.4</v>
      </c>
      <c r="BN30" s="722"/>
      <c r="BO30" s="722"/>
      <c r="BP30" s="722"/>
      <c r="BQ30" s="724"/>
      <c r="BR30" s="721">
        <v>96.5</v>
      </c>
      <c r="BS30" s="722"/>
      <c r="BT30" s="722"/>
      <c r="BU30" s="722"/>
      <c r="BV30" s="722"/>
      <c r="BW30" s="722"/>
      <c r="BX30" s="723">
        <v>84</v>
      </c>
      <c r="BY30" s="722"/>
      <c r="BZ30" s="722"/>
      <c r="CA30" s="722"/>
      <c r="CB30" s="724"/>
      <c r="CD30" s="727"/>
      <c r="CE30" s="728"/>
      <c r="CF30" s="685" t="s">
        <v>308</v>
      </c>
      <c r="CG30" s="682"/>
      <c r="CH30" s="682"/>
      <c r="CI30" s="682"/>
      <c r="CJ30" s="682"/>
      <c r="CK30" s="682"/>
      <c r="CL30" s="682"/>
      <c r="CM30" s="682"/>
      <c r="CN30" s="682"/>
      <c r="CO30" s="682"/>
      <c r="CP30" s="682"/>
      <c r="CQ30" s="683"/>
      <c r="CR30" s="641">
        <v>933369</v>
      </c>
      <c r="CS30" s="644"/>
      <c r="CT30" s="644"/>
      <c r="CU30" s="644"/>
      <c r="CV30" s="644"/>
      <c r="CW30" s="644"/>
      <c r="CX30" s="644"/>
      <c r="CY30" s="645"/>
      <c r="CZ30" s="646">
        <v>11.9</v>
      </c>
      <c r="DA30" s="675"/>
      <c r="DB30" s="675"/>
      <c r="DC30" s="676"/>
      <c r="DD30" s="649">
        <v>883943</v>
      </c>
      <c r="DE30" s="644"/>
      <c r="DF30" s="644"/>
      <c r="DG30" s="644"/>
      <c r="DH30" s="644"/>
      <c r="DI30" s="644"/>
      <c r="DJ30" s="644"/>
      <c r="DK30" s="645"/>
      <c r="DL30" s="649">
        <v>883943</v>
      </c>
      <c r="DM30" s="644"/>
      <c r="DN30" s="644"/>
      <c r="DO30" s="644"/>
      <c r="DP30" s="644"/>
      <c r="DQ30" s="644"/>
      <c r="DR30" s="644"/>
      <c r="DS30" s="644"/>
      <c r="DT30" s="644"/>
      <c r="DU30" s="644"/>
      <c r="DV30" s="645"/>
      <c r="DW30" s="646">
        <v>16.600000000000001</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103422</v>
      </c>
      <c r="S31" s="644"/>
      <c r="T31" s="644"/>
      <c r="U31" s="644"/>
      <c r="V31" s="644"/>
      <c r="W31" s="644"/>
      <c r="X31" s="644"/>
      <c r="Y31" s="645"/>
      <c r="Z31" s="703">
        <v>1.3</v>
      </c>
      <c r="AA31" s="703"/>
      <c r="AB31" s="703"/>
      <c r="AC31" s="703"/>
      <c r="AD31" s="704" t="s">
        <v>169</v>
      </c>
      <c r="AE31" s="704"/>
      <c r="AF31" s="704"/>
      <c r="AG31" s="704"/>
      <c r="AH31" s="704"/>
      <c r="AI31" s="704"/>
      <c r="AJ31" s="704"/>
      <c r="AK31" s="704"/>
      <c r="AL31" s="646" t="s">
        <v>225</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98.5</v>
      </c>
      <c r="BH31" s="642"/>
      <c r="BI31" s="642"/>
      <c r="BJ31" s="642"/>
      <c r="BK31" s="642"/>
      <c r="BL31" s="642"/>
      <c r="BM31" s="647">
        <v>95</v>
      </c>
      <c r="BN31" s="720"/>
      <c r="BO31" s="720"/>
      <c r="BP31" s="720"/>
      <c r="BQ31" s="681"/>
      <c r="BR31" s="719">
        <v>98.3</v>
      </c>
      <c r="BS31" s="642"/>
      <c r="BT31" s="642"/>
      <c r="BU31" s="642"/>
      <c r="BV31" s="642"/>
      <c r="BW31" s="642"/>
      <c r="BX31" s="647">
        <v>95.2</v>
      </c>
      <c r="BY31" s="720"/>
      <c r="BZ31" s="720"/>
      <c r="CA31" s="720"/>
      <c r="CB31" s="681"/>
      <c r="CD31" s="727"/>
      <c r="CE31" s="728"/>
      <c r="CF31" s="685" t="s">
        <v>312</v>
      </c>
      <c r="CG31" s="682"/>
      <c r="CH31" s="682"/>
      <c r="CI31" s="682"/>
      <c r="CJ31" s="682"/>
      <c r="CK31" s="682"/>
      <c r="CL31" s="682"/>
      <c r="CM31" s="682"/>
      <c r="CN31" s="682"/>
      <c r="CO31" s="682"/>
      <c r="CP31" s="682"/>
      <c r="CQ31" s="683"/>
      <c r="CR31" s="641">
        <v>72902</v>
      </c>
      <c r="CS31" s="642"/>
      <c r="CT31" s="642"/>
      <c r="CU31" s="642"/>
      <c r="CV31" s="642"/>
      <c r="CW31" s="642"/>
      <c r="CX31" s="642"/>
      <c r="CY31" s="643"/>
      <c r="CZ31" s="646">
        <v>0.9</v>
      </c>
      <c r="DA31" s="675"/>
      <c r="DB31" s="675"/>
      <c r="DC31" s="676"/>
      <c r="DD31" s="649">
        <v>72902</v>
      </c>
      <c r="DE31" s="642"/>
      <c r="DF31" s="642"/>
      <c r="DG31" s="642"/>
      <c r="DH31" s="642"/>
      <c r="DI31" s="642"/>
      <c r="DJ31" s="642"/>
      <c r="DK31" s="643"/>
      <c r="DL31" s="649">
        <v>72902</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189828</v>
      </c>
      <c r="S32" s="644"/>
      <c r="T32" s="644"/>
      <c r="U32" s="644"/>
      <c r="V32" s="644"/>
      <c r="W32" s="644"/>
      <c r="X32" s="644"/>
      <c r="Y32" s="645"/>
      <c r="Z32" s="703">
        <v>2.2999999999999998</v>
      </c>
      <c r="AA32" s="703"/>
      <c r="AB32" s="703"/>
      <c r="AC32" s="703"/>
      <c r="AD32" s="704" t="s">
        <v>169</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95.6</v>
      </c>
      <c r="BH32" s="657"/>
      <c r="BI32" s="657"/>
      <c r="BJ32" s="657"/>
      <c r="BK32" s="657"/>
      <c r="BL32" s="657"/>
      <c r="BM32" s="701">
        <v>82.2</v>
      </c>
      <c r="BN32" s="657"/>
      <c r="BO32" s="657"/>
      <c r="BP32" s="657"/>
      <c r="BQ32" s="694"/>
      <c r="BR32" s="718">
        <v>94.9</v>
      </c>
      <c r="BS32" s="657"/>
      <c r="BT32" s="657"/>
      <c r="BU32" s="657"/>
      <c r="BV32" s="657"/>
      <c r="BW32" s="657"/>
      <c r="BX32" s="701">
        <v>76.8</v>
      </c>
      <c r="BY32" s="657"/>
      <c r="BZ32" s="657"/>
      <c r="CA32" s="657"/>
      <c r="CB32" s="694"/>
      <c r="CD32" s="729"/>
      <c r="CE32" s="730"/>
      <c r="CF32" s="685" t="s">
        <v>315</v>
      </c>
      <c r="CG32" s="682"/>
      <c r="CH32" s="682"/>
      <c r="CI32" s="682"/>
      <c r="CJ32" s="682"/>
      <c r="CK32" s="682"/>
      <c r="CL32" s="682"/>
      <c r="CM32" s="682"/>
      <c r="CN32" s="682"/>
      <c r="CO32" s="682"/>
      <c r="CP32" s="682"/>
      <c r="CQ32" s="683"/>
      <c r="CR32" s="641" t="s">
        <v>169</v>
      </c>
      <c r="CS32" s="644"/>
      <c r="CT32" s="644"/>
      <c r="CU32" s="644"/>
      <c r="CV32" s="644"/>
      <c r="CW32" s="644"/>
      <c r="CX32" s="644"/>
      <c r="CY32" s="645"/>
      <c r="CZ32" s="646" t="s">
        <v>225</v>
      </c>
      <c r="DA32" s="675"/>
      <c r="DB32" s="675"/>
      <c r="DC32" s="676"/>
      <c r="DD32" s="649" t="s">
        <v>225</v>
      </c>
      <c r="DE32" s="644"/>
      <c r="DF32" s="644"/>
      <c r="DG32" s="644"/>
      <c r="DH32" s="644"/>
      <c r="DI32" s="644"/>
      <c r="DJ32" s="644"/>
      <c r="DK32" s="645"/>
      <c r="DL32" s="649" t="s">
        <v>225</v>
      </c>
      <c r="DM32" s="644"/>
      <c r="DN32" s="644"/>
      <c r="DO32" s="644"/>
      <c r="DP32" s="644"/>
      <c r="DQ32" s="644"/>
      <c r="DR32" s="644"/>
      <c r="DS32" s="644"/>
      <c r="DT32" s="644"/>
      <c r="DU32" s="644"/>
      <c r="DV32" s="645"/>
      <c r="DW32" s="646" t="s">
        <v>225</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244833</v>
      </c>
      <c r="S33" s="644"/>
      <c r="T33" s="644"/>
      <c r="U33" s="644"/>
      <c r="V33" s="644"/>
      <c r="W33" s="644"/>
      <c r="X33" s="644"/>
      <c r="Y33" s="645"/>
      <c r="Z33" s="703">
        <v>3</v>
      </c>
      <c r="AA33" s="703"/>
      <c r="AB33" s="703"/>
      <c r="AC33" s="703"/>
      <c r="AD33" s="704" t="s">
        <v>225</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4050654</v>
      </c>
      <c r="CS33" s="642"/>
      <c r="CT33" s="642"/>
      <c r="CU33" s="642"/>
      <c r="CV33" s="642"/>
      <c r="CW33" s="642"/>
      <c r="CX33" s="642"/>
      <c r="CY33" s="643"/>
      <c r="CZ33" s="646">
        <v>51.5</v>
      </c>
      <c r="DA33" s="675"/>
      <c r="DB33" s="675"/>
      <c r="DC33" s="676"/>
      <c r="DD33" s="649">
        <v>3276350</v>
      </c>
      <c r="DE33" s="642"/>
      <c r="DF33" s="642"/>
      <c r="DG33" s="642"/>
      <c r="DH33" s="642"/>
      <c r="DI33" s="642"/>
      <c r="DJ33" s="642"/>
      <c r="DK33" s="643"/>
      <c r="DL33" s="649">
        <v>2320648</v>
      </c>
      <c r="DM33" s="642"/>
      <c r="DN33" s="642"/>
      <c r="DO33" s="642"/>
      <c r="DP33" s="642"/>
      <c r="DQ33" s="642"/>
      <c r="DR33" s="642"/>
      <c r="DS33" s="642"/>
      <c r="DT33" s="642"/>
      <c r="DU33" s="642"/>
      <c r="DV33" s="643"/>
      <c r="DW33" s="646">
        <v>43.6</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234795</v>
      </c>
      <c r="S34" s="644"/>
      <c r="T34" s="644"/>
      <c r="U34" s="644"/>
      <c r="V34" s="644"/>
      <c r="W34" s="644"/>
      <c r="X34" s="644"/>
      <c r="Y34" s="645"/>
      <c r="Z34" s="703">
        <v>2.9</v>
      </c>
      <c r="AA34" s="703"/>
      <c r="AB34" s="703"/>
      <c r="AC34" s="703"/>
      <c r="AD34" s="704">
        <v>16424</v>
      </c>
      <c r="AE34" s="704"/>
      <c r="AF34" s="704"/>
      <c r="AG34" s="704"/>
      <c r="AH34" s="704"/>
      <c r="AI34" s="704"/>
      <c r="AJ34" s="704"/>
      <c r="AK34" s="704"/>
      <c r="AL34" s="646">
        <v>0.3</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1258942</v>
      </c>
      <c r="CS34" s="644"/>
      <c r="CT34" s="644"/>
      <c r="CU34" s="644"/>
      <c r="CV34" s="644"/>
      <c r="CW34" s="644"/>
      <c r="CX34" s="644"/>
      <c r="CY34" s="645"/>
      <c r="CZ34" s="646">
        <v>16</v>
      </c>
      <c r="DA34" s="675"/>
      <c r="DB34" s="675"/>
      <c r="DC34" s="676"/>
      <c r="DD34" s="649">
        <v>979537</v>
      </c>
      <c r="DE34" s="644"/>
      <c r="DF34" s="644"/>
      <c r="DG34" s="644"/>
      <c r="DH34" s="644"/>
      <c r="DI34" s="644"/>
      <c r="DJ34" s="644"/>
      <c r="DK34" s="645"/>
      <c r="DL34" s="649">
        <v>843449</v>
      </c>
      <c r="DM34" s="644"/>
      <c r="DN34" s="644"/>
      <c r="DO34" s="644"/>
      <c r="DP34" s="644"/>
      <c r="DQ34" s="644"/>
      <c r="DR34" s="644"/>
      <c r="DS34" s="644"/>
      <c r="DT34" s="644"/>
      <c r="DU34" s="644"/>
      <c r="DV34" s="645"/>
      <c r="DW34" s="646">
        <v>15.9</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780339</v>
      </c>
      <c r="S35" s="644"/>
      <c r="T35" s="644"/>
      <c r="U35" s="644"/>
      <c r="V35" s="644"/>
      <c r="W35" s="644"/>
      <c r="X35" s="644"/>
      <c r="Y35" s="645"/>
      <c r="Z35" s="703">
        <v>9.6</v>
      </c>
      <c r="AA35" s="703"/>
      <c r="AB35" s="703"/>
      <c r="AC35" s="703"/>
      <c r="AD35" s="704" t="s">
        <v>131</v>
      </c>
      <c r="AE35" s="704"/>
      <c r="AF35" s="704"/>
      <c r="AG35" s="704"/>
      <c r="AH35" s="704"/>
      <c r="AI35" s="704"/>
      <c r="AJ35" s="704"/>
      <c r="AK35" s="704"/>
      <c r="AL35" s="646" t="s">
        <v>169</v>
      </c>
      <c r="AM35" s="647"/>
      <c r="AN35" s="647"/>
      <c r="AO35" s="705"/>
      <c r="AP35" s="214"/>
      <c r="AQ35" s="709" t="s">
        <v>323</v>
      </c>
      <c r="AR35" s="710"/>
      <c r="AS35" s="710"/>
      <c r="AT35" s="710"/>
      <c r="AU35" s="710"/>
      <c r="AV35" s="710"/>
      <c r="AW35" s="710"/>
      <c r="AX35" s="710"/>
      <c r="AY35" s="711"/>
      <c r="AZ35" s="706">
        <v>895890</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23489</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546555</v>
      </c>
      <c r="CS35" s="642"/>
      <c r="CT35" s="642"/>
      <c r="CU35" s="642"/>
      <c r="CV35" s="642"/>
      <c r="CW35" s="642"/>
      <c r="CX35" s="642"/>
      <c r="CY35" s="643"/>
      <c r="CZ35" s="646">
        <v>6.9</v>
      </c>
      <c r="DA35" s="675"/>
      <c r="DB35" s="675"/>
      <c r="DC35" s="676"/>
      <c r="DD35" s="649">
        <v>518525</v>
      </c>
      <c r="DE35" s="642"/>
      <c r="DF35" s="642"/>
      <c r="DG35" s="642"/>
      <c r="DH35" s="642"/>
      <c r="DI35" s="642"/>
      <c r="DJ35" s="642"/>
      <c r="DK35" s="643"/>
      <c r="DL35" s="649">
        <v>251594</v>
      </c>
      <c r="DM35" s="642"/>
      <c r="DN35" s="642"/>
      <c r="DO35" s="642"/>
      <c r="DP35" s="642"/>
      <c r="DQ35" s="642"/>
      <c r="DR35" s="642"/>
      <c r="DS35" s="642"/>
      <c r="DT35" s="642"/>
      <c r="DU35" s="642"/>
      <c r="DV35" s="643"/>
      <c r="DW35" s="646">
        <v>4.7</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131</v>
      </c>
      <c r="AM36" s="647"/>
      <c r="AN36" s="647"/>
      <c r="AO36" s="705"/>
      <c r="AQ36" s="678" t="s">
        <v>327</v>
      </c>
      <c r="AR36" s="679"/>
      <c r="AS36" s="679"/>
      <c r="AT36" s="679"/>
      <c r="AU36" s="679"/>
      <c r="AV36" s="679"/>
      <c r="AW36" s="679"/>
      <c r="AX36" s="679"/>
      <c r="AY36" s="680"/>
      <c r="AZ36" s="641">
        <v>331364</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11654</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1191775</v>
      </c>
      <c r="CS36" s="644"/>
      <c r="CT36" s="644"/>
      <c r="CU36" s="644"/>
      <c r="CV36" s="644"/>
      <c r="CW36" s="644"/>
      <c r="CX36" s="644"/>
      <c r="CY36" s="645"/>
      <c r="CZ36" s="646">
        <v>15.1</v>
      </c>
      <c r="DA36" s="675"/>
      <c r="DB36" s="675"/>
      <c r="DC36" s="676"/>
      <c r="DD36" s="649">
        <v>994014</v>
      </c>
      <c r="DE36" s="644"/>
      <c r="DF36" s="644"/>
      <c r="DG36" s="644"/>
      <c r="DH36" s="644"/>
      <c r="DI36" s="644"/>
      <c r="DJ36" s="644"/>
      <c r="DK36" s="645"/>
      <c r="DL36" s="649">
        <v>728783</v>
      </c>
      <c r="DM36" s="644"/>
      <c r="DN36" s="644"/>
      <c r="DO36" s="644"/>
      <c r="DP36" s="644"/>
      <c r="DQ36" s="644"/>
      <c r="DR36" s="644"/>
      <c r="DS36" s="644"/>
      <c r="DT36" s="644"/>
      <c r="DU36" s="644"/>
      <c r="DV36" s="645"/>
      <c r="DW36" s="646">
        <v>13.7</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268839</v>
      </c>
      <c r="S37" s="644"/>
      <c r="T37" s="644"/>
      <c r="U37" s="644"/>
      <c r="V37" s="644"/>
      <c r="W37" s="644"/>
      <c r="X37" s="644"/>
      <c r="Y37" s="645"/>
      <c r="Z37" s="703">
        <v>3.3</v>
      </c>
      <c r="AA37" s="703"/>
      <c r="AB37" s="703"/>
      <c r="AC37" s="703"/>
      <c r="AD37" s="704" t="s">
        <v>169</v>
      </c>
      <c r="AE37" s="704"/>
      <c r="AF37" s="704"/>
      <c r="AG37" s="704"/>
      <c r="AH37" s="704"/>
      <c r="AI37" s="704"/>
      <c r="AJ37" s="704"/>
      <c r="AK37" s="704"/>
      <c r="AL37" s="646" t="s">
        <v>169</v>
      </c>
      <c r="AM37" s="647"/>
      <c r="AN37" s="647"/>
      <c r="AO37" s="705"/>
      <c r="AQ37" s="678" t="s">
        <v>331</v>
      </c>
      <c r="AR37" s="679"/>
      <c r="AS37" s="679"/>
      <c r="AT37" s="679"/>
      <c r="AU37" s="679"/>
      <c r="AV37" s="679"/>
      <c r="AW37" s="679"/>
      <c r="AX37" s="679"/>
      <c r="AY37" s="680"/>
      <c r="AZ37" s="641">
        <v>94014</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2049</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609849</v>
      </c>
      <c r="CS37" s="642"/>
      <c r="CT37" s="642"/>
      <c r="CU37" s="642"/>
      <c r="CV37" s="642"/>
      <c r="CW37" s="642"/>
      <c r="CX37" s="642"/>
      <c r="CY37" s="643"/>
      <c r="CZ37" s="646">
        <v>7.8</v>
      </c>
      <c r="DA37" s="675"/>
      <c r="DB37" s="675"/>
      <c r="DC37" s="676"/>
      <c r="DD37" s="649">
        <v>580749</v>
      </c>
      <c r="DE37" s="642"/>
      <c r="DF37" s="642"/>
      <c r="DG37" s="642"/>
      <c r="DH37" s="642"/>
      <c r="DI37" s="642"/>
      <c r="DJ37" s="642"/>
      <c r="DK37" s="643"/>
      <c r="DL37" s="649">
        <v>551441</v>
      </c>
      <c r="DM37" s="642"/>
      <c r="DN37" s="642"/>
      <c r="DO37" s="642"/>
      <c r="DP37" s="642"/>
      <c r="DQ37" s="642"/>
      <c r="DR37" s="642"/>
      <c r="DS37" s="642"/>
      <c r="DT37" s="642"/>
      <c r="DU37" s="642"/>
      <c r="DV37" s="643"/>
      <c r="DW37" s="646">
        <v>10.4</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8148473</v>
      </c>
      <c r="S38" s="693"/>
      <c r="T38" s="693"/>
      <c r="U38" s="693"/>
      <c r="V38" s="693"/>
      <c r="W38" s="693"/>
      <c r="X38" s="693"/>
      <c r="Y38" s="698"/>
      <c r="Z38" s="699">
        <v>100</v>
      </c>
      <c r="AA38" s="699"/>
      <c r="AB38" s="699"/>
      <c r="AC38" s="699"/>
      <c r="AD38" s="700">
        <v>5050110</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17397</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3509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784479</v>
      </c>
      <c r="CS38" s="644"/>
      <c r="CT38" s="644"/>
      <c r="CU38" s="644"/>
      <c r="CV38" s="644"/>
      <c r="CW38" s="644"/>
      <c r="CX38" s="644"/>
      <c r="CY38" s="645"/>
      <c r="CZ38" s="646">
        <v>10</v>
      </c>
      <c r="DA38" s="675"/>
      <c r="DB38" s="675"/>
      <c r="DC38" s="676"/>
      <c r="DD38" s="649">
        <v>648050</v>
      </c>
      <c r="DE38" s="644"/>
      <c r="DF38" s="644"/>
      <c r="DG38" s="644"/>
      <c r="DH38" s="644"/>
      <c r="DI38" s="644"/>
      <c r="DJ38" s="644"/>
      <c r="DK38" s="645"/>
      <c r="DL38" s="649">
        <v>496822</v>
      </c>
      <c r="DM38" s="644"/>
      <c r="DN38" s="644"/>
      <c r="DO38" s="644"/>
      <c r="DP38" s="644"/>
      <c r="DQ38" s="644"/>
      <c r="DR38" s="644"/>
      <c r="DS38" s="644"/>
      <c r="DT38" s="644"/>
      <c r="DU38" s="644"/>
      <c r="DV38" s="645"/>
      <c r="DW38" s="646">
        <v>9.3000000000000007</v>
      </c>
      <c r="DX38" s="675"/>
      <c r="DY38" s="675"/>
      <c r="DZ38" s="675"/>
      <c r="EA38" s="675"/>
      <c r="EB38" s="675"/>
      <c r="EC38" s="677"/>
    </row>
    <row r="39" spans="2:133" ht="11.25" customHeight="1">
      <c r="AQ39" s="678" t="s">
        <v>338</v>
      </c>
      <c r="AR39" s="679"/>
      <c r="AS39" s="679"/>
      <c r="AT39" s="679"/>
      <c r="AU39" s="679"/>
      <c r="AV39" s="679"/>
      <c r="AW39" s="679"/>
      <c r="AX39" s="679"/>
      <c r="AY39" s="680"/>
      <c r="AZ39" s="641" t="s">
        <v>225</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91</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133218</v>
      </c>
      <c r="CS39" s="642"/>
      <c r="CT39" s="642"/>
      <c r="CU39" s="642"/>
      <c r="CV39" s="642"/>
      <c r="CW39" s="642"/>
      <c r="CX39" s="642"/>
      <c r="CY39" s="643"/>
      <c r="CZ39" s="646">
        <v>1.7</v>
      </c>
      <c r="DA39" s="675"/>
      <c r="DB39" s="675"/>
      <c r="DC39" s="676"/>
      <c r="DD39" s="649">
        <v>130339</v>
      </c>
      <c r="DE39" s="642"/>
      <c r="DF39" s="642"/>
      <c r="DG39" s="642"/>
      <c r="DH39" s="642"/>
      <c r="DI39" s="642"/>
      <c r="DJ39" s="642"/>
      <c r="DK39" s="643"/>
      <c r="DL39" s="649" t="s">
        <v>225</v>
      </c>
      <c r="DM39" s="642"/>
      <c r="DN39" s="642"/>
      <c r="DO39" s="642"/>
      <c r="DP39" s="642"/>
      <c r="DQ39" s="642"/>
      <c r="DR39" s="642"/>
      <c r="DS39" s="642"/>
      <c r="DT39" s="642"/>
      <c r="DU39" s="642"/>
      <c r="DV39" s="643"/>
      <c r="DW39" s="646" t="s">
        <v>169</v>
      </c>
      <c r="DX39" s="675"/>
      <c r="DY39" s="675"/>
      <c r="DZ39" s="675"/>
      <c r="EA39" s="675"/>
      <c r="EB39" s="675"/>
      <c r="EC39" s="677"/>
    </row>
    <row r="40" spans="2:133" ht="11.25" customHeight="1">
      <c r="AQ40" s="678" t="s">
        <v>342</v>
      </c>
      <c r="AR40" s="679"/>
      <c r="AS40" s="679"/>
      <c r="AT40" s="679"/>
      <c r="AU40" s="679"/>
      <c r="AV40" s="679"/>
      <c r="AW40" s="679"/>
      <c r="AX40" s="679"/>
      <c r="AY40" s="680"/>
      <c r="AZ40" s="641">
        <v>111944</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119</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135685</v>
      </c>
      <c r="CS40" s="644"/>
      <c r="CT40" s="644"/>
      <c r="CU40" s="644"/>
      <c r="CV40" s="644"/>
      <c r="CW40" s="644"/>
      <c r="CX40" s="644"/>
      <c r="CY40" s="645"/>
      <c r="CZ40" s="646">
        <v>1.7</v>
      </c>
      <c r="DA40" s="675"/>
      <c r="DB40" s="675"/>
      <c r="DC40" s="676"/>
      <c r="DD40" s="649">
        <v>5885</v>
      </c>
      <c r="DE40" s="644"/>
      <c r="DF40" s="644"/>
      <c r="DG40" s="644"/>
      <c r="DH40" s="644"/>
      <c r="DI40" s="644"/>
      <c r="DJ40" s="644"/>
      <c r="DK40" s="645"/>
      <c r="DL40" s="649" t="s">
        <v>225</v>
      </c>
      <c r="DM40" s="644"/>
      <c r="DN40" s="644"/>
      <c r="DO40" s="644"/>
      <c r="DP40" s="644"/>
      <c r="DQ40" s="644"/>
      <c r="DR40" s="644"/>
      <c r="DS40" s="644"/>
      <c r="DT40" s="644"/>
      <c r="DU40" s="644"/>
      <c r="DV40" s="645"/>
      <c r="DW40" s="646" t="s">
        <v>169</v>
      </c>
      <c r="DX40" s="675"/>
      <c r="DY40" s="675"/>
      <c r="DZ40" s="675"/>
      <c r="EA40" s="675"/>
      <c r="EB40" s="675"/>
      <c r="EC40" s="677"/>
    </row>
    <row r="41" spans="2:133" ht="11.25" customHeight="1">
      <c r="AQ41" s="690" t="s">
        <v>345</v>
      </c>
      <c r="AR41" s="691"/>
      <c r="AS41" s="691"/>
      <c r="AT41" s="691"/>
      <c r="AU41" s="691"/>
      <c r="AV41" s="691"/>
      <c r="AW41" s="691"/>
      <c r="AX41" s="691"/>
      <c r="AY41" s="692"/>
      <c r="AZ41" s="656">
        <v>341171</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302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169</v>
      </c>
      <c r="CS41" s="642"/>
      <c r="CT41" s="642"/>
      <c r="CU41" s="642"/>
      <c r="CV41" s="642"/>
      <c r="CW41" s="642"/>
      <c r="CX41" s="642"/>
      <c r="CY41" s="643"/>
      <c r="CZ41" s="646" t="s">
        <v>169</v>
      </c>
      <c r="DA41" s="675"/>
      <c r="DB41" s="675"/>
      <c r="DC41" s="676"/>
      <c r="DD41" s="649" t="s">
        <v>169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760381</v>
      </c>
      <c r="CS42" s="644"/>
      <c r="CT42" s="644"/>
      <c r="CU42" s="644"/>
      <c r="CV42" s="644"/>
      <c r="CW42" s="644"/>
      <c r="CX42" s="644"/>
      <c r="CY42" s="645"/>
      <c r="CZ42" s="646">
        <v>9.6999999999999993</v>
      </c>
      <c r="DA42" s="647"/>
      <c r="DB42" s="647"/>
      <c r="DC42" s="648"/>
      <c r="DD42" s="649">
        <v>187219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62078</v>
      </c>
      <c r="CS43" s="642"/>
      <c r="CT43" s="642"/>
      <c r="CU43" s="642"/>
      <c r="CV43" s="642"/>
      <c r="CW43" s="642"/>
      <c r="CX43" s="642"/>
      <c r="CY43" s="643"/>
      <c r="CZ43" s="646">
        <v>0.8</v>
      </c>
      <c r="DA43" s="675"/>
      <c r="DB43" s="675"/>
      <c r="DC43" s="676"/>
      <c r="DD43" s="649">
        <v>62078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760381</v>
      </c>
      <c r="CS44" s="644"/>
      <c r="CT44" s="644"/>
      <c r="CU44" s="644"/>
      <c r="CV44" s="644"/>
      <c r="CW44" s="644"/>
      <c r="CX44" s="644"/>
      <c r="CY44" s="645"/>
      <c r="CZ44" s="646">
        <v>9.6999999999999993</v>
      </c>
      <c r="DA44" s="647"/>
      <c r="DB44" s="647"/>
      <c r="DC44" s="648"/>
      <c r="DD44" s="649">
        <v>187219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189527</v>
      </c>
      <c r="CS45" s="642"/>
      <c r="CT45" s="642"/>
      <c r="CU45" s="642"/>
      <c r="CV45" s="642"/>
      <c r="CW45" s="642"/>
      <c r="CX45" s="642"/>
      <c r="CY45" s="643"/>
      <c r="CZ45" s="646">
        <v>2.4</v>
      </c>
      <c r="DA45" s="675"/>
      <c r="DB45" s="675"/>
      <c r="DC45" s="676"/>
      <c r="DD45" s="649">
        <v>4436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565436</v>
      </c>
      <c r="CS46" s="644"/>
      <c r="CT46" s="644"/>
      <c r="CU46" s="644"/>
      <c r="CV46" s="644"/>
      <c r="CW46" s="644"/>
      <c r="CX46" s="644"/>
      <c r="CY46" s="645"/>
      <c r="CZ46" s="646">
        <v>7.2</v>
      </c>
      <c r="DA46" s="647"/>
      <c r="DB46" s="647"/>
      <c r="DC46" s="648"/>
      <c r="DD46" s="649">
        <v>177365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225</v>
      </c>
      <c r="CS47" s="642"/>
      <c r="CT47" s="642"/>
      <c r="CU47" s="642"/>
      <c r="CV47" s="642"/>
      <c r="CW47" s="642"/>
      <c r="CX47" s="642"/>
      <c r="CY47" s="643"/>
      <c r="CZ47" s="646" t="s">
        <v>225</v>
      </c>
      <c r="DA47" s="675"/>
      <c r="DB47" s="675"/>
      <c r="DC47" s="676"/>
      <c r="DD47" s="649" t="s">
        <v>169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225</v>
      </c>
      <c r="CS48" s="644"/>
      <c r="CT48" s="644"/>
      <c r="CU48" s="644"/>
      <c r="CV48" s="644"/>
      <c r="CW48" s="644"/>
      <c r="CX48" s="644"/>
      <c r="CY48" s="645"/>
      <c r="CZ48" s="646" t="s">
        <v>225</v>
      </c>
      <c r="DA48" s="647"/>
      <c r="DB48" s="647"/>
      <c r="DC48" s="648"/>
      <c r="DD48" s="649" t="s">
        <v>169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7868746</v>
      </c>
      <c r="CS49" s="657"/>
      <c r="CT49" s="657"/>
      <c r="CU49" s="657"/>
      <c r="CV49" s="657"/>
      <c r="CW49" s="657"/>
      <c r="CX49" s="657"/>
      <c r="CY49" s="658"/>
      <c r="CZ49" s="659">
        <v>100</v>
      </c>
      <c r="DA49" s="660"/>
      <c r="DB49" s="660"/>
      <c r="DC49" s="661"/>
      <c r="DD49" s="662">
        <v>5916717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c3msls3YIYRljNq+VNtwFhSll/ODW9PY3AMou1w1HWrNBtu9TzqF0RAxl+hwEEzO2e2tK7NzuXdT0217R8vDOw==" saltValue="m8+q8SGsIcqp3khOgYuO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A136"/>
  <sheetViews>
    <sheetView topLeftCell="AU1" zoomScale="70" zoomScaleNormal="25" zoomScaleSheetLayoutView="70" workbookViewId="0">
      <selection activeCell="CR10" sqref="CR10:CV1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8149</v>
      </c>
      <c r="R7" s="1174"/>
      <c r="S7" s="1174"/>
      <c r="T7" s="1174"/>
      <c r="U7" s="1174"/>
      <c r="V7" s="1174">
        <v>7869</v>
      </c>
      <c r="W7" s="1174"/>
      <c r="X7" s="1174"/>
      <c r="Y7" s="1174"/>
      <c r="Z7" s="1174"/>
      <c r="AA7" s="1174">
        <v>280</v>
      </c>
      <c r="AB7" s="1174"/>
      <c r="AC7" s="1174"/>
      <c r="AD7" s="1174"/>
      <c r="AE7" s="1175"/>
      <c r="AF7" s="1176">
        <v>265</v>
      </c>
      <c r="AG7" s="1177"/>
      <c r="AH7" s="1177"/>
      <c r="AI7" s="1177"/>
      <c r="AJ7" s="1178"/>
      <c r="AK7" s="1160">
        <v>190</v>
      </c>
      <c r="AL7" s="1161"/>
      <c r="AM7" s="1161"/>
      <c r="AN7" s="1161"/>
      <c r="AO7" s="1161"/>
      <c r="AP7" s="1161">
        <v>9148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5</v>
      </c>
      <c r="CI7" s="1158"/>
      <c r="CJ7" s="1158"/>
      <c r="CK7" s="1158"/>
      <c r="CL7" s="1159"/>
      <c r="CM7" s="1157">
        <v>63</v>
      </c>
      <c r="CN7" s="1158"/>
      <c r="CO7" s="1158"/>
      <c r="CP7" s="1158"/>
      <c r="CQ7" s="1159"/>
      <c r="CR7" s="1157">
        <v>20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0</v>
      </c>
      <c r="CI8" s="1059"/>
      <c r="CJ8" s="1059"/>
      <c r="CK8" s="1059"/>
      <c r="CL8" s="1060"/>
      <c r="CM8" s="1058">
        <v>53</v>
      </c>
      <c r="CN8" s="1059"/>
      <c r="CO8" s="1059"/>
      <c r="CP8" s="1059"/>
      <c r="CQ8" s="1060"/>
      <c r="CR8" s="1058">
        <v>26</v>
      </c>
      <c r="CS8" s="1059"/>
      <c r="CT8" s="1059"/>
      <c r="CU8" s="1059"/>
      <c r="CV8" s="1060"/>
      <c r="CW8" s="1058">
        <v>0</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574</v>
      </c>
      <c r="BT9" s="1084"/>
      <c r="BU9" s="1084"/>
      <c r="BV9" s="1084"/>
      <c r="BW9" s="1084"/>
      <c r="BX9" s="1084"/>
      <c r="BY9" s="1084"/>
      <c r="BZ9" s="1084"/>
      <c r="CA9" s="1084"/>
      <c r="CB9" s="1084"/>
      <c r="CC9" s="1084"/>
      <c r="CD9" s="1084"/>
      <c r="CE9" s="1084"/>
      <c r="CF9" s="1084"/>
      <c r="CG9" s="1085"/>
      <c r="CH9" s="1058">
        <v>0</v>
      </c>
      <c r="CI9" s="1059"/>
      <c r="CJ9" s="1059"/>
      <c r="CK9" s="1059"/>
      <c r="CL9" s="1060"/>
      <c r="CM9" s="1058">
        <v>51</v>
      </c>
      <c r="CN9" s="1059"/>
      <c r="CO9" s="1059"/>
      <c r="CP9" s="1059"/>
      <c r="CQ9" s="1060"/>
      <c r="CR9" s="1058">
        <v>26</v>
      </c>
      <c r="CS9" s="1059"/>
      <c r="CT9" s="1059"/>
      <c r="CU9" s="1059"/>
      <c r="CV9" s="1060"/>
      <c r="CW9" s="1058">
        <v>0</v>
      </c>
      <c r="CX9" s="1059"/>
      <c r="CY9" s="1059"/>
      <c r="CZ9" s="1059"/>
      <c r="DA9" s="1060"/>
      <c r="DB9" s="1058">
        <v>0</v>
      </c>
      <c r="DC9" s="1059"/>
      <c r="DD9" s="1059"/>
      <c r="DE9" s="1059"/>
      <c r="DF9" s="1060"/>
      <c r="DG9" s="1058">
        <v>0</v>
      </c>
      <c r="DH9" s="1059"/>
      <c r="DI9" s="1059"/>
      <c r="DJ9" s="1059"/>
      <c r="DK9" s="1060"/>
      <c r="DL9" s="1058">
        <v>0</v>
      </c>
      <c r="DM9" s="1059"/>
      <c r="DN9" s="1059"/>
      <c r="DO9" s="1059"/>
      <c r="DP9" s="1060"/>
      <c r="DQ9" s="1058">
        <v>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575</v>
      </c>
      <c r="BT10" s="1084"/>
      <c r="BU10" s="1084"/>
      <c r="BV10" s="1084"/>
      <c r="BW10" s="1084"/>
      <c r="BX10" s="1084"/>
      <c r="BY10" s="1084"/>
      <c r="BZ10" s="1084"/>
      <c r="CA10" s="1084"/>
      <c r="CB10" s="1084"/>
      <c r="CC10" s="1084"/>
      <c r="CD10" s="1084"/>
      <c r="CE10" s="1084"/>
      <c r="CF10" s="1084"/>
      <c r="CG10" s="1085"/>
      <c r="CH10" s="1058">
        <v>-52</v>
      </c>
      <c r="CI10" s="1059"/>
      <c r="CJ10" s="1059"/>
      <c r="CK10" s="1059"/>
      <c r="CL10" s="1060"/>
      <c r="CM10" s="1058">
        <v>230</v>
      </c>
      <c r="CN10" s="1059"/>
      <c r="CO10" s="1059"/>
      <c r="CP10" s="1059"/>
      <c r="CQ10" s="1060"/>
      <c r="CR10" s="1058">
        <v>16</v>
      </c>
      <c r="CS10" s="1059"/>
      <c r="CT10" s="1059"/>
      <c r="CU10" s="1059"/>
      <c r="CV10" s="1060"/>
      <c r="CW10" s="1058">
        <v>0</v>
      </c>
      <c r="CX10" s="1059"/>
      <c r="CY10" s="1059"/>
      <c r="CZ10" s="1059"/>
      <c r="DA10" s="1060"/>
      <c r="DB10" s="1058">
        <v>0</v>
      </c>
      <c r="DC10" s="1059"/>
      <c r="DD10" s="1059"/>
      <c r="DE10" s="1059"/>
      <c r="DF10" s="1060"/>
      <c r="DG10" s="1058">
        <v>0</v>
      </c>
      <c r="DH10" s="1059"/>
      <c r="DI10" s="1059"/>
      <c r="DJ10" s="1059"/>
      <c r="DK10" s="1060"/>
      <c r="DL10" s="1058">
        <v>0</v>
      </c>
      <c r="DM10" s="1059"/>
      <c r="DN10" s="1059"/>
      <c r="DO10" s="1059"/>
      <c r="DP10" s="1060"/>
      <c r="DQ10" s="1058">
        <v>0</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576</v>
      </c>
      <c r="BT11" s="1084"/>
      <c r="BU11" s="1084"/>
      <c r="BV11" s="1084"/>
      <c r="BW11" s="1084"/>
      <c r="BX11" s="1084"/>
      <c r="BY11" s="1084"/>
      <c r="BZ11" s="1084"/>
      <c r="CA11" s="1084"/>
      <c r="CB11" s="1084"/>
      <c r="CC11" s="1084"/>
      <c r="CD11" s="1084"/>
      <c r="CE11" s="1084"/>
      <c r="CF11" s="1084"/>
      <c r="CG11" s="1085"/>
      <c r="CH11" s="1058">
        <v>-1</v>
      </c>
      <c r="CI11" s="1059"/>
      <c r="CJ11" s="1059"/>
      <c r="CK11" s="1059"/>
      <c r="CL11" s="1060"/>
      <c r="CM11" s="1058">
        <v>18</v>
      </c>
      <c r="CN11" s="1059"/>
      <c r="CO11" s="1059"/>
      <c r="CP11" s="1059"/>
      <c r="CQ11" s="1060"/>
      <c r="CR11" s="1058">
        <v>21</v>
      </c>
      <c r="CS11" s="1059"/>
      <c r="CT11" s="1059"/>
      <c r="CU11" s="1059"/>
      <c r="CV11" s="1060"/>
      <c r="CW11" s="1058">
        <v>0</v>
      </c>
      <c r="CX11" s="1059"/>
      <c r="CY11" s="1059"/>
      <c r="CZ11" s="1059"/>
      <c r="DA11" s="1060"/>
      <c r="DB11" s="1058">
        <v>0</v>
      </c>
      <c r="DC11" s="1059"/>
      <c r="DD11" s="1059"/>
      <c r="DE11" s="1059"/>
      <c r="DF11" s="1060"/>
      <c r="DG11" s="1058">
        <v>0</v>
      </c>
      <c r="DH11" s="1059"/>
      <c r="DI11" s="1059"/>
      <c r="DJ11" s="1059"/>
      <c r="DK11" s="1060"/>
      <c r="DL11" s="1058">
        <v>0</v>
      </c>
      <c r="DM11" s="1059"/>
      <c r="DN11" s="1059"/>
      <c r="DO11" s="1059"/>
      <c r="DP11" s="1060"/>
      <c r="DQ11" s="1058">
        <v>0</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577</v>
      </c>
      <c r="BT12" s="1084"/>
      <c r="BU12" s="1084"/>
      <c r="BV12" s="1084"/>
      <c r="BW12" s="1084"/>
      <c r="BX12" s="1084"/>
      <c r="BY12" s="1084"/>
      <c r="BZ12" s="1084"/>
      <c r="CA12" s="1084"/>
      <c r="CB12" s="1084"/>
      <c r="CC12" s="1084"/>
      <c r="CD12" s="1084"/>
      <c r="CE12" s="1084"/>
      <c r="CF12" s="1084"/>
      <c r="CG12" s="1085"/>
      <c r="CH12" s="1058">
        <v>3</v>
      </c>
      <c r="CI12" s="1059"/>
      <c r="CJ12" s="1059"/>
      <c r="CK12" s="1059"/>
      <c r="CL12" s="1060"/>
      <c r="CM12" s="1058">
        <v>111</v>
      </c>
      <c r="CN12" s="1059"/>
      <c r="CO12" s="1059"/>
      <c r="CP12" s="1059"/>
      <c r="CQ12" s="1060"/>
      <c r="CR12" s="1058">
        <v>23</v>
      </c>
      <c r="CS12" s="1059"/>
      <c r="CT12" s="1059"/>
      <c r="CU12" s="1059"/>
      <c r="CV12" s="1060"/>
      <c r="CW12" s="1058">
        <v>0</v>
      </c>
      <c r="CX12" s="1059"/>
      <c r="CY12" s="1059"/>
      <c r="CZ12" s="1059"/>
      <c r="DA12" s="1060"/>
      <c r="DB12" s="1058">
        <v>0</v>
      </c>
      <c r="DC12" s="1059"/>
      <c r="DD12" s="1059"/>
      <c r="DE12" s="1059"/>
      <c r="DF12" s="1060"/>
      <c r="DG12" s="1058">
        <v>0</v>
      </c>
      <c r="DH12" s="1059"/>
      <c r="DI12" s="1059"/>
      <c r="DJ12" s="1059"/>
      <c r="DK12" s="1060"/>
      <c r="DL12" s="1058">
        <v>0</v>
      </c>
      <c r="DM12" s="1059"/>
      <c r="DN12" s="1059"/>
      <c r="DO12" s="1059"/>
      <c r="DP12" s="1060"/>
      <c r="DQ12" s="1058">
        <v>0</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578</v>
      </c>
      <c r="BT13" s="1084"/>
      <c r="BU13" s="1084"/>
      <c r="BV13" s="1084"/>
      <c r="BW13" s="1084"/>
      <c r="BX13" s="1084"/>
      <c r="BY13" s="1084"/>
      <c r="BZ13" s="1084"/>
      <c r="CA13" s="1084"/>
      <c r="CB13" s="1084"/>
      <c r="CC13" s="1084"/>
      <c r="CD13" s="1084"/>
      <c r="CE13" s="1084"/>
      <c r="CF13" s="1084"/>
      <c r="CG13" s="1085"/>
      <c r="CH13" s="1058">
        <v>56</v>
      </c>
      <c r="CI13" s="1059"/>
      <c r="CJ13" s="1059"/>
      <c r="CK13" s="1059"/>
      <c r="CL13" s="1060"/>
      <c r="CM13" s="1058">
        <v>113</v>
      </c>
      <c r="CN13" s="1059"/>
      <c r="CO13" s="1059"/>
      <c r="CP13" s="1059"/>
      <c r="CQ13" s="1060"/>
      <c r="CR13" s="1058">
        <v>50</v>
      </c>
      <c r="CS13" s="1059"/>
      <c r="CT13" s="1059"/>
      <c r="CU13" s="1059"/>
      <c r="CV13" s="1060"/>
      <c r="CW13" s="1058">
        <v>0</v>
      </c>
      <c r="CX13" s="1059"/>
      <c r="CY13" s="1059"/>
      <c r="CZ13" s="1059"/>
      <c r="DA13" s="1060"/>
      <c r="DB13" s="1058">
        <v>0</v>
      </c>
      <c r="DC13" s="1059"/>
      <c r="DD13" s="1059"/>
      <c r="DE13" s="1059"/>
      <c r="DF13" s="1060"/>
      <c r="DG13" s="1058">
        <v>0</v>
      </c>
      <c r="DH13" s="1059"/>
      <c r="DI13" s="1059"/>
      <c r="DJ13" s="1059"/>
      <c r="DK13" s="1060"/>
      <c r="DL13" s="1058">
        <v>0</v>
      </c>
      <c r="DM13" s="1059"/>
      <c r="DN13" s="1059"/>
      <c r="DO13" s="1059"/>
      <c r="DP13" s="1060"/>
      <c r="DQ13" s="1058">
        <v>0</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265</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1882</v>
      </c>
      <c r="R28" s="1123"/>
      <c r="S28" s="1123"/>
      <c r="T28" s="1123"/>
      <c r="U28" s="1123"/>
      <c r="V28" s="1123">
        <v>1859</v>
      </c>
      <c r="W28" s="1123"/>
      <c r="X28" s="1123"/>
      <c r="Y28" s="1123"/>
      <c r="Z28" s="1123"/>
      <c r="AA28" s="1123">
        <v>23</v>
      </c>
      <c r="AB28" s="1123"/>
      <c r="AC28" s="1123"/>
      <c r="AD28" s="1123"/>
      <c r="AE28" s="1124"/>
      <c r="AF28" s="1125">
        <v>23</v>
      </c>
      <c r="AG28" s="1123"/>
      <c r="AH28" s="1123"/>
      <c r="AI28" s="1123"/>
      <c r="AJ28" s="1126"/>
      <c r="AK28" s="1127">
        <v>112</v>
      </c>
      <c r="AL28" s="1115"/>
      <c r="AM28" s="1115"/>
      <c r="AN28" s="1115"/>
      <c r="AO28" s="1115"/>
      <c r="AP28" s="1115">
        <v>0</v>
      </c>
      <c r="AQ28" s="1115"/>
      <c r="AR28" s="1115"/>
      <c r="AS28" s="1115"/>
      <c r="AT28" s="1115"/>
      <c r="AU28" s="1115">
        <v>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1766</v>
      </c>
      <c r="R29" s="1113"/>
      <c r="S29" s="1113"/>
      <c r="T29" s="1113"/>
      <c r="U29" s="1113"/>
      <c r="V29" s="1113">
        <v>1756</v>
      </c>
      <c r="W29" s="1113"/>
      <c r="X29" s="1113"/>
      <c r="Y29" s="1113"/>
      <c r="Z29" s="1113"/>
      <c r="AA29" s="1113">
        <v>10</v>
      </c>
      <c r="AB29" s="1113"/>
      <c r="AC29" s="1113"/>
      <c r="AD29" s="1113"/>
      <c r="AE29" s="1114"/>
      <c r="AF29" s="1088">
        <v>10</v>
      </c>
      <c r="AG29" s="1089"/>
      <c r="AH29" s="1089"/>
      <c r="AI29" s="1089"/>
      <c r="AJ29" s="1090"/>
      <c r="AK29" s="1049">
        <v>273</v>
      </c>
      <c r="AL29" s="1040"/>
      <c r="AM29" s="1040"/>
      <c r="AN29" s="1040"/>
      <c r="AO29" s="1040"/>
      <c r="AP29" s="1040">
        <v>0</v>
      </c>
      <c r="AQ29" s="1040"/>
      <c r="AR29" s="1040"/>
      <c r="AS29" s="1040"/>
      <c r="AT29" s="1040"/>
      <c r="AU29" s="1040">
        <v>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172</v>
      </c>
      <c r="R30" s="1113"/>
      <c r="S30" s="1113"/>
      <c r="T30" s="1113"/>
      <c r="U30" s="1113"/>
      <c r="V30" s="1113">
        <v>172</v>
      </c>
      <c r="W30" s="1113"/>
      <c r="X30" s="1113"/>
      <c r="Y30" s="1113"/>
      <c r="Z30" s="1113"/>
      <c r="AA30" s="1113">
        <v>0</v>
      </c>
      <c r="AB30" s="1113"/>
      <c r="AC30" s="1113"/>
      <c r="AD30" s="1113"/>
      <c r="AE30" s="1114"/>
      <c r="AF30" s="1088">
        <v>0</v>
      </c>
      <c r="AG30" s="1089"/>
      <c r="AH30" s="1089"/>
      <c r="AI30" s="1089"/>
      <c r="AJ30" s="1090"/>
      <c r="AK30" s="1049">
        <v>68</v>
      </c>
      <c r="AL30" s="1040"/>
      <c r="AM30" s="1040"/>
      <c r="AN30" s="1040"/>
      <c r="AO30" s="1040"/>
      <c r="AP30" s="1040">
        <v>0</v>
      </c>
      <c r="AQ30" s="1040"/>
      <c r="AR30" s="1040"/>
      <c r="AS30" s="1040"/>
      <c r="AT30" s="1040"/>
      <c r="AU30" s="1040">
        <v>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745</v>
      </c>
      <c r="R31" s="1113"/>
      <c r="S31" s="1113"/>
      <c r="T31" s="1113"/>
      <c r="U31" s="1113"/>
      <c r="V31" s="1113">
        <v>48</v>
      </c>
      <c r="W31" s="1113"/>
      <c r="X31" s="1113"/>
      <c r="Y31" s="1113"/>
      <c r="Z31" s="1113"/>
      <c r="AA31" s="1113">
        <v>697</v>
      </c>
      <c r="AB31" s="1113"/>
      <c r="AC31" s="1113"/>
      <c r="AD31" s="1113"/>
      <c r="AE31" s="1114"/>
      <c r="AF31" s="1088">
        <v>697</v>
      </c>
      <c r="AG31" s="1089"/>
      <c r="AH31" s="1089"/>
      <c r="AI31" s="1089"/>
      <c r="AJ31" s="1090"/>
      <c r="AK31" s="1049">
        <v>28</v>
      </c>
      <c r="AL31" s="1040"/>
      <c r="AM31" s="1040"/>
      <c r="AN31" s="1040"/>
      <c r="AO31" s="1040"/>
      <c r="AP31" s="1040">
        <v>511</v>
      </c>
      <c r="AQ31" s="1040"/>
      <c r="AR31" s="1040"/>
      <c r="AS31" s="1040"/>
      <c r="AT31" s="1040"/>
      <c r="AU31" s="1040">
        <v>9</v>
      </c>
      <c r="AV31" s="1040"/>
      <c r="AW31" s="1040"/>
      <c r="AX31" s="1040"/>
      <c r="AY31" s="1040"/>
      <c r="AZ31" s="1111"/>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33</v>
      </c>
      <c r="R32" s="1113"/>
      <c r="S32" s="1113"/>
      <c r="T32" s="1113"/>
      <c r="U32" s="1113"/>
      <c r="V32" s="1113">
        <v>29</v>
      </c>
      <c r="W32" s="1113"/>
      <c r="X32" s="1113"/>
      <c r="Y32" s="1113"/>
      <c r="Z32" s="1113"/>
      <c r="AA32" s="1113">
        <v>4</v>
      </c>
      <c r="AB32" s="1113"/>
      <c r="AC32" s="1113"/>
      <c r="AD32" s="1113"/>
      <c r="AE32" s="1114"/>
      <c r="AF32" s="1088">
        <v>4</v>
      </c>
      <c r="AG32" s="1089"/>
      <c r="AH32" s="1089"/>
      <c r="AI32" s="1089"/>
      <c r="AJ32" s="1090"/>
      <c r="AK32" s="1049">
        <v>94</v>
      </c>
      <c r="AL32" s="1040"/>
      <c r="AM32" s="1040"/>
      <c r="AN32" s="1040"/>
      <c r="AO32" s="1040"/>
      <c r="AP32" s="1040">
        <v>109</v>
      </c>
      <c r="AQ32" s="1040"/>
      <c r="AR32" s="1040"/>
      <c r="AS32" s="1040"/>
      <c r="AT32" s="1040"/>
      <c r="AU32" s="1040">
        <v>44</v>
      </c>
      <c r="AV32" s="1040"/>
      <c r="AW32" s="1040"/>
      <c r="AX32" s="1040"/>
      <c r="AY32" s="1040"/>
      <c r="AZ32" s="1111"/>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506</v>
      </c>
      <c r="R33" s="1113"/>
      <c r="S33" s="1113"/>
      <c r="T33" s="1113"/>
      <c r="U33" s="1113"/>
      <c r="V33" s="1113">
        <v>493</v>
      </c>
      <c r="W33" s="1113"/>
      <c r="X33" s="1113"/>
      <c r="Y33" s="1113"/>
      <c r="Z33" s="1113"/>
      <c r="AA33" s="1113">
        <v>13</v>
      </c>
      <c r="AB33" s="1113"/>
      <c r="AC33" s="1113"/>
      <c r="AD33" s="1113"/>
      <c r="AE33" s="1114"/>
      <c r="AF33" s="1088">
        <v>13</v>
      </c>
      <c r="AG33" s="1089"/>
      <c r="AH33" s="1089"/>
      <c r="AI33" s="1089"/>
      <c r="AJ33" s="1090"/>
      <c r="AK33" s="1049">
        <v>138</v>
      </c>
      <c r="AL33" s="1040"/>
      <c r="AM33" s="1040"/>
      <c r="AN33" s="1040"/>
      <c r="AO33" s="1040"/>
      <c r="AP33" s="1040">
        <v>2952</v>
      </c>
      <c r="AQ33" s="1040"/>
      <c r="AR33" s="1040"/>
      <c r="AS33" s="1040"/>
      <c r="AT33" s="1040"/>
      <c r="AU33" s="1040">
        <v>156</v>
      </c>
      <c r="AV33" s="1040"/>
      <c r="AW33" s="1040"/>
      <c r="AX33" s="1040"/>
      <c r="AY33" s="1040"/>
      <c r="AZ33" s="1111"/>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138</v>
      </c>
      <c r="R34" s="1113"/>
      <c r="S34" s="1113"/>
      <c r="T34" s="1113"/>
      <c r="U34" s="1113"/>
      <c r="V34" s="1113">
        <v>134</v>
      </c>
      <c r="W34" s="1113"/>
      <c r="X34" s="1113"/>
      <c r="Y34" s="1113"/>
      <c r="Z34" s="1113"/>
      <c r="AA34" s="1113">
        <v>4</v>
      </c>
      <c r="AB34" s="1113"/>
      <c r="AC34" s="1113"/>
      <c r="AD34" s="1113"/>
      <c r="AE34" s="1114"/>
      <c r="AF34" s="1088">
        <v>4</v>
      </c>
      <c r="AG34" s="1089"/>
      <c r="AH34" s="1089"/>
      <c r="AI34" s="1089"/>
      <c r="AJ34" s="1090"/>
      <c r="AK34" s="1049">
        <v>27</v>
      </c>
      <c r="AL34" s="1040"/>
      <c r="AM34" s="1040"/>
      <c r="AN34" s="1040"/>
      <c r="AO34" s="1040"/>
      <c r="AP34" s="1040">
        <v>831</v>
      </c>
      <c r="AQ34" s="1040"/>
      <c r="AR34" s="1040"/>
      <c r="AS34" s="1040"/>
      <c r="AT34" s="1040"/>
      <c r="AU34" s="1040">
        <v>57</v>
      </c>
      <c r="AV34" s="1040"/>
      <c r="AW34" s="1040"/>
      <c r="AX34" s="1040"/>
      <c r="AY34" s="1040"/>
      <c r="AZ34" s="1111"/>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406</v>
      </c>
      <c r="C35" s="1107"/>
      <c r="D35" s="1107"/>
      <c r="E35" s="1107"/>
      <c r="F35" s="1107"/>
      <c r="G35" s="1107"/>
      <c r="H35" s="1107"/>
      <c r="I35" s="1107"/>
      <c r="J35" s="1107"/>
      <c r="K35" s="1107"/>
      <c r="L35" s="1107"/>
      <c r="M35" s="1107"/>
      <c r="N35" s="1107"/>
      <c r="O35" s="1107"/>
      <c r="P35" s="1108"/>
      <c r="Q35" s="1112">
        <v>161</v>
      </c>
      <c r="R35" s="1113"/>
      <c r="S35" s="1113"/>
      <c r="T35" s="1113"/>
      <c r="U35" s="1113"/>
      <c r="V35" s="1113">
        <v>157</v>
      </c>
      <c r="W35" s="1113"/>
      <c r="X35" s="1113"/>
      <c r="Y35" s="1113"/>
      <c r="Z35" s="1113"/>
      <c r="AA35" s="1113">
        <v>4</v>
      </c>
      <c r="AB35" s="1113"/>
      <c r="AC35" s="1113"/>
      <c r="AD35" s="1113"/>
      <c r="AE35" s="1114"/>
      <c r="AF35" s="1088">
        <v>4</v>
      </c>
      <c r="AG35" s="1089"/>
      <c r="AH35" s="1089"/>
      <c r="AI35" s="1089"/>
      <c r="AJ35" s="1090"/>
      <c r="AK35" s="1049">
        <v>40</v>
      </c>
      <c r="AL35" s="1040"/>
      <c r="AM35" s="1040"/>
      <c r="AN35" s="1040"/>
      <c r="AO35" s="1040"/>
      <c r="AP35" s="1040">
        <v>1389</v>
      </c>
      <c r="AQ35" s="1040"/>
      <c r="AR35" s="1040"/>
      <c r="AS35" s="1040"/>
      <c r="AT35" s="1040"/>
      <c r="AU35" s="1040">
        <v>83</v>
      </c>
      <c r="AV35" s="1040"/>
      <c r="AW35" s="1040"/>
      <c r="AX35" s="1040"/>
      <c r="AY35" s="1040"/>
      <c r="AZ35" s="1111"/>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755</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389</v>
      </c>
      <c r="W66" s="1071"/>
      <c r="X66" s="1071"/>
      <c r="Y66" s="1071"/>
      <c r="Z66" s="1072"/>
      <c r="AA66" s="1070" t="s">
        <v>413</v>
      </c>
      <c r="AB66" s="1071"/>
      <c r="AC66" s="1071"/>
      <c r="AD66" s="1071"/>
      <c r="AE66" s="1072"/>
      <c r="AF66" s="1076" t="s">
        <v>391</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587</v>
      </c>
      <c r="C68" s="1055"/>
      <c r="D68" s="1055"/>
      <c r="E68" s="1055"/>
      <c r="F68" s="1055"/>
      <c r="G68" s="1055"/>
      <c r="H68" s="1055"/>
      <c r="I68" s="1055"/>
      <c r="J68" s="1055"/>
      <c r="K68" s="1055"/>
      <c r="L68" s="1055"/>
      <c r="M68" s="1055"/>
      <c r="N68" s="1055"/>
      <c r="O68" s="1055"/>
      <c r="P68" s="1056"/>
      <c r="Q68" s="1057">
        <v>5506</v>
      </c>
      <c r="R68" s="1051"/>
      <c r="S68" s="1051"/>
      <c r="T68" s="1051"/>
      <c r="U68" s="1051"/>
      <c r="V68" s="1051">
        <v>5410</v>
      </c>
      <c r="W68" s="1051"/>
      <c r="X68" s="1051"/>
      <c r="Y68" s="1051"/>
      <c r="Z68" s="1051"/>
      <c r="AA68" s="1051">
        <v>96</v>
      </c>
      <c r="AB68" s="1051"/>
      <c r="AC68" s="1051"/>
      <c r="AD68" s="1051"/>
      <c r="AE68" s="1051"/>
      <c r="AF68" s="1051">
        <v>90</v>
      </c>
      <c r="AG68" s="1051"/>
      <c r="AH68" s="1051"/>
      <c r="AI68" s="1051"/>
      <c r="AJ68" s="1051"/>
      <c r="AK68" s="1051">
        <v>366</v>
      </c>
      <c r="AL68" s="1051"/>
      <c r="AM68" s="1051"/>
      <c r="AN68" s="1051"/>
      <c r="AO68" s="1051"/>
      <c r="AP68" s="1051">
        <v>655</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588</v>
      </c>
      <c r="C69" s="1044"/>
      <c r="D69" s="1044"/>
      <c r="E69" s="1044"/>
      <c r="F69" s="1044"/>
      <c r="G69" s="1044"/>
      <c r="H69" s="1044"/>
      <c r="I69" s="1044"/>
      <c r="J69" s="1044"/>
      <c r="K69" s="1044"/>
      <c r="L69" s="1044"/>
      <c r="M69" s="1044"/>
      <c r="N69" s="1044"/>
      <c r="O69" s="1044"/>
      <c r="P69" s="1045"/>
      <c r="Q69" s="1046">
        <v>645</v>
      </c>
      <c r="R69" s="1040"/>
      <c r="S69" s="1040"/>
      <c r="T69" s="1040"/>
      <c r="U69" s="1040"/>
      <c r="V69" s="1040">
        <v>482</v>
      </c>
      <c r="W69" s="1040"/>
      <c r="X69" s="1040"/>
      <c r="Y69" s="1040"/>
      <c r="Z69" s="1040"/>
      <c r="AA69" s="1040">
        <v>163</v>
      </c>
      <c r="AB69" s="1040"/>
      <c r="AC69" s="1040"/>
      <c r="AD69" s="1040"/>
      <c r="AE69" s="1040"/>
      <c r="AF69" s="1040">
        <v>925</v>
      </c>
      <c r="AG69" s="1040"/>
      <c r="AH69" s="1040"/>
      <c r="AI69" s="1040"/>
      <c r="AJ69" s="1040"/>
      <c r="AK69" s="1040">
        <v>0</v>
      </c>
      <c r="AL69" s="1040"/>
      <c r="AM69" s="1040"/>
      <c r="AN69" s="1040"/>
      <c r="AO69" s="1040"/>
      <c r="AP69" s="1040">
        <v>98</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579</v>
      </c>
      <c r="C70" s="1044"/>
      <c r="D70" s="1044"/>
      <c r="E70" s="1044"/>
      <c r="F70" s="1044"/>
      <c r="G70" s="1044"/>
      <c r="H70" s="1044"/>
      <c r="I70" s="1044"/>
      <c r="J70" s="1044"/>
      <c r="K70" s="1044"/>
      <c r="L70" s="1044"/>
      <c r="M70" s="1044"/>
      <c r="N70" s="1044"/>
      <c r="O70" s="1044"/>
      <c r="P70" s="1045"/>
      <c r="Q70" s="1046">
        <v>18</v>
      </c>
      <c r="R70" s="1040"/>
      <c r="S70" s="1040"/>
      <c r="T70" s="1040"/>
      <c r="U70" s="1040"/>
      <c r="V70" s="1040">
        <v>16</v>
      </c>
      <c r="W70" s="1040"/>
      <c r="X70" s="1040"/>
      <c r="Y70" s="1040"/>
      <c r="Z70" s="1040"/>
      <c r="AA70" s="1040">
        <v>2</v>
      </c>
      <c r="AB70" s="1040"/>
      <c r="AC70" s="1040"/>
      <c r="AD70" s="1040"/>
      <c r="AE70" s="1040"/>
      <c r="AF70" s="1040">
        <v>2</v>
      </c>
      <c r="AG70" s="1040"/>
      <c r="AH70" s="1040"/>
      <c r="AI70" s="1040"/>
      <c r="AJ70" s="1040"/>
      <c r="AK70" s="1040">
        <v>0</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580</v>
      </c>
      <c r="C71" s="1044"/>
      <c r="D71" s="1044"/>
      <c r="E71" s="1044"/>
      <c r="F71" s="1044"/>
      <c r="G71" s="1044"/>
      <c r="H71" s="1044"/>
      <c r="I71" s="1044"/>
      <c r="J71" s="1044"/>
      <c r="K71" s="1044"/>
      <c r="L71" s="1044"/>
      <c r="M71" s="1044"/>
      <c r="N71" s="1044"/>
      <c r="O71" s="1044"/>
      <c r="P71" s="1045"/>
      <c r="Q71" s="1046">
        <v>867</v>
      </c>
      <c r="R71" s="1040"/>
      <c r="S71" s="1040"/>
      <c r="T71" s="1040"/>
      <c r="U71" s="1040"/>
      <c r="V71" s="1040">
        <v>814</v>
      </c>
      <c r="W71" s="1040"/>
      <c r="X71" s="1040"/>
      <c r="Y71" s="1040"/>
      <c r="Z71" s="1040"/>
      <c r="AA71" s="1040">
        <v>53</v>
      </c>
      <c r="AB71" s="1040"/>
      <c r="AC71" s="1040"/>
      <c r="AD71" s="1040"/>
      <c r="AE71" s="1040"/>
      <c r="AF71" s="1040">
        <v>53</v>
      </c>
      <c r="AG71" s="1040"/>
      <c r="AH71" s="1040"/>
      <c r="AI71" s="1040"/>
      <c r="AJ71" s="1040"/>
      <c r="AK71" s="1040">
        <v>0</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250285</v>
      </c>
      <c r="R72" s="1040"/>
      <c r="S72" s="1040"/>
      <c r="T72" s="1040"/>
      <c r="U72" s="1040"/>
      <c r="V72" s="1040">
        <v>238827</v>
      </c>
      <c r="W72" s="1040"/>
      <c r="X72" s="1040"/>
      <c r="Y72" s="1040"/>
      <c r="Z72" s="1040"/>
      <c r="AA72" s="1040">
        <v>11458</v>
      </c>
      <c r="AB72" s="1040"/>
      <c r="AC72" s="1040"/>
      <c r="AD72" s="1040"/>
      <c r="AE72" s="1040"/>
      <c r="AF72" s="1040">
        <v>11458</v>
      </c>
      <c r="AG72" s="1040"/>
      <c r="AH72" s="1040"/>
      <c r="AI72" s="1040"/>
      <c r="AJ72" s="1040"/>
      <c r="AK72" s="1040">
        <v>608</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10004</v>
      </c>
      <c r="R73" s="1040"/>
      <c r="S73" s="1040"/>
      <c r="T73" s="1040"/>
      <c r="U73" s="1040"/>
      <c r="V73" s="1040">
        <v>9478</v>
      </c>
      <c r="W73" s="1040"/>
      <c r="X73" s="1040"/>
      <c r="Y73" s="1040"/>
      <c r="Z73" s="1040"/>
      <c r="AA73" s="1040">
        <v>526</v>
      </c>
      <c r="AB73" s="1040"/>
      <c r="AC73" s="1040"/>
      <c r="AD73" s="1040"/>
      <c r="AE73" s="1040"/>
      <c r="AF73" s="1040">
        <v>0</v>
      </c>
      <c r="AG73" s="1040"/>
      <c r="AH73" s="1040"/>
      <c r="AI73" s="1040"/>
      <c r="AJ73" s="1040"/>
      <c r="AK73" s="1040">
        <v>15</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583</v>
      </c>
      <c r="C74" s="1044"/>
      <c r="D74" s="1044"/>
      <c r="E74" s="1044"/>
      <c r="F74" s="1044"/>
      <c r="G74" s="1044"/>
      <c r="H74" s="1044"/>
      <c r="I74" s="1044"/>
      <c r="J74" s="1044"/>
      <c r="K74" s="1044"/>
      <c r="L74" s="1044"/>
      <c r="M74" s="1044"/>
      <c r="N74" s="1044"/>
      <c r="O74" s="1044"/>
      <c r="P74" s="1045"/>
      <c r="Q74" s="1046">
        <v>1564</v>
      </c>
      <c r="R74" s="1040"/>
      <c r="S74" s="1040"/>
      <c r="T74" s="1040"/>
      <c r="U74" s="1040"/>
      <c r="V74" s="1040">
        <v>1563</v>
      </c>
      <c r="W74" s="1040"/>
      <c r="X74" s="1040"/>
      <c r="Y74" s="1040"/>
      <c r="Z74" s="1040"/>
      <c r="AA74" s="1040">
        <v>1</v>
      </c>
      <c r="AB74" s="1040"/>
      <c r="AC74" s="1040"/>
      <c r="AD74" s="1040"/>
      <c r="AE74" s="1040"/>
      <c r="AF74" s="1040">
        <v>0</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584</v>
      </c>
      <c r="C75" s="1044"/>
      <c r="D75" s="1044"/>
      <c r="E75" s="1044"/>
      <c r="F75" s="1044"/>
      <c r="G75" s="1044"/>
      <c r="H75" s="1044"/>
      <c r="I75" s="1044"/>
      <c r="J75" s="1044"/>
      <c r="K75" s="1044"/>
      <c r="L75" s="1044"/>
      <c r="M75" s="1044"/>
      <c r="N75" s="1044"/>
      <c r="O75" s="1044"/>
      <c r="P75" s="1045"/>
      <c r="Q75" s="1047">
        <v>1</v>
      </c>
      <c r="R75" s="1048"/>
      <c r="S75" s="1048"/>
      <c r="T75" s="1048"/>
      <c r="U75" s="1049"/>
      <c r="V75" s="1050">
        <v>0</v>
      </c>
      <c r="W75" s="1048"/>
      <c r="X75" s="1048"/>
      <c r="Y75" s="1048"/>
      <c r="Z75" s="1049"/>
      <c r="AA75" s="1050">
        <v>1</v>
      </c>
      <c r="AB75" s="1048"/>
      <c r="AC75" s="1048"/>
      <c r="AD75" s="1048"/>
      <c r="AE75" s="1049"/>
      <c r="AF75" s="1050">
        <v>0</v>
      </c>
      <c r="AG75" s="1048"/>
      <c r="AH75" s="1048"/>
      <c r="AI75" s="1048"/>
      <c r="AJ75" s="1049"/>
      <c r="AK75" s="1050">
        <v>0</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585</v>
      </c>
      <c r="C76" s="1044"/>
      <c r="D76" s="1044"/>
      <c r="E76" s="1044"/>
      <c r="F76" s="1044"/>
      <c r="G76" s="1044"/>
      <c r="H76" s="1044"/>
      <c r="I76" s="1044"/>
      <c r="J76" s="1044"/>
      <c r="K76" s="1044"/>
      <c r="L76" s="1044"/>
      <c r="M76" s="1044"/>
      <c r="N76" s="1044"/>
      <c r="O76" s="1044"/>
      <c r="P76" s="1045"/>
      <c r="Q76" s="1047">
        <v>41</v>
      </c>
      <c r="R76" s="1048"/>
      <c r="S76" s="1048"/>
      <c r="T76" s="1048"/>
      <c r="U76" s="1049"/>
      <c r="V76" s="1050">
        <v>35</v>
      </c>
      <c r="W76" s="1048"/>
      <c r="X76" s="1048"/>
      <c r="Y76" s="1048"/>
      <c r="Z76" s="1049"/>
      <c r="AA76" s="1050">
        <v>6</v>
      </c>
      <c r="AB76" s="1048"/>
      <c r="AC76" s="1048"/>
      <c r="AD76" s="1048"/>
      <c r="AE76" s="1049"/>
      <c r="AF76" s="1050">
        <v>0</v>
      </c>
      <c r="AG76" s="1048"/>
      <c r="AH76" s="1048"/>
      <c r="AI76" s="1048"/>
      <c r="AJ76" s="1049"/>
      <c r="AK76" s="1050">
        <v>0</v>
      </c>
      <c r="AL76" s="1048"/>
      <c r="AM76" s="1048"/>
      <c r="AN76" s="1048"/>
      <c r="AO76" s="1049"/>
      <c r="AP76" s="1050">
        <v>0</v>
      </c>
      <c r="AQ76" s="1048"/>
      <c r="AR76" s="1048"/>
      <c r="AS76" s="1048"/>
      <c r="AT76" s="1049"/>
      <c r="AU76" s="1050">
        <v>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586</v>
      </c>
      <c r="C77" s="1044"/>
      <c r="D77" s="1044"/>
      <c r="E77" s="1044"/>
      <c r="F77" s="1044"/>
      <c r="G77" s="1044"/>
      <c r="H77" s="1044"/>
      <c r="I77" s="1044"/>
      <c r="J77" s="1044"/>
      <c r="K77" s="1044"/>
      <c r="L77" s="1044"/>
      <c r="M77" s="1044"/>
      <c r="N77" s="1044"/>
      <c r="O77" s="1044"/>
      <c r="P77" s="1045"/>
      <c r="Q77" s="1047">
        <v>42</v>
      </c>
      <c r="R77" s="1048"/>
      <c r="S77" s="1048"/>
      <c r="T77" s="1048"/>
      <c r="U77" s="1049"/>
      <c r="V77" s="1050">
        <v>39</v>
      </c>
      <c r="W77" s="1048"/>
      <c r="X77" s="1048"/>
      <c r="Y77" s="1048"/>
      <c r="Z77" s="1049"/>
      <c r="AA77" s="1050">
        <v>3</v>
      </c>
      <c r="AB77" s="1048"/>
      <c r="AC77" s="1048"/>
      <c r="AD77" s="1048"/>
      <c r="AE77" s="1049"/>
      <c r="AF77" s="1050">
        <v>0</v>
      </c>
      <c r="AG77" s="1048"/>
      <c r="AH77" s="1048"/>
      <c r="AI77" s="1048"/>
      <c r="AJ77" s="1049"/>
      <c r="AK77" s="1050">
        <v>0</v>
      </c>
      <c r="AL77" s="1048"/>
      <c r="AM77" s="1048"/>
      <c r="AN77" s="1048"/>
      <c r="AO77" s="1049"/>
      <c r="AP77" s="1050">
        <v>0</v>
      </c>
      <c r="AQ77" s="1048"/>
      <c r="AR77" s="1048"/>
      <c r="AS77" s="1048"/>
      <c r="AT77" s="1049"/>
      <c r="AU77" s="1050">
        <v>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302</v>
      </c>
      <c r="AG109" s="963"/>
      <c r="AH109" s="963"/>
      <c r="AI109" s="963"/>
      <c r="AJ109" s="964"/>
      <c r="AK109" s="965" t="s">
        <v>301</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302</v>
      </c>
      <c r="BW109" s="963"/>
      <c r="BX109" s="963"/>
      <c r="BY109" s="963"/>
      <c r="BZ109" s="964"/>
      <c r="CA109" s="965" t="s">
        <v>301</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302</v>
      </c>
      <c r="DM109" s="963"/>
      <c r="DN109" s="963"/>
      <c r="DO109" s="963"/>
      <c r="DP109" s="964"/>
      <c r="DQ109" s="965" t="s">
        <v>301</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914930</v>
      </c>
      <c r="AB110" s="956"/>
      <c r="AC110" s="956"/>
      <c r="AD110" s="956"/>
      <c r="AE110" s="957"/>
      <c r="AF110" s="958">
        <v>903332</v>
      </c>
      <c r="AG110" s="956"/>
      <c r="AH110" s="956"/>
      <c r="AI110" s="956"/>
      <c r="AJ110" s="957"/>
      <c r="AK110" s="958">
        <v>1006271</v>
      </c>
      <c r="AL110" s="956"/>
      <c r="AM110" s="956"/>
      <c r="AN110" s="956"/>
      <c r="AO110" s="957"/>
      <c r="AP110" s="959">
        <v>23</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8861650</v>
      </c>
      <c r="BR110" s="903"/>
      <c r="BS110" s="903"/>
      <c r="BT110" s="903"/>
      <c r="BU110" s="903"/>
      <c r="BV110" s="903">
        <v>9301008</v>
      </c>
      <c r="BW110" s="903"/>
      <c r="BX110" s="903"/>
      <c r="BY110" s="903"/>
      <c r="BZ110" s="903"/>
      <c r="CA110" s="903">
        <v>9147978</v>
      </c>
      <c r="CB110" s="903"/>
      <c r="CC110" s="903"/>
      <c r="CD110" s="903"/>
      <c r="CE110" s="903"/>
      <c r="CF110" s="927">
        <v>208.9</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169</v>
      </c>
      <c r="DH110" s="903"/>
      <c r="DI110" s="903"/>
      <c r="DJ110" s="903"/>
      <c r="DK110" s="903"/>
      <c r="DL110" s="903" t="s">
        <v>433</v>
      </c>
      <c r="DM110" s="903"/>
      <c r="DN110" s="903"/>
      <c r="DO110" s="903"/>
      <c r="DP110" s="903"/>
      <c r="DQ110" s="903" t="s">
        <v>433</v>
      </c>
      <c r="DR110" s="903"/>
      <c r="DS110" s="903"/>
      <c r="DT110" s="903"/>
      <c r="DU110" s="903"/>
      <c r="DV110" s="904" t="s">
        <v>433</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169</v>
      </c>
      <c r="AB111" s="984"/>
      <c r="AC111" s="984"/>
      <c r="AD111" s="984"/>
      <c r="AE111" s="985"/>
      <c r="AF111" s="986" t="s">
        <v>169</v>
      </c>
      <c r="AG111" s="984"/>
      <c r="AH111" s="984"/>
      <c r="AI111" s="984"/>
      <c r="AJ111" s="985"/>
      <c r="AK111" s="986" t="s">
        <v>169</v>
      </c>
      <c r="AL111" s="984"/>
      <c r="AM111" s="984"/>
      <c r="AN111" s="984"/>
      <c r="AO111" s="985"/>
      <c r="AP111" s="987" t="s">
        <v>169</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1164</v>
      </c>
      <c r="BR111" s="875"/>
      <c r="BS111" s="875"/>
      <c r="BT111" s="875"/>
      <c r="BU111" s="875"/>
      <c r="BV111" s="875">
        <v>1164</v>
      </c>
      <c r="BW111" s="875"/>
      <c r="BX111" s="875"/>
      <c r="BY111" s="875"/>
      <c r="BZ111" s="875"/>
      <c r="CA111" s="875">
        <v>1164</v>
      </c>
      <c r="CB111" s="875"/>
      <c r="CC111" s="875"/>
      <c r="CD111" s="875"/>
      <c r="CE111" s="875"/>
      <c r="CF111" s="936">
        <v>0</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169</v>
      </c>
      <c r="DH111" s="875"/>
      <c r="DI111" s="875"/>
      <c r="DJ111" s="875"/>
      <c r="DK111" s="875"/>
      <c r="DL111" s="875" t="s">
        <v>169</v>
      </c>
      <c r="DM111" s="875"/>
      <c r="DN111" s="875"/>
      <c r="DO111" s="875"/>
      <c r="DP111" s="875"/>
      <c r="DQ111" s="875" t="s">
        <v>169</v>
      </c>
      <c r="DR111" s="875"/>
      <c r="DS111" s="875"/>
      <c r="DT111" s="875"/>
      <c r="DU111" s="875"/>
      <c r="DV111" s="852" t="s">
        <v>169</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385</v>
      </c>
      <c r="AB112" s="838"/>
      <c r="AC112" s="838"/>
      <c r="AD112" s="838"/>
      <c r="AE112" s="839"/>
      <c r="AF112" s="840" t="s">
        <v>385</v>
      </c>
      <c r="AG112" s="838"/>
      <c r="AH112" s="838"/>
      <c r="AI112" s="838"/>
      <c r="AJ112" s="839"/>
      <c r="AK112" s="840" t="s">
        <v>169</v>
      </c>
      <c r="AL112" s="838"/>
      <c r="AM112" s="838"/>
      <c r="AN112" s="838"/>
      <c r="AO112" s="839"/>
      <c r="AP112" s="885" t="s">
        <v>169</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4202687</v>
      </c>
      <c r="BR112" s="875"/>
      <c r="BS112" s="875"/>
      <c r="BT112" s="875"/>
      <c r="BU112" s="875"/>
      <c r="BV112" s="875">
        <v>4090047</v>
      </c>
      <c r="BW112" s="875"/>
      <c r="BX112" s="875"/>
      <c r="BY112" s="875"/>
      <c r="BZ112" s="875"/>
      <c r="CA112" s="875">
        <v>3979841</v>
      </c>
      <c r="CB112" s="875"/>
      <c r="CC112" s="875"/>
      <c r="CD112" s="875"/>
      <c r="CE112" s="875"/>
      <c r="CF112" s="936">
        <v>90.9</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1164</v>
      </c>
      <c r="DH112" s="875"/>
      <c r="DI112" s="875"/>
      <c r="DJ112" s="875"/>
      <c r="DK112" s="875"/>
      <c r="DL112" s="875">
        <v>1164</v>
      </c>
      <c r="DM112" s="875"/>
      <c r="DN112" s="875"/>
      <c r="DO112" s="875"/>
      <c r="DP112" s="875"/>
      <c r="DQ112" s="875">
        <v>1164</v>
      </c>
      <c r="DR112" s="875"/>
      <c r="DS112" s="875"/>
      <c r="DT112" s="875"/>
      <c r="DU112" s="875"/>
      <c r="DV112" s="852">
        <v>0</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289794</v>
      </c>
      <c r="AB113" s="984"/>
      <c r="AC113" s="984"/>
      <c r="AD113" s="984"/>
      <c r="AE113" s="985"/>
      <c r="AF113" s="986">
        <v>326019</v>
      </c>
      <c r="AG113" s="984"/>
      <c r="AH113" s="984"/>
      <c r="AI113" s="984"/>
      <c r="AJ113" s="985"/>
      <c r="AK113" s="986">
        <v>349088</v>
      </c>
      <c r="AL113" s="984"/>
      <c r="AM113" s="984"/>
      <c r="AN113" s="984"/>
      <c r="AO113" s="985"/>
      <c r="AP113" s="987">
        <v>8</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14675</v>
      </c>
      <c r="BR113" s="875"/>
      <c r="BS113" s="875"/>
      <c r="BT113" s="875"/>
      <c r="BU113" s="875"/>
      <c r="BV113" s="875">
        <v>20001</v>
      </c>
      <c r="BW113" s="875"/>
      <c r="BX113" s="875"/>
      <c r="BY113" s="875"/>
      <c r="BZ113" s="875"/>
      <c r="CA113" s="875">
        <v>18213</v>
      </c>
      <c r="CB113" s="875"/>
      <c r="CC113" s="875"/>
      <c r="CD113" s="875"/>
      <c r="CE113" s="875"/>
      <c r="CF113" s="936">
        <v>0.4</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169</v>
      </c>
      <c r="DH113" s="838"/>
      <c r="DI113" s="838"/>
      <c r="DJ113" s="838"/>
      <c r="DK113" s="839"/>
      <c r="DL113" s="840" t="s">
        <v>444</v>
      </c>
      <c r="DM113" s="838"/>
      <c r="DN113" s="838"/>
      <c r="DO113" s="838"/>
      <c r="DP113" s="839"/>
      <c r="DQ113" s="840" t="s">
        <v>385</v>
      </c>
      <c r="DR113" s="838"/>
      <c r="DS113" s="838"/>
      <c r="DT113" s="838"/>
      <c r="DU113" s="839"/>
      <c r="DV113" s="885" t="s">
        <v>169</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15962</v>
      </c>
      <c r="AB114" s="838"/>
      <c r="AC114" s="838"/>
      <c r="AD114" s="838"/>
      <c r="AE114" s="839"/>
      <c r="AF114" s="840">
        <v>11727</v>
      </c>
      <c r="AG114" s="838"/>
      <c r="AH114" s="838"/>
      <c r="AI114" s="838"/>
      <c r="AJ114" s="839"/>
      <c r="AK114" s="840">
        <v>6472</v>
      </c>
      <c r="AL114" s="838"/>
      <c r="AM114" s="838"/>
      <c r="AN114" s="838"/>
      <c r="AO114" s="839"/>
      <c r="AP114" s="885">
        <v>0.1</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1222221</v>
      </c>
      <c r="BR114" s="875"/>
      <c r="BS114" s="875"/>
      <c r="BT114" s="875"/>
      <c r="BU114" s="875"/>
      <c r="BV114" s="875">
        <v>1174011</v>
      </c>
      <c r="BW114" s="875"/>
      <c r="BX114" s="875"/>
      <c r="BY114" s="875"/>
      <c r="BZ114" s="875"/>
      <c r="CA114" s="875">
        <v>971516</v>
      </c>
      <c r="CB114" s="875"/>
      <c r="CC114" s="875"/>
      <c r="CD114" s="875"/>
      <c r="CE114" s="875"/>
      <c r="CF114" s="936">
        <v>22.2</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169</v>
      </c>
      <c r="DH114" s="838"/>
      <c r="DI114" s="838"/>
      <c r="DJ114" s="838"/>
      <c r="DK114" s="839"/>
      <c r="DL114" s="840" t="s">
        <v>169</v>
      </c>
      <c r="DM114" s="838"/>
      <c r="DN114" s="838"/>
      <c r="DO114" s="838"/>
      <c r="DP114" s="839"/>
      <c r="DQ114" s="840" t="s">
        <v>385</v>
      </c>
      <c r="DR114" s="838"/>
      <c r="DS114" s="838"/>
      <c r="DT114" s="838"/>
      <c r="DU114" s="839"/>
      <c r="DV114" s="885" t="s">
        <v>385</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169</v>
      </c>
      <c r="AB115" s="984"/>
      <c r="AC115" s="984"/>
      <c r="AD115" s="984"/>
      <c r="AE115" s="985"/>
      <c r="AF115" s="986" t="s">
        <v>169</v>
      </c>
      <c r="AG115" s="984"/>
      <c r="AH115" s="984"/>
      <c r="AI115" s="984"/>
      <c r="AJ115" s="985"/>
      <c r="AK115" s="986" t="s">
        <v>169</v>
      </c>
      <c r="AL115" s="984"/>
      <c r="AM115" s="984"/>
      <c r="AN115" s="984"/>
      <c r="AO115" s="985"/>
      <c r="AP115" s="987" t="s">
        <v>169</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169</v>
      </c>
      <c r="BR115" s="875"/>
      <c r="BS115" s="875"/>
      <c r="BT115" s="875"/>
      <c r="BU115" s="875"/>
      <c r="BV115" s="875" t="s">
        <v>169</v>
      </c>
      <c r="BW115" s="875"/>
      <c r="BX115" s="875"/>
      <c r="BY115" s="875"/>
      <c r="BZ115" s="875"/>
      <c r="CA115" s="875" t="s">
        <v>385</v>
      </c>
      <c r="CB115" s="875"/>
      <c r="CC115" s="875"/>
      <c r="CD115" s="875"/>
      <c r="CE115" s="875"/>
      <c r="CF115" s="936" t="s">
        <v>450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169</v>
      </c>
      <c r="DH115" s="838"/>
      <c r="DI115" s="838"/>
      <c r="DJ115" s="838"/>
      <c r="DK115" s="839"/>
      <c r="DL115" s="840" t="s">
        <v>169</v>
      </c>
      <c r="DM115" s="838"/>
      <c r="DN115" s="838"/>
      <c r="DO115" s="838"/>
      <c r="DP115" s="839"/>
      <c r="DQ115" s="840" t="s">
        <v>444</v>
      </c>
      <c r="DR115" s="838"/>
      <c r="DS115" s="838"/>
      <c r="DT115" s="838"/>
      <c r="DU115" s="839"/>
      <c r="DV115" s="885" t="s">
        <v>385</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151</v>
      </c>
      <c r="AB116" s="838"/>
      <c r="AC116" s="838"/>
      <c r="AD116" s="838"/>
      <c r="AE116" s="839"/>
      <c r="AF116" s="840">
        <v>240</v>
      </c>
      <c r="AG116" s="838"/>
      <c r="AH116" s="838"/>
      <c r="AI116" s="838"/>
      <c r="AJ116" s="839"/>
      <c r="AK116" s="840" t="s">
        <v>453</v>
      </c>
      <c r="AL116" s="838"/>
      <c r="AM116" s="838"/>
      <c r="AN116" s="838"/>
      <c r="AO116" s="839"/>
      <c r="AP116" s="885" t="s">
        <v>385</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169</v>
      </c>
      <c r="BR116" s="875"/>
      <c r="BS116" s="875"/>
      <c r="BT116" s="875"/>
      <c r="BU116" s="875"/>
      <c r="BV116" s="875" t="s">
        <v>444</v>
      </c>
      <c r="BW116" s="875"/>
      <c r="BX116" s="875"/>
      <c r="BY116" s="875"/>
      <c r="BZ116" s="875"/>
      <c r="CA116" s="875" t="s">
        <v>169</v>
      </c>
      <c r="CB116" s="875"/>
      <c r="CC116" s="875"/>
      <c r="CD116" s="875"/>
      <c r="CE116" s="875"/>
      <c r="CF116" s="936" t="s">
        <v>453</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169</v>
      </c>
      <c r="DH116" s="838"/>
      <c r="DI116" s="838"/>
      <c r="DJ116" s="838"/>
      <c r="DK116" s="839"/>
      <c r="DL116" s="840" t="s">
        <v>169</v>
      </c>
      <c r="DM116" s="838"/>
      <c r="DN116" s="838"/>
      <c r="DO116" s="838"/>
      <c r="DP116" s="839"/>
      <c r="DQ116" s="840" t="s">
        <v>385</v>
      </c>
      <c r="DR116" s="838"/>
      <c r="DS116" s="838"/>
      <c r="DT116" s="838"/>
      <c r="DU116" s="839"/>
      <c r="DV116" s="885" t="s">
        <v>169</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1220837</v>
      </c>
      <c r="AB117" s="970"/>
      <c r="AC117" s="970"/>
      <c r="AD117" s="970"/>
      <c r="AE117" s="971"/>
      <c r="AF117" s="972">
        <v>1241318</v>
      </c>
      <c r="AG117" s="970"/>
      <c r="AH117" s="970"/>
      <c r="AI117" s="970"/>
      <c r="AJ117" s="971"/>
      <c r="AK117" s="972">
        <v>1361831</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444</v>
      </c>
      <c r="BR117" s="875"/>
      <c r="BS117" s="875"/>
      <c r="BT117" s="875"/>
      <c r="BU117" s="875"/>
      <c r="BV117" s="875" t="s">
        <v>385</v>
      </c>
      <c r="BW117" s="875"/>
      <c r="BX117" s="875"/>
      <c r="BY117" s="875"/>
      <c r="BZ117" s="875"/>
      <c r="CA117" s="875" t="s">
        <v>169</v>
      </c>
      <c r="CB117" s="875"/>
      <c r="CC117" s="875"/>
      <c r="CD117" s="875"/>
      <c r="CE117" s="875"/>
      <c r="CF117" s="936" t="s">
        <v>385</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385</v>
      </c>
      <c r="DH117" s="838"/>
      <c r="DI117" s="838"/>
      <c r="DJ117" s="838"/>
      <c r="DK117" s="839"/>
      <c r="DL117" s="840" t="s">
        <v>169</v>
      </c>
      <c r="DM117" s="838"/>
      <c r="DN117" s="838"/>
      <c r="DO117" s="838"/>
      <c r="DP117" s="839"/>
      <c r="DQ117" s="840" t="s">
        <v>385</v>
      </c>
      <c r="DR117" s="838"/>
      <c r="DS117" s="838"/>
      <c r="DT117" s="838"/>
      <c r="DU117" s="839"/>
      <c r="DV117" s="885" t="s">
        <v>169</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302</v>
      </c>
      <c r="AG118" s="963"/>
      <c r="AH118" s="963"/>
      <c r="AI118" s="963"/>
      <c r="AJ118" s="964"/>
      <c r="AK118" s="965" t="s">
        <v>301</v>
      </c>
      <c r="AL118" s="963"/>
      <c r="AM118" s="963"/>
      <c r="AN118" s="963"/>
      <c r="AO118" s="964"/>
      <c r="AP118" s="966" t="s">
        <v>427</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169</v>
      </c>
      <c r="BR118" s="906"/>
      <c r="BS118" s="906"/>
      <c r="BT118" s="906"/>
      <c r="BU118" s="906"/>
      <c r="BV118" s="906" t="s">
        <v>169</v>
      </c>
      <c r="BW118" s="906"/>
      <c r="BX118" s="906"/>
      <c r="BY118" s="906"/>
      <c r="BZ118" s="906"/>
      <c r="CA118" s="906" t="s">
        <v>444</v>
      </c>
      <c r="CB118" s="906"/>
      <c r="CC118" s="906"/>
      <c r="CD118" s="906"/>
      <c r="CE118" s="906"/>
      <c r="CF118" s="936" t="s">
        <v>169</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385</v>
      </c>
      <c r="DH118" s="838"/>
      <c r="DI118" s="838"/>
      <c r="DJ118" s="838"/>
      <c r="DK118" s="839"/>
      <c r="DL118" s="840" t="s">
        <v>169</v>
      </c>
      <c r="DM118" s="838"/>
      <c r="DN118" s="838"/>
      <c r="DO118" s="838"/>
      <c r="DP118" s="839"/>
      <c r="DQ118" s="840" t="s">
        <v>453</v>
      </c>
      <c r="DR118" s="838"/>
      <c r="DS118" s="838"/>
      <c r="DT118" s="838"/>
      <c r="DU118" s="839"/>
      <c r="DV118" s="885" t="s">
        <v>385</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169</v>
      </c>
      <c r="AB119" s="956"/>
      <c r="AC119" s="956"/>
      <c r="AD119" s="956"/>
      <c r="AE119" s="957"/>
      <c r="AF119" s="958" t="s">
        <v>169</v>
      </c>
      <c r="AG119" s="956"/>
      <c r="AH119" s="956"/>
      <c r="AI119" s="956"/>
      <c r="AJ119" s="957"/>
      <c r="AK119" s="958" t="s">
        <v>169</v>
      </c>
      <c r="AL119" s="956"/>
      <c r="AM119" s="956"/>
      <c r="AN119" s="956"/>
      <c r="AO119" s="957"/>
      <c r="AP119" s="959" t="s">
        <v>385</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461</v>
      </c>
      <c r="BP119" s="939"/>
      <c r="BQ119" s="943">
        <v>14302397</v>
      </c>
      <c r="BR119" s="906"/>
      <c r="BS119" s="906"/>
      <c r="BT119" s="906"/>
      <c r="BU119" s="906"/>
      <c r="BV119" s="906">
        <v>14586231</v>
      </c>
      <c r="BW119" s="906"/>
      <c r="BX119" s="906"/>
      <c r="BY119" s="906"/>
      <c r="BZ119" s="906"/>
      <c r="CA119" s="906">
        <v>14118712</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444</v>
      </c>
      <c r="DH119" s="821"/>
      <c r="DI119" s="821"/>
      <c r="DJ119" s="821"/>
      <c r="DK119" s="822"/>
      <c r="DL119" s="823" t="s">
        <v>169</v>
      </c>
      <c r="DM119" s="821"/>
      <c r="DN119" s="821"/>
      <c r="DO119" s="821"/>
      <c r="DP119" s="822"/>
      <c r="DQ119" s="823" t="s">
        <v>385</v>
      </c>
      <c r="DR119" s="821"/>
      <c r="DS119" s="821"/>
      <c r="DT119" s="821"/>
      <c r="DU119" s="822"/>
      <c r="DV119" s="909" t="s">
        <v>169</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169</v>
      </c>
      <c r="AB120" s="838"/>
      <c r="AC120" s="838"/>
      <c r="AD120" s="838"/>
      <c r="AE120" s="839"/>
      <c r="AF120" s="840" t="s">
        <v>169</v>
      </c>
      <c r="AG120" s="838"/>
      <c r="AH120" s="838"/>
      <c r="AI120" s="838"/>
      <c r="AJ120" s="839"/>
      <c r="AK120" s="840" t="s">
        <v>169</v>
      </c>
      <c r="AL120" s="838"/>
      <c r="AM120" s="838"/>
      <c r="AN120" s="838"/>
      <c r="AO120" s="839"/>
      <c r="AP120" s="885" t="s">
        <v>450</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1764677</v>
      </c>
      <c r="BR120" s="903"/>
      <c r="BS120" s="903"/>
      <c r="BT120" s="903"/>
      <c r="BU120" s="903"/>
      <c r="BV120" s="903">
        <v>1769876</v>
      </c>
      <c r="BW120" s="903"/>
      <c r="BX120" s="903"/>
      <c r="BY120" s="903"/>
      <c r="BZ120" s="903"/>
      <c r="CA120" s="903">
        <v>1665626</v>
      </c>
      <c r="CB120" s="903"/>
      <c r="CC120" s="903"/>
      <c r="CD120" s="903"/>
      <c r="CE120" s="903"/>
      <c r="CF120" s="927">
        <v>38</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2064084</v>
      </c>
      <c r="DH120" s="903"/>
      <c r="DI120" s="903"/>
      <c r="DJ120" s="903"/>
      <c r="DK120" s="903"/>
      <c r="DL120" s="903">
        <v>2034149</v>
      </c>
      <c r="DM120" s="903"/>
      <c r="DN120" s="903"/>
      <c r="DO120" s="903"/>
      <c r="DP120" s="903"/>
      <c r="DQ120" s="903">
        <v>1856567</v>
      </c>
      <c r="DR120" s="903"/>
      <c r="DS120" s="903"/>
      <c r="DT120" s="903"/>
      <c r="DU120" s="903"/>
      <c r="DV120" s="904">
        <v>42.4</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169</v>
      </c>
      <c r="AB121" s="838"/>
      <c r="AC121" s="838"/>
      <c r="AD121" s="838"/>
      <c r="AE121" s="839"/>
      <c r="AF121" s="840" t="s">
        <v>385</v>
      </c>
      <c r="AG121" s="838"/>
      <c r="AH121" s="838"/>
      <c r="AI121" s="838"/>
      <c r="AJ121" s="839"/>
      <c r="AK121" s="840" t="s">
        <v>385</v>
      </c>
      <c r="AL121" s="838"/>
      <c r="AM121" s="838"/>
      <c r="AN121" s="838"/>
      <c r="AO121" s="839"/>
      <c r="AP121" s="885" t="s">
        <v>169</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660309</v>
      </c>
      <c r="BR121" s="875"/>
      <c r="BS121" s="875"/>
      <c r="BT121" s="875"/>
      <c r="BU121" s="875"/>
      <c r="BV121" s="875">
        <v>591752</v>
      </c>
      <c r="BW121" s="875"/>
      <c r="BX121" s="875"/>
      <c r="BY121" s="875"/>
      <c r="BZ121" s="875"/>
      <c r="CA121" s="875">
        <v>526832</v>
      </c>
      <c r="CB121" s="875"/>
      <c r="CC121" s="875"/>
      <c r="CD121" s="875"/>
      <c r="CE121" s="875"/>
      <c r="CF121" s="936">
        <v>12</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1187066</v>
      </c>
      <c r="DH121" s="875"/>
      <c r="DI121" s="875"/>
      <c r="DJ121" s="875"/>
      <c r="DK121" s="875"/>
      <c r="DL121" s="875">
        <v>1135403</v>
      </c>
      <c r="DM121" s="875"/>
      <c r="DN121" s="875"/>
      <c r="DO121" s="875"/>
      <c r="DP121" s="875"/>
      <c r="DQ121" s="875">
        <v>1208744</v>
      </c>
      <c r="DR121" s="875"/>
      <c r="DS121" s="875"/>
      <c r="DT121" s="875"/>
      <c r="DU121" s="875"/>
      <c r="DV121" s="852">
        <v>27.6</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385</v>
      </c>
      <c r="AB122" s="838"/>
      <c r="AC122" s="838"/>
      <c r="AD122" s="838"/>
      <c r="AE122" s="839"/>
      <c r="AF122" s="840" t="s">
        <v>385</v>
      </c>
      <c r="AG122" s="838"/>
      <c r="AH122" s="838"/>
      <c r="AI122" s="838"/>
      <c r="AJ122" s="839"/>
      <c r="AK122" s="840" t="s">
        <v>169</v>
      </c>
      <c r="AL122" s="838"/>
      <c r="AM122" s="838"/>
      <c r="AN122" s="838"/>
      <c r="AO122" s="839"/>
      <c r="AP122" s="885" t="s">
        <v>169</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8811900</v>
      </c>
      <c r="BR122" s="906"/>
      <c r="BS122" s="906"/>
      <c r="BT122" s="906"/>
      <c r="BU122" s="906"/>
      <c r="BV122" s="906">
        <v>9403761</v>
      </c>
      <c r="BW122" s="906"/>
      <c r="BX122" s="906"/>
      <c r="BY122" s="906"/>
      <c r="BZ122" s="906"/>
      <c r="CA122" s="906">
        <v>9014353</v>
      </c>
      <c r="CB122" s="906"/>
      <c r="CC122" s="906"/>
      <c r="CD122" s="906"/>
      <c r="CE122" s="906"/>
      <c r="CF122" s="907">
        <v>205.8</v>
      </c>
      <c r="CG122" s="908"/>
      <c r="CH122" s="908"/>
      <c r="CI122" s="908"/>
      <c r="CJ122" s="908"/>
      <c r="CK122" s="930"/>
      <c r="CL122" s="916"/>
      <c r="CM122" s="916"/>
      <c r="CN122" s="916"/>
      <c r="CO122" s="917"/>
      <c r="CP122" s="896" t="s">
        <v>405</v>
      </c>
      <c r="CQ122" s="897"/>
      <c r="CR122" s="897"/>
      <c r="CS122" s="897"/>
      <c r="CT122" s="897"/>
      <c r="CU122" s="897"/>
      <c r="CV122" s="897"/>
      <c r="CW122" s="897"/>
      <c r="CX122" s="897"/>
      <c r="CY122" s="897"/>
      <c r="CZ122" s="897"/>
      <c r="DA122" s="897"/>
      <c r="DB122" s="897"/>
      <c r="DC122" s="897"/>
      <c r="DD122" s="897"/>
      <c r="DE122" s="897"/>
      <c r="DF122" s="898"/>
      <c r="DG122" s="874">
        <v>741740</v>
      </c>
      <c r="DH122" s="875"/>
      <c r="DI122" s="875"/>
      <c r="DJ122" s="875"/>
      <c r="DK122" s="875"/>
      <c r="DL122" s="875">
        <v>734487</v>
      </c>
      <c r="DM122" s="875"/>
      <c r="DN122" s="875"/>
      <c r="DO122" s="875"/>
      <c r="DP122" s="875"/>
      <c r="DQ122" s="875">
        <v>756594</v>
      </c>
      <c r="DR122" s="875"/>
      <c r="DS122" s="875"/>
      <c r="DT122" s="875"/>
      <c r="DU122" s="875"/>
      <c r="DV122" s="852">
        <v>17.3</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169</v>
      </c>
      <c r="AB123" s="838"/>
      <c r="AC123" s="838"/>
      <c r="AD123" s="838"/>
      <c r="AE123" s="839"/>
      <c r="AF123" s="840" t="s">
        <v>169</v>
      </c>
      <c r="AG123" s="838"/>
      <c r="AH123" s="838"/>
      <c r="AI123" s="838"/>
      <c r="AJ123" s="839"/>
      <c r="AK123" s="840" t="s">
        <v>169</v>
      </c>
      <c r="AL123" s="838"/>
      <c r="AM123" s="838"/>
      <c r="AN123" s="838"/>
      <c r="AO123" s="839"/>
      <c r="AP123" s="885" t="s">
        <v>385</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471</v>
      </c>
      <c r="BP123" s="939"/>
      <c r="BQ123" s="893">
        <v>11236886</v>
      </c>
      <c r="BR123" s="894"/>
      <c r="BS123" s="894"/>
      <c r="BT123" s="894"/>
      <c r="BU123" s="894"/>
      <c r="BV123" s="894">
        <v>11765389</v>
      </c>
      <c r="BW123" s="894"/>
      <c r="BX123" s="894"/>
      <c r="BY123" s="894"/>
      <c r="BZ123" s="894"/>
      <c r="CA123" s="894">
        <v>11206811</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100073</v>
      </c>
      <c r="DH123" s="838"/>
      <c r="DI123" s="838"/>
      <c r="DJ123" s="838"/>
      <c r="DK123" s="839"/>
      <c r="DL123" s="840">
        <v>94997</v>
      </c>
      <c r="DM123" s="838"/>
      <c r="DN123" s="838"/>
      <c r="DO123" s="838"/>
      <c r="DP123" s="839"/>
      <c r="DQ123" s="840">
        <v>84794</v>
      </c>
      <c r="DR123" s="838"/>
      <c r="DS123" s="838"/>
      <c r="DT123" s="838"/>
      <c r="DU123" s="839"/>
      <c r="DV123" s="885">
        <v>1.9</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450</v>
      </c>
      <c r="AB124" s="838"/>
      <c r="AC124" s="838"/>
      <c r="AD124" s="838"/>
      <c r="AE124" s="839"/>
      <c r="AF124" s="840" t="s">
        <v>169</v>
      </c>
      <c r="AG124" s="838"/>
      <c r="AH124" s="838"/>
      <c r="AI124" s="838"/>
      <c r="AJ124" s="839"/>
      <c r="AK124" s="840" t="s">
        <v>169</v>
      </c>
      <c r="AL124" s="838"/>
      <c r="AM124" s="838"/>
      <c r="AN124" s="838"/>
      <c r="AO124" s="839"/>
      <c r="AP124" s="885" t="s">
        <v>385</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67.8</v>
      </c>
      <c r="BR124" s="892"/>
      <c r="BS124" s="892"/>
      <c r="BT124" s="892"/>
      <c r="BU124" s="892"/>
      <c r="BV124" s="892">
        <v>64.3</v>
      </c>
      <c r="BW124" s="892"/>
      <c r="BX124" s="892"/>
      <c r="BY124" s="892"/>
      <c r="BZ124" s="892"/>
      <c r="CA124" s="892">
        <v>66.400000000000006</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v>109724</v>
      </c>
      <c r="DH124" s="821"/>
      <c r="DI124" s="821"/>
      <c r="DJ124" s="821"/>
      <c r="DK124" s="822"/>
      <c r="DL124" s="823">
        <v>91011</v>
      </c>
      <c r="DM124" s="821"/>
      <c r="DN124" s="821"/>
      <c r="DO124" s="821"/>
      <c r="DP124" s="822"/>
      <c r="DQ124" s="823">
        <v>73142</v>
      </c>
      <c r="DR124" s="821"/>
      <c r="DS124" s="821"/>
      <c r="DT124" s="821"/>
      <c r="DU124" s="822"/>
      <c r="DV124" s="909">
        <v>1.7</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385</v>
      </c>
      <c r="AB125" s="838"/>
      <c r="AC125" s="838"/>
      <c r="AD125" s="838"/>
      <c r="AE125" s="839"/>
      <c r="AF125" s="840" t="s">
        <v>169</v>
      </c>
      <c r="AG125" s="838"/>
      <c r="AH125" s="838"/>
      <c r="AI125" s="838"/>
      <c r="AJ125" s="839"/>
      <c r="AK125" s="840" t="s">
        <v>169</v>
      </c>
      <c r="AL125" s="838"/>
      <c r="AM125" s="838"/>
      <c r="AN125" s="838"/>
      <c r="AO125" s="839"/>
      <c r="AP125" s="885" t="s">
        <v>385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169</v>
      </c>
      <c r="DH125" s="903"/>
      <c r="DI125" s="903"/>
      <c r="DJ125" s="903"/>
      <c r="DK125" s="903"/>
      <c r="DL125" s="903" t="s">
        <v>450</v>
      </c>
      <c r="DM125" s="903"/>
      <c r="DN125" s="903"/>
      <c r="DO125" s="903"/>
      <c r="DP125" s="903"/>
      <c r="DQ125" s="903" t="s">
        <v>385</v>
      </c>
      <c r="DR125" s="903"/>
      <c r="DS125" s="903"/>
      <c r="DT125" s="903"/>
      <c r="DU125" s="903"/>
      <c r="DV125" s="904" t="s">
        <v>169</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169</v>
      </c>
      <c r="AB126" s="838"/>
      <c r="AC126" s="838"/>
      <c r="AD126" s="838"/>
      <c r="AE126" s="839"/>
      <c r="AF126" s="840" t="s">
        <v>169</v>
      </c>
      <c r="AG126" s="838"/>
      <c r="AH126" s="838"/>
      <c r="AI126" s="838"/>
      <c r="AJ126" s="839"/>
      <c r="AK126" s="840" t="s">
        <v>450</v>
      </c>
      <c r="AL126" s="838"/>
      <c r="AM126" s="838"/>
      <c r="AN126" s="838"/>
      <c r="AO126" s="839"/>
      <c r="AP126" s="885" t="s">
        <v>385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169</v>
      </c>
      <c r="DH126" s="875"/>
      <c r="DI126" s="875"/>
      <c r="DJ126" s="875"/>
      <c r="DK126" s="875"/>
      <c r="DL126" s="875" t="s">
        <v>444</v>
      </c>
      <c r="DM126" s="875"/>
      <c r="DN126" s="875"/>
      <c r="DO126" s="875"/>
      <c r="DP126" s="875"/>
      <c r="DQ126" s="875" t="s">
        <v>169</v>
      </c>
      <c r="DR126" s="875"/>
      <c r="DS126" s="875"/>
      <c r="DT126" s="875"/>
      <c r="DU126" s="875"/>
      <c r="DV126" s="852" t="s">
        <v>385</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169</v>
      </c>
      <c r="AB127" s="838"/>
      <c r="AC127" s="838"/>
      <c r="AD127" s="838"/>
      <c r="AE127" s="839"/>
      <c r="AF127" s="840" t="s">
        <v>385</v>
      </c>
      <c r="AG127" s="838"/>
      <c r="AH127" s="838"/>
      <c r="AI127" s="838"/>
      <c r="AJ127" s="839"/>
      <c r="AK127" s="840" t="s">
        <v>385</v>
      </c>
      <c r="AL127" s="838"/>
      <c r="AM127" s="838"/>
      <c r="AN127" s="838"/>
      <c r="AO127" s="839"/>
      <c r="AP127" s="885" t="s">
        <v>169</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169</v>
      </c>
      <c r="DH127" s="875"/>
      <c r="DI127" s="875"/>
      <c r="DJ127" s="875"/>
      <c r="DK127" s="875"/>
      <c r="DL127" s="875" t="s">
        <v>385</v>
      </c>
      <c r="DM127" s="875"/>
      <c r="DN127" s="875"/>
      <c r="DO127" s="875"/>
      <c r="DP127" s="875"/>
      <c r="DQ127" s="875" t="s">
        <v>385</v>
      </c>
      <c r="DR127" s="875"/>
      <c r="DS127" s="875"/>
      <c r="DT127" s="875"/>
      <c r="DU127" s="875"/>
      <c r="DV127" s="852" t="s">
        <v>450</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52020</v>
      </c>
      <c r="AB128" s="859"/>
      <c r="AC128" s="859"/>
      <c r="AD128" s="859"/>
      <c r="AE128" s="860"/>
      <c r="AF128" s="861">
        <v>52416</v>
      </c>
      <c r="AG128" s="859"/>
      <c r="AH128" s="859"/>
      <c r="AI128" s="859"/>
      <c r="AJ128" s="860"/>
      <c r="AK128" s="861">
        <v>49426</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385</v>
      </c>
      <c r="BG128" s="845"/>
      <c r="BH128" s="845"/>
      <c r="BI128" s="845"/>
      <c r="BJ128" s="845"/>
      <c r="BK128" s="845"/>
      <c r="BL128" s="868"/>
      <c r="BM128" s="844">
        <v>14.85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169</v>
      </c>
      <c r="DH128" s="849"/>
      <c r="DI128" s="849"/>
      <c r="DJ128" s="849"/>
      <c r="DK128" s="849"/>
      <c r="DL128" s="849" t="s">
        <v>385</v>
      </c>
      <c r="DM128" s="849"/>
      <c r="DN128" s="849"/>
      <c r="DO128" s="849"/>
      <c r="DP128" s="849"/>
      <c r="DQ128" s="849" t="s">
        <v>169</v>
      </c>
      <c r="DR128" s="849"/>
      <c r="DS128" s="849"/>
      <c r="DT128" s="849"/>
      <c r="DU128" s="849"/>
      <c r="DV128" s="850" t="s">
        <v>385</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5299297</v>
      </c>
      <c r="AB129" s="838"/>
      <c r="AC129" s="838"/>
      <c r="AD129" s="838"/>
      <c r="AE129" s="839"/>
      <c r="AF129" s="840">
        <v>5168077</v>
      </c>
      <c r="AG129" s="838"/>
      <c r="AH129" s="838"/>
      <c r="AI129" s="838"/>
      <c r="AJ129" s="839"/>
      <c r="AK129" s="840">
        <v>5230901</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169</v>
      </c>
      <c r="BG129" s="828"/>
      <c r="BH129" s="828"/>
      <c r="BI129" s="828"/>
      <c r="BJ129" s="828"/>
      <c r="BK129" s="828"/>
      <c r="BL129" s="829"/>
      <c r="BM129" s="827">
        <v>19.850000000000001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781363</v>
      </c>
      <c r="AB130" s="838"/>
      <c r="AC130" s="838"/>
      <c r="AD130" s="838"/>
      <c r="AE130" s="839"/>
      <c r="AF130" s="840">
        <v>786345</v>
      </c>
      <c r="AG130" s="838"/>
      <c r="AH130" s="838"/>
      <c r="AI130" s="838"/>
      <c r="AJ130" s="839"/>
      <c r="AK130" s="840">
        <v>851646</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9.4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4517934</v>
      </c>
      <c r="AB131" s="821"/>
      <c r="AC131" s="821"/>
      <c r="AD131" s="821"/>
      <c r="AE131" s="822"/>
      <c r="AF131" s="823">
        <v>4381732</v>
      </c>
      <c r="AG131" s="821"/>
      <c r="AH131" s="821"/>
      <c r="AI131" s="821"/>
      <c r="AJ131" s="822"/>
      <c r="AK131" s="823">
        <v>4379255</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66.400000000000006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8.5759110249999999</v>
      </c>
      <c r="AB132" s="801"/>
      <c r="AC132" s="801"/>
      <c r="AD132" s="801"/>
      <c r="AE132" s="802"/>
      <c r="AF132" s="803">
        <v>9.1871661709999994</v>
      </c>
      <c r="AG132" s="801"/>
      <c r="AH132" s="801"/>
      <c r="AI132" s="801"/>
      <c r="AJ132" s="802"/>
      <c r="AK132" s="803">
        <v>10.521401470000001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9.8000000000000007</v>
      </c>
      <c r="AB133" s="780"/>
      <c r="AC133" s="780"/>
      <c r="AD133" s="780"/>
      <c r="AE133" s="781"/>
      <c r="AF133" s="779">
        <v>9.1</v>
      </c>
      <c r="AG133" s="780"/>
      <c r="AH133" s="780"/>
      <c r="AI133" s="780"/>
      <c r="AJ133" s="781"/>
      <c r="AK133" s="779">
        <v>9.4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ElwcI1OvQuED0Xmo49bTE43KC3tNJqUCqycg13OgE/AA+zPekZfKXxfFV28w3deibF9iYY8DYb1ziJYHnNbUg==" saltValue="OwZf5SXMLe346MqllTkc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topLeftCell="A59" zoomScaleNormal="85" zoomScaleSheetLayoutView="100" workbookViewId="0">
      <selection activeCell="CL29" sqref="CL2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YNKWL6//hWqSJHA0vXSmYBz7cG1COyYHio1cF30+GC7V3vfzUXGxhZFGwKzVjzQlb+5rJxg0ggdrY11YPEGvA==" saltValue="iBMgDFHqlTaSXS9ys5PD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L103"/>
  <sheetViews>
    <sheetView showGridLines="0" topLeftCell="BG28"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5y/RWu6exX0qQMO2bYD0EuEtn2Q2iSRyfsg/YKLF4GNe7VzU0flx5+y+kI0qUNoEGF9ozBubvWMO/A59y/ctw==" saltValue="Z2V27ndjSFyed1G2iGO7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Z74"/>
  <sheetViews>
    <sheetView showGridLines="0" view="pageBreakPreview" topLeftCell="N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1459726</v>
      </c>
      <c r="AP9" s="292">
        <v>99701</v>
      </c>
      <c r="AQ9" s="293">
        <v>79889</v>
      </c>
      <c r="AR9" s="294">
        <v>24.8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17526</v>
      </c>
      <c r="AP10" s="295">
        <v>1197</v>
      </c>
      <c r="AQ10" s="296">
        <v>8108</v>
      </c>
      <c r="AR10" s="297">
        <v>-85.2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233969</v>
      </c>
      <c r="AP11" s="295">
        <v>15980</v>
      </c>
      <c r="AQ11" s="296">
        <v>12080</v>
      </c>
      <c r="AR11" s="297">
        <v>32.299999999999997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646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v>5</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68911</v>
      </c>
      <c r="AP14" s="295">
        <v>4707</v>
      </c>
      <c r="AQ14" s="296">
        <v>3864</v>
      </c>
      <c r="AR14" s="297">
        <v>21.8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62078</v>
      </c>
      <c r="AP15" s="295">
        <v>4240</v>
      </c>
      <c r="AQ15" s="296">
        <v>1710</v>
      </c>
      <c r="AR15" s="297">
        <v>148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-133827</v>
      </c>
      <c r="AP16" s="295">
        <v>-9141</v>
      </c>
      <c r="AQ16" s="296">
        <v>-7653</v>
      </c>
      <c r="AR16" s="297">
        <v>19.399999999999999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1708383</v>
      </c>
      <c r="AP17" s="295">
        <v>116685</v>
      </c>
      <c r="AQ17" s="296">
        <v>98649</v>
      </c>
      <c r="AR17" s="297">
        <v>18.3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10.18</v>
      </c>
      <c r="AP21" s="308">
        <v>9.08</v>
      </c>
      <c r="AQ21" s="309">
        <v>1.1000000000000001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97.1</v>
      </c>
      <c r="AP22" s="313">
        <v>97.3</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1006271</v>
      </c>
      <c r="AP32" s="322">
        <v>68730</v>
      </c>
      <c r="AQ32" s="323">
        <v>48423</v>
      </c>
      <c r="AR32" s="324">
        <v>41.9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v>13</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349088</v>
      </c>
      <c r="AP35" s="322">
        <v>23843</v>
      </c>
      <c r="AQ35" s="323">
        <v>14651</v>
      </c>
      <c r="AR35" s="324">
        <v>62.7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6472</v>
      </c>
      <c r="AP36" s="322">
        <v>442</v>
      </c>
      <c r="AQ36" s="323">
        <v>3601</v>
      </c>
      <c r="AR36" s="324">
        <v>-87.7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t="s">
        <v>510</v>
      </c>
      <c r="AP37" s="322" t="s">
        <v>510</v>
      </c>
      <c r="AQ37" s="323">
        <v>938</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510</v>
      </c>
      <c r="AP38" s="325" t="s">
        <v>510</v>
      </c>
      <c r="AQ38" s="326">
        <v>4</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-49426</v>
      </c>
      <c r="AP39" s="322">
        <v>-3376</v>
      </c>
      <c r="AQ39" s="323">
        <v>-3765</v>
      </c>
      <c r="AR39" s="324">
        <v>-10.3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-851646</v>
      </c>
      <c r="AP40" s="322">
        <v>-58169</v>
      </c>
      <c r="AQ40" s="323">
        <v>-44033</v>
      </c>
      <c r="AR40" s="324">
        <v>32.1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460759</v>
      </c>
      <c r="AP41" s="322">
        <v>31470</v>
      </c>
      <c r="AQ41" s="323">
        <v>19832</v>
      </c>
      <c r="AR41" s="324">
        <v>58.7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1104805</v>
      </c>
      <c r="AN51" s="344">
        <v>70599</v>
      </c>
      <c r="AO51" s="345">
        <v>42.2</v>
      </c>
      <c r="AP51" s="346">
        <v>74444</v>
      </c>
      <c r="AQ51" s="347">
        <v>6.6</v>
      </c>
      <c r="AR51" s="348">
        <v>35.6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478374</v>
      </c>
      <c r="AN52" s="352">
        <v>30569</v>
      </c>
      <c r="AO52" s="353">
        <v>-12.6</v>
      </c>
      <c r="AP52" s="354">
        <v>34175</v>
      </c>
      <c r="AQ52" s="355">
        <v>4.0999999999999996</v>
      </c>
      <c r="AR52" s="356">
        <v>-16.7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1899342</v>
      </c>
      <c r="AN53" s="344">
        <v>122927</v>
      </c>
      <c r="AO53" s="345">
        <v>74.099999999999994</v>
      </c>
      <c r="AP53" s="346">
        <v>85205</v>
      </c>
      <c r="AQ53" s="347">
        <v>14.5</v>
      </c>
      <c r="AR53" s="348">
        <v>59.6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761956</v>
      </c>
      <c r="AN54" s="352">
        <v>49314</v>
      </c>
      <c r="AO54" s="353">
        <v>61.3</v>
      </c>
      <c r="AP54" s="354">
        <v>38847</v>
      </c>
      <c r="AQ54" s="355">
        <v>13.7</v>
      </c>
      <c r="AR54" s="356">
        <v>47.6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1874226</v>
      </c>
      <c r="AN55" s="344">
        <v>123402</v>
      </c>
      <c r="AO55" s="345">
        <v>0.4</v>
      </c>
      <c r="AP55" s="346">
        <v>69469</v>
      </c>
      <c r="AQ55" s="347">
        <v>-18.5</v>
      </c>
      <c r="AR55" s="348">
        <v>18.899999999999999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1291073</v>
      </c>
      <c r="AN56" s="352">
        <v>85006</v>
      </c>
      <c r="AO56" s="353">
        <v>72.400000000000006</v>
      </c>
      <c r="AP56" s="354">
        <v>38215</v>
      </c>
      <c r="AQ56" s="355">
        <v>-1.6</v>
      </c>
      <c r="AR56" s="356">
        <v>74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1838736</v>
      </c>
      <c r="AN57" s="344">
        <v>123447</v>
      </c>
      <c r="AO57" s="345">
        <v>0</v>
      </c>
      <c r="AP57" s="346">
        <v>67293</v>
      </c>
      <c r="AQ57" s="347">
        <v>-3.1</v>
      </c>
      <c r="AR57" s="348">
        <v>3.1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1262189</v>
      </c>
      <c r="AN58" s="352">
        <v>84739</v>
      </c>
      <c r="AO58" s="353">
        <v>-0.3</v>
      </c>
      <c r="AP58" s="354">
        <v>35076</v>
      </c>
      <c r="AQ58" s="355">
        <v>-8.1999999999999993</v>
      </c>
      <c r="AR58" s="356">
        <v>7.9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760381</v>
      </c>
      <c r="AN59" s="344">
        <v>51935</v>
      </c>
      <c r="AO59" s="345">
        <v>-57.9</v>
      </c>
      <c r="AP59" s="346">
        <v>67343</v>
      </c>
      <c r="AQ59" s="347">
        <v>0.1</v>
      </c>
      <c r="AR59" s="348">
        <v>-58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565436</v>
      </c>
      <c r="AN60" s="352">
        <v>38620</v>
      </c>
      <c r="AO60" s="353">
        <v>-54.4</v>
      </c>
      <c r="AP60" s="354">
        <v>32865</v>
      </c>
      <c r="AQ60" s="355">
        <v>-6.3</v>
      </c>
      <c r="AR60" s="356">
        <v>-48.1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1495498</v>
      </c>
      <c r="AN61" s="359">
        <v>98462</v>
      </c>
      <c r="AO61" s="360">
        <v>11.8</v>
      </c>
      <c r="AP61" s="361">
        <v>72751</v>
      </c>
      <c r="AQ61" s="362">
        <v>-0.1</v>
      </c>
      <c r="AR61" s="348">
        <v>11.9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871806</v>
      </c>
      <c r="AN62" s="352">
        <v>57650</v>
      </c>
      <c r="AO62" s="353">
        <v>13.3</v>
      </c>
      <c r="AP62" s="354">
        <v>35836</v>
      </c>
      <c r="AQ62" s="355">
        <v>0.3</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qP7PJbJzxxS/sy73CkOBCpl0c4rfG5olAqkHIvBucsppltKfVYvuBm4+SchF6TG3tahb0W/JpomRqH7tGl1UA==" saltValue="TMS4Bz1+bn1bG+NFgKvX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U132"/>
  <sheetViews>
    <sheetView showGridLines="0" topLeftCell="A10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cMGSsGzX0N1fyRSBIM57649ySUXmJL/chHe2L7PTAAI16dmFLAcX4OpPdg1n/zoT5R4NZe9Tu/Gu6KM9QXrg==" saltValue="eFoTw3N/t/n3yJnEibvN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L132"/>
  <sheetViews>
    <sheetView showGridLines="0" zoomScaleNormal="100" zoomScaleSheetLayoutView="55" workbookViewId="0">
      <selection activeCell="C108" sqref="C10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d62ZgDE2wP7Qo12gyQxIJhDhwalbHs5TmavWTHB+eWQrZo8T2uoyIEb457DhuhQZhO7FLQd5ta91oWpbHKACw==" saltValue="O1B1ruESe4/a868d7dji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50"/>
    <pageSetUpPr fitToPage="1"/>
  </sheetPr>
  <dimension ref="B1:J53"/>
  <sheetViews>
    <sheetView showGridLines="0" topLeftCell="G7"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20.92</v>
      </c>
      <c r="G47" s="12">
        <v>12.73</v>
      </c>
      <c r="H47" s="12">
        <v>21.19</v>
      </c>
      <c r="I47" s="12">
        <v>17.29</v>
      </c>
      <c r="J47" s="13">
        <v>15.27</v>
      </c>
    </row>
    <row r="48" spans="2:10" ht="57.75" customHeight="1">
      <c r="B48" s="14"/>
      <c r="C48" s="1214" t="s">
        <v>4</v>
      </c>
      <c r="D48" s="1214"/>
      <c r="E48" s="1215"/>
      <c r="F48" s="15">
        <v>5.07</v>
      </c>
      <c r="G48" s="16">
        <v>5.36</v>
      </c>
      <c r="H48" s="16">
        <v>4.4800000000000004</v>
      </c>
      <c r="I48" s="16">
        <v>4.24</v>
      </c>
      <c r="J48" s="17">
        <v>5.07</v>
      </c>
    </row>
    <row r="49" spans="2:10" ht="57.75" customHeight="1" thickBot="1">
      <c r="B49" s="18"/>
      <c r="C49" s="1216" t="s">
        <v>5</v>
      </c>
      <c r="D49" s="1216"/>
      <c r="E49" s="1217"/>
      <c r="F49" s="19" t="s">
        <v>558</v>
      </c>
      <c r="G49" s="20" t="s">
        <v>559</v>
      </c>
      <c r="H49" s="20">
        <v>8.35</v>
      </c>
      <c r="I49" s="20" t="s">
        <v>560</v>
      </c>
      <c r="J49" s="21" t="s">
        <v>561</v>
      </c>
    </row>
    <row r="50" spans="2:10" ht="13.5" customHeight="1"/>
    <row r="51" spans="2:10" ht="13.5" hidden="1" customHeight="1"/>
    <row r="52" spans="2:10" ht="13.5" hidden="1" customHeight="1"/>
    <row r="53" spans="2:10" ht="13.5" hidden="1" customHeight="1"/>
  </sheetData>
  <sheetProtection algorithmName="SHA-512" hashValue="OIEmN4BIS4WCUPjvUpTuiYc6PKYe5Tr6zTRxoOGrcojqK22Z+DQuIkhSCuxMj828C/UScKFitbE2VmVNYqXKpg==" saltValue="cOjyzHT7lIJLkFO071sO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猪苗代町</cp:lastModifiedBy>
  <cp:lastPrinted>2019-11-12T05:08:21Z</cp:lastPrinted>
  <dcterms:created xsi:type="dcterms:W3CDTF">2019-02-14T01:41:34Z</dcterms:created>
  <dcterms:modified xsi:type="dcterms:W3CDTF">2019-11-12T05:08:43Z</dcterms:modified>
</cp:coreProperties>
</file>