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28830" windowHeight="6360" tabRatio="6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<sst xmlns="http://schemas.openxmlformats.org/spreadsheetml/2006/main" count="1112" uniqueCount="590">
  <si>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</si>
  <si>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</si>
  <si>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</si>
  <si>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</si>
  <si>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</si>
  <si>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</si>
  <si>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</si>
  <si>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</si>
  <si>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</si>
  <si>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</si>
  <si>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</si>
  <si>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</si>
  <si>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</si>
  <si>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</si>
  <si>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</si>
  <si>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</si>
  <si>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</si>
  <si>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</si>
  <si>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</si>
  <si>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</si>
  <si>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</si>
  <si>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</si>
  <si>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</si>
  <si>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</si>
  <si>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</si>
  <si>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</si>
  <si>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</si>
  <si>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</si>
  <si>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</si>
  <si>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</si>
  <si>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</si>
  <si>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</si>
  <si>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</si>
  <si>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</si>
  <si>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</si>
  <si>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</si>
  <si>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</si>
  <si>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</si>
  <si>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</si>
  <si>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</si>
  <si>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</si>
  <si>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</si>
  <si>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</si>
  <si>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</si>
  <si>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</si>
  <si>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</si>
  <si>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</si>
  <si>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</si>
  <si>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</si>
  <si>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</si>
  <si>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</si>
  <si>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</si>
  <si>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</si>
  <si>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</si>
  <si>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</si>
  <si>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</si>
  <si>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</si>
  <si>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</si>
  <si>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</si>
  <si>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</si>
  <si>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</si>
  <si>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</si>
  <si>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</si>
  <si>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</si>
  <si>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</si>
  <si>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</si>
  <si>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</si>
  <si>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</si>
  <si>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</si>
  <si>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</si>
  <si>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</si>
  <si>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</si>
  <si>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</si>
  <si>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</si>
  <si>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</si>
  <si>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</si>
  <si>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</si>
  <si>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</si>
  <si>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</si>
  <si>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</si>
  <si>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</si>
  <si>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</si>
  <si>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</si>
  <si>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</si>
  <si>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</si>
  <si>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</si>
  <si>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</si>
  <si>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</si>
  <si>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</si>
  <si>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</si>
  <si>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</si>
  <si>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</si>
  <si>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</si>
  <si>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</si>
  <si>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</si>
  <si>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</si>
  <si>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</si>
  <si>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</si>
  <si>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</si>
  <si>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</si>
  <si>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</si>
  <si>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</si>
  <si>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</si>
  <si>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</si>
  <si>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</si>
  <si>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</si>
  <si>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</si>
  <si>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</si>
  <si>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</si>
  <si>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</si>
  <si>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</si>
  <si>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</si>
  <si>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</si>
  <si>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</si>
  <si>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</si>
  <si>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</si>
  <si>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</si>
  <si>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</si>
  <si>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</si>
  <si>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</si>
  <si>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</si>
  <si>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</si>
  <si>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</si>
  <si>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</si>
  <si>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</si>
  <si>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</si>
  <si>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</si>
  <si>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</si>
  <si>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</si>
  <si>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</si>
  <si>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</si>
  <si>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</si>
  <si>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</si>
  <si>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</si>
  <si>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</si>
  <si>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</si>
  <si>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</si>
  <si>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</si>
  <si>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</si>
  <si>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</si>
  <si>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</si>
  <si>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</si>
  <si>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</si>
  <si>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</si>
  <si>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</si>
  <si>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</si>
  <si>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</si>
  <si>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</si>
  <si>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</si>
  <si>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</si>
  <si>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</si>
  <si>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</si>
  <si>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</si>
  <si>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</si>
  <si>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</si>
  <si>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</si>
  <si>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</si>
  <si>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</si>
  <si>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</si>
  <si>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</si>
  <si>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</si>
  <si>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</si>
  <si>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</si>
  <si>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</si>
  <si>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</si>
  <si>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</si>
  <si>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</si>
  <si>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</si>
  <si>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</si>
  <si>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</si>
  <si>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</si>
  <si>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</si>
  <si>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</si>
  <si>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</si>
  <si>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</si>
  <si>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</si>
  <si>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</si>
  <si>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</si>
  <si>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</si>
  <si>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</si>
  <si>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</si>
  <si>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</si>
  <si>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</si>
  <si>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</si>
  <si>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</si>
  <si>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</si>
  <si>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</si>
  <si>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</si>
  <si>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</si>
  <si>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</si>
  <si>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</si>
  <si>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</si>
  <si>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</si>
  <si>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</si>
  <si>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</si>
  <si>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</si>
  <si>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</si>
  <si>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</si>
  <si>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</si>
  <si>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</si>
  <si>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</si>
  <si>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</si>
  <si>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</si>
  <si>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</si>
  <si>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</si>
  <si>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</si>
  <si>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</si>
  <si>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</si>
  <si>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</si>
  <si>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福島県石川町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</si>
  <si>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</si>
  <si>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</si>
  <si>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</si>
  <si>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</si>
  <si>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</si>
  <si>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</si>
  <si>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</si>
  <si>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</si>
  <si>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</si>
  <si>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</si>
  <si>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</si>
  <si>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</si>
  <si>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</si>
  <si>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</si>
  <si>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</si>
  <si>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</si>
  <si>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</si>
  <si>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</si>
  <si>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</si>
  <si>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</si>
  <si>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</si>
  <si>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</si>
  <si>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</si>
  <si>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</si>
  <si>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</si>
  <si>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</si>
  <si>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</si>
  <si>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</si>
  <si>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</si>
  <si>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</si>
  <si>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</si>
  <si>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</si>
  <si>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</si>
  <si>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</si>
  <si>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</si>
  <si>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</si>
  <si>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</si>
  <si>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</si>
  <si>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</si>
  <si>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</si>
  <si>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</si>
  <si>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</si>
  <si>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</si>
  <si>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</si>
  <si>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</si>
  <si>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</si>
  <si>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</si>
  <si>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</si>
  <si>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</si>
  <si>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</si>
  <si>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</si>
  <si>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</si>
  <si>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</si>
  <si>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</si>
  <si>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</si>
  <si>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</si>
  <si>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</si>
  <si>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</si>
  <si>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</si>
  <si>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</si>
  <si>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</si>
  <si>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</si>
  <si>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</si>
  <si>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</si>
  <si>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</si>
  <si>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</si>
  <si>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</si>
  <si>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</si>
  <si>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</si>
  <si>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</si>
  <si>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</si>
  <si>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</si>
  <si>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</si>
  <si>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</si>
  <si>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</si>
  <si>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</si>
  <si>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</si>
  <si>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</si>
  <si>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</si>
  <si>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</si>
  <si>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</si>
  <si>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</si>
  <si>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</si>
  <si>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</si>
  <si>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</si>
  <si>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</si>
  <si>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</si>
  <si>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</si>
  <si>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</si>
  <si>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</si>
  <si>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</si>
  <si>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</si>
  <si>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</si>
  <si>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</si>
  <si>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</si>
  <si>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</si>
  <si>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</si>
  <si>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</si>
  <si>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</si>
  <si>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</si>
  <si>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</si>
  <si>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</si>
  <si>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</si>
  <si>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</si>
  <si>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</si>
  <si>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</si>
  <si>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</si>
  <si>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</si>
  <si>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</si>
  <si>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</si>
  <si>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</si>
  <si>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</si>
  <si>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</si>
  <si>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</si>
  <si>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</si>
  <si>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</si>
  <si>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</si>
  <si>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</si>
  <si>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</si>
  <si>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</si>
  <si>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</si>
  <si>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</si>
  <si>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</si>
  <si>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</si>
  <si>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</si>
  <si>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</si>
  <si>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</si>
  <si>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</si>
  <si>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</si>
  <si>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</si>
  <si>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</si>
  <si>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</si>
  <si>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</si>
  <si>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</si>
  <si>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</si>
  <si>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</si>
  <si>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</si>
  <si>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</si>
  <si>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</si>
  <si>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</si>
  <si>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</si>
  <si>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</si>
  <si>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</si>
  <si>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</si>
  <si>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</si>
  <si>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</si>
  <si>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</si>
  <si>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</si>
  <si>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</si>
  <si>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福島県石川町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</si>
  <si>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</si>
  <si>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</si>
  <si>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</si>
  <si>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</si>
  <si>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</si>
  <si>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</si>
  <si>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</si>
  <si>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</si>
  <si>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</si>
  <si>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</si>
  <si>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</si>
  <si>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</si>
  <si>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</si>
  <si>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</si>
  <si>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</si>
  <si>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</si>
  <si>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</si>
  <si>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</si>
  <si>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</si>
  <si>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</si>
  <si>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</si>
  <si>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</si>
  <si>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</si>
  <si>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</si>
  <si>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</si>
  <si>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</si>
  <si>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</si>
  <si>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</si>
  <si>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</si>
  <si>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</si>
  <si>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</si>
  <si>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</si>
  <si>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</si>
  <si>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</si>
  <si>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</si>
  <si>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</si>
  <si>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</si>
  <si>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</si>
  <si>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</si>
  <si>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</si>
  <si>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</si>
  <si>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</si>
  <si>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</si>
  <si>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</si>
  <si>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</si>
  <si>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</si>
  <si>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</si>
  <si>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</si>
  <si>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</si>
  <si>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</si>
  <si>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</si>
  <si>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</si>
  <si>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</si>
  <si>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</si>
  <si>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</si>
  <si>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</si>
  <si>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</si>
  <si>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</si>
  <si>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</si>
  <si>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</si>
  <si>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</si>
  <si>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</si>
  <si>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</si>
  <si>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</si>
  <si>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</si>
  <si>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</si>
  <si>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</si>
  <si>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</si>
  <si>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</si>
  <si>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</si>
  <si>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</si>
  <si>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</si>
  <si>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</si>
  <si>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</si>
  <si>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</si>
  <si>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</si>
  <si>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</si>
  <si>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</si>
  <si>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</si>
  <si>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</si>
  <si>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</si>
  <si>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</si>
  <si>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</si>
  <si>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</si>
  <si>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</si>
  <si>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</si>
  <si>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</si>
  <si>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</si>
  <si>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</si>
  <si>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</si>
  <si>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</si>
  <si>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</si>
  <si>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</si>
  <si>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</si>
  <si>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</si>
  <si>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</si>
  <si>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</si>
  <si>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</si>
  <si>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</si>
  <si>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</si>
  <si>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</si>
  <si>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</si>
  <si>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</si>
  <si>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</si>
  <si>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</si>
  <si>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</si>
  <si>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</si>
  <si>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</si>
  <si>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</si>
  <si>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</si>
  <si>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</si>
  <si>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</si>
  <si>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</si>
  <si>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</si>
  <si>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</si>
  <si>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</si>
  <si>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</si>
  <si>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</si>
  <si>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</si>
  <si>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</si>
  <si>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</si>
  <si>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</si>
  <si>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</si>
  <si>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</si>
  <si>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</si>
  <si>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</si>
  <si>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</si>
  <si>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</si>
  <si>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</si>
  <si>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</si>
  <si>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</si>
  <si>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</si>
  <si>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</si>
  <si>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</si>
  <si>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</si>
  <si>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</si>
  <si>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</si>
  <si>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</si>
  <si>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</si>
  <si>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</si>
  <si>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</si>
  <si>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</si>
  <si>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</si>
  <si>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</si>
  <si>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</si>
  <si>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</si>
  <si>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</si>
  <si>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</si>
  <si>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</si>
  <si>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</si>
  <si>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</si>
  <si>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</si>
  <si>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</si>
  <si>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</si>
  <si>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</si>
  <si>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</si>
  <si>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</si>
  <si>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</si>
  <si>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</si>
  <si>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</si>
  <si>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</si>
  <si>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</si>
  <si>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</si>
  <si>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</si>
  <si>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</si>
  <si>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</si>
  <si>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</si>
  <si>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</si>
  <si>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</si>
  <si>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</si>
  <si>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</si>
  <si>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</si>
  <si>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</si>
  <si>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</si>
  <si>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</si>
  <si>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</si>
  <si>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</si>
  <si>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</si>
  <si>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</si>
  <si>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</si>
  <si>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</si>
  <si>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</si>
  <si>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</si>
  <si>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</si>
  <si>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</si>
  <si>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2.03</t>
  </si>
  <si>
    <t>▲ 0.58</t>
  </si>
  <si>
    <t>▲ 4.50</t>
  </si>
  <si>
    <t>水道事業会計</t>
  </si>
  <si>
    <t>一般会計</t>
  </si>
  <si>
    <t>国民健康保険特別会計</t>
  </si>
  <si>
    <t>宅地造成事業特別会計</t>
  </si>
  <si>
    <t>介護保険特別会計</t>
  </si>
  <si>
    <t>土地開発事業特別会計</t>
  </si>
  <si>
    <t>後期高齢者医療特別会計</t>
  </si>
  <si>
    <t>その他会計（赤字）</t>
  </si>
  <si>
    <t>その他会計（黒字）</t>
  </si>
  <si>
    <t>須賀川地方広域消防組合　一般会計</t>
  </si>
  <si>
    <t>石川地方生活環境施設組合　一般会計</t>
    <rPh sb="13" eb="15">
      <t>イッパン</t>
    </rPh>
    <rPh sb="15" eb="17">
      <t>カイケイ</t>
    </rPh>
    <phoneticPr fontId="2"/>
  </si>
  <si>
    <t>福島県後期高齢者医療広域連合一般会計</t>
  </si>
  <si>
    <t>福島県後期高齢者医療広域連合後期高齢者医療特別会計</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</si>
  <si>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</si>
  <si>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</si>
  <si>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</si>
  <si>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</si>
  <si>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</si>
  <si>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</si>
  <si>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t>
    <phoneticPr fontId="2"/>
  </si>
  <si>
    <t>-</t>
    <phoneticPr fontId="2"/>
  </si>
  <si>
    <t>-</t>
    <phoneticPr fontId="2"/>
  </si>
  <si>
    <t>石川町地域福祉振興基金</t>
    <rPh sb="0" eb="2">
      <t>イシカワ</t>
    </rPh>
    <rPh sb="2" eb="3">
      <t>マチ</t>
    </rPh>
    <rPh sb="3" eb="5">
      <t>チイキ</t>
    </rPh>
    <rPh sb="5" eb="7">
      <t>フクシ</t>
    </rPh>
    <rPh sb="7" eb="9">
      <t>シンコウ</t>
    </rPh>
    <rPh sb="9" eb="11">
      <t>キキン</t>
    </rPh>
    <phoneticPr fontId="11"/>
  </si>
  <si>
    <t>石川町ふるさとまちづくり応援基金</t>
    <rPh sb="0" eb="2">
      <t>イシカワ</t>
    </rPh>
    <rPh sb="2" eb="3">
      <t>マチ</t>
    </rPh>
    <rPh sb="12" eb="14">
      <t>オウエン</t>
    </rPh>
    <rPh sb="14" eb="16">
      <t>キキン</t>
    </rPh>
    <phoneticPr fontId="11"/>
  </si>
  <si>
    <t>石川町役場庁舎等建設基金</t>
    <rPh sb="0" eb="2">
      <t>イシカワ</t>
    </rPh>
    <rPh sb="2" eb="3">
      <t>マチ</t>
    </rPh>
    <rPh sb="3" eb="5">
      <t>ヤクバ</t>
    </rPh>
    <rPh sb="5" eb="7">
      <t>チョウシャ</t>
    </rPh>
    <rPh sb="7" eb="8">
      <t>トウ</t>
    </rPh>
    <rPh sb="8" eb="10">
      <t>ケンセツ</t>
    </rPh>
    <rPh sb="10" eb="12">
      <t>キキン</t>
    </rPh>
    <phoneticPr fontId="11"/>
  </si>
  <si>
    <t>石川町文化振興基金</t>
    <rPh sb="0" eb="2">
      <t>イシカワ</t>
    </rPh>
    <rPh sb="2" eb="3">
      <t>マチ</t>
    </rPh>
    <rPh sb="3" eb="5">
      <t>ブンカ</t>
    </rPh>
    <rPh sb="5" eb="7">
      <t>シンコウ</t>
    </rPh>
    <rPh sb="7" eb="9">
      <t>キキン</t>
    </rPh>
    <phoneticPr fontId="11"/>
  </si>
  <si>
    <t>石川町ふるさと水と土保全基金</t>
    <rPh sb="0" eb="2">
      <t>イシカワ</t>
    </rPh>
    <rPh sb="2" eb="3">
      <t>マチ</t>
    </rPh>
    <rPh sb="7" eb="8">
      <t>ミズ</t>
    </rPh>
    <rPh sb="9" eb="10">
      <t>ツチ</t>
    </rPh>
    <rPh sb="10" eb="12">
      <t>ホゼン</t>
    </rPh>
    <rPh sb="12" eb="14">
      <t>キキン</t>
    </rPh>
    <phoneticPr fontId="11"/>
  </si>
  <si>
    <t>-</t>
    <phoneticPr fontId="2"/>
  </si>
  <si>
    <t>母畑レークサイドセンター運営協会</t>
    <rPh sb="0" eb="2">
      <t>ボバタ</t>
    </rPh>
    <rPh sb="12" eb="14">
      <t>ウンエイ</t>
    </rPh>
    <rPh sb="14" eb="16">
      <t>キョウカイ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</si>
  <si>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</si>
  <si>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</si>
  <si>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</si>
  <si>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と有形固定資産原価償却率は類似団体平均を大きく下回る結果となった。しかしながら、保育施設や公営住宅など、著しく老朽した施設が存在しており、公共施設等総合管理計画に基づいた適正な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</si>
  <si>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</si>
  <si>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</si>
  <si>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</si>
  <si>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</si>
  <si>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</si>
  <si>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</si>
  <si>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前年度剰余金の基金積立を積極的に実施したため、年度末の基金残高1.9億円増加しているが、近年の大規模公共工事に伴い町債を発行したため、地方債残高が3.8億円増加している。今後は交付税措置のある地方債を活用しながら本指標の上昇の抑制に努める。
　実質公債費比率について、大規模公共工事に伴い発行した地方債の償還が始まったことにより町債の元利償還金が増加しているが、公債費に準ずる債務負担行為や一部事務組合が起こした地方債に充てたと認められる負担金などのいわゆる準元利償還金が減少し、単年度、3カ年平均の比率共に減少することとなった。</t>
    <rPh sb="1" eb="3">
      <t>ショウライ</t>
    </rPh>
    <rPh sb="3" eb="5">
      <t>フタン</t>
    </rPh>
    <rPh sb="5" eb="7">
      <t>ヒリツ</t>
    </rPh>
    <rPh sb="12" eb="15">
      <t>ゼンネンド</t>
    </rPh>
    <rPh sb="15" eb="18">
      <t>ジョウヨキン</t>
    </rPh>
    <rPh sb="19" eb="21">
      <t>キキン</t>
    </rPh>
    <rPh sb="21" eb="23">
      <t>ツミタテ</t>
    </rPh>
    <rPh sb="24" eb="27">
      <t>セッキョクテキ</t>
    </rPh>
    <rPh sb="28" eb="30">
      <t>ジッシ</t>
    </rPh>
    <rPh sb="35" eb="38">
      <t>ネンドマツ</t>
    </rPh>
    <rPh sb="39" eb="41">
      <t>キキン</t>
    </rPh>
    <rPh sb="41" eb="43">
      <t>ザンダカ</t>
    </rPh>
    <rPh sb="46" eb="48">
      <t>オクエン</t>
    </rPh>
    <rPh sb="48" eb="49">
      <t>ゾウ</t>
    </rPh>
    <rPh sb="49" eb="50">
      <t>カ</t>
    </rPh>
    <rPh sb="56" eb="58">
      <t>キンネン</t>
    </rPh>
    <rPh sb="59" eb="62">
      <t>ダイキボ</t>
    </rPh>
    <rPh sb="62" eb="64">
      <t>コウキョウ</t>
    </rPh>
    <rPh sb="64" eb="66">
      <t>コウジ</t>
    </rPh>
    <rPh sb="67" eb="68">
      <t>トモナ</t>
    </rPh>
    <rPh sb="69" eb="70">
      <t>マチ</t>
    </rPh>
    <rPh sb="70" eb="71">
      <t>サイ</t>
    </rPh>
    <rPh sb="72" eb="74">
      <t>ハッコウ</t>
    </rPh>
    <rPh sb="79" eb="82">
      <t>チホウサイ</t>
    </rPh>
    <rPh sb="82" eb="84">
      <t>ザンダカ</t>
    </rPh>
    <rPh sb="88" eb="90">
      <t>オクエン</t>
    </rPh>
    <rPh sb="90" eb="92">
      <t>ゾウカ</t>
    </rPh>
    <rPh sb="97" eb="99">
      <t>コンゴ</t>
    </rPh>
    <rPh sb="100" eb="103">
      <t>コウフゼイ</t>
    </rPh>
    <rPh sb="103" eb="105">
      <t>ソチ</t>
    </rPh>
    <rPh sb="108" eb="110">
      <t>チホウ</t>
    </rPh>
    <rPh sb="110" eb="111">
      <t>サイ</t>
    </rPh>
    <rPh sb="112" eb="114">
      <t>カツヨウ</t>
    </rPh>
    <rPh sb="118" eb="119">
      <t>ホン</t>
    </rPh>
    <rPh sb="119" eb="121">
      <t>シヒョウ</t>
    </rPh>
    <rPh sb="122" eb="124">
      <t>ジョウショウ</t>
    </rPh>
    <rPh sb="125" eb="127">
      <t>ヨクセイ</t>
    </rPh>
    <rPh sb="128" eb="129">
      <t>ツト</t>
    </rPh>
    <rPh sb="134" eb="136">
      <t>ジッシツ</t>
    </rPh>
    <rPh sb="136" eb="138">
      <t>コウサイ</t>
    </rPh>
    <rPh sb="138" eb="139">
      <t>ヒ</t>
    </rPh>
    <rPh sb="139" eb="141">
      <t>ヒリツ</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</si>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</sst>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77577</c:v>
                </c:pt>
                <c:pt idx="3">
                  <c:v>115123</c:v>
                </c:pt>
                <c:pt idx="4">
                  <c:v>98899</c:v>
                </c:pt>
              </c:numCache>
            </c:numRef>
          </c:val>
          <c:smooth val="0"/>
          <c:extLst xmlns:c16r2="http://schemas.microsoft.com/office/drawing/2015/06/chart">
            <c:ext xmlns:c16="http://schemas.microsoft.com/office/drawing/2014/chart" uri="{C3380CC4-5D6E-409C-BE32-E72D297353CC}">
              <c16:uniqueId val="{00000000-443B-46EF-AA1B-CEAADDD0A9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103465</c:v>
                </c:pt>
                <c:pt idx="1">
                  <c:v>131353</c:v>
                </c:pt>
                <c:pt idx="2">
                  <c:v>140878</c:v>
                </c:pt>
                <c:pt idx="3">
                  <c:v>107513</c:v>
                </c:pt>
                <c:pt idx="4">
                  <c:v>118038</c:v>
                </c:pt>
              </c:numCache>
            </c:numRef>
          </c:val>
          <c:smooth val="0"/>
          <c:extLst xmlns:c16r2="http://schemas.microsoft.com/office/drawing/2015/06/chart">
            <c:ext xmlns:c16="http://schemas.microsoft.com/office/drawing/2014/chart" uri="{C3380CC4-5D6E-409C-BE32-E72D297353CC}">
              <c16:uniqueId val="{00000001-443B-46EF-AA1B-CEAADDD0A944}"/>
            </c:ext>
          </c:extLst>
        </c:ser>
        <c:dLbls>
          <c:showLegendKey val="0"/>
          <c:showVal val="0"/>
          <c:showCatName val="0"/>
          <c:showSerName val="0"/>
          <c:showPercent val="0"/>
          <c:showBubbleSize val="0"/>
        </c:dLbls>
        <c:marker val="1"/>
        <c:smooth val="0"/>
        <c:axId val="244193536"/>
        <c:axId val="244195712"/>
      </c:lineChart>
      <c:catAx>
        <c:axId val="244193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195712"/>
        <c:crosses val="autoZero"/>
        <c:auto val="1"/>
        <c:lblAlgn val="ctr"/>
        <c:lblOffset val="100"/>
        <c:tickLblSkip val="1"/>
        <c:tickMarkSkip val="1"/>
        <c:noMultiLvlLbl val="0"/>
      </c:catAx>
      <c:valAx>
        <c:axId val="2441957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19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10.07</c:v>
                </c:pt>
                <c:pt idx="1">
                  <c:v>6.19</c:v>
                </c:pt>
                <c:pt idx="2">
                  <c:v>9.58</c:v>
                </c:pt>
                <c:pt idx="3">
                  <c:v>7.09</c:v>
                </c:pt>
                <c:pt idx="4">
                  <c:v>4.18</c:v>
                </c:pt>
              </c:numCache>
            </c:numRef>
          </c:val>
          <c:extLst xmlns:c16r2="http://schemas.microsoft.com/office/drawing/2015/06/chart">
            <c:ext xmlns:c16="http://schemas.microsoft.com/office/drawing/2014/chart" uri="{C3380CC4-5D6E-409C-BE32-E72D297353CC}">
              <c16:uniqueId val="{00000000-E152-45BE-8561-E9D6CB3ED2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21.62</c:v>
                </c:pt>
                <c:pt idx="1">
                  <c:v>23.77</c:v>
                </c:pt>
                <c:pt idx="2">
                  <c:v>26.37</c:v>
                </c:pt>
                <c:pt idx="3">
                  <c:v>29.31</c:v>
                </c:pt>
                <c:pt idx="4">
                  <c:v>29.09</c:v>
                </c:pt>
              </c:numCache>
            </c:numRef>
          </c:val>
          <c:extLst xmlns:c16r2="http://schemas.microsoft.com/office/drawing/2015/06/chart">
            <c:ext xmlns:c16="http://schemas.microsoft.com/office/drawing/2014/chart" uri="{C3380CC4-5D6E-409C-BE32-E72D297353CC}">
              <c16:uniqueId val="{00000001-E152-45BE-8561-E9D6CB3ED2E3}"/>
            </c:ext>
          </c:extLst>
        </c:ser>
        <c:dLbls>
          <c:showLegendKey val="0"/>
          <c:showVal val="0"/>
          <c:showCatName val="0"/>
          <c:showSerName val="0"/>
          <c:showPercent val="0"/>
          <c:showBubbleSize val="0"/>
        </c:dLbls>
        <c:gapWidth val="250"/>
        <c:overlap val="100"/>
        <c:axId val="252975744"/>
        <c:axId val="252977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4.41</c:v>
                </c:pt>
                <c:pt idx="1">
                  <c:v>-2.0299999999999998</c:v>
                </c:pt>
                <c:pt idx="2">
                  <c:v>6.71</c:v>
                </c:pt>
                <c:pt idx="3">
                  <c:v>-0.57999999999999996</c:v>
                </c:pt>
                <c:pt idx="4">
                  <c:v>-4.5</c:v>
                </c:pt>
              </c:numCache>
            </c:numRef>
          </c:val>
          <c:smooth val="0"/>
          <c:extLst xmlns:c16r2="http://schemas.microsoft.com/office/drawing/2015/06/chart">
            <c:ext xmlns:c16="http://schemas.microsoft.com/office/drawing/2014/chart" uri="{C3380CC4-5D6E-409C-BE32-E72D297353CC}">
              <c16:uniqueId val="{00000002-E152-45BE-8561-E9D6CB3ED2E3}"/>
            </c:ext>
          </c:extLst>
        </c:ser>
        <c:dLbls>
          <c:showLegendKey val="0"/>
          <c:showVal val="0"/>
          <c:showCatName val="0"/>
          <c:showSerName val="0"/>
          <c:showPercent val="0"/>
          <c:showBubbleSize val="0"/>
        </c:dLbls>
        <c:marker val="1"/>
        <c:smooth val="0"/>
        <c:axId val="252975744"/>
        <c:axId val="252977920"/>
      </c:lineChart>
      <c:catAx>
        <c:axId val="25297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2977920"/>
        <c:crosses val="autoZero"/>
        <c:auto val="1"/>
        <c:lblAlgn val="ctr"/>
        <c:lblOffset val="100"/>
        <c:tickLblSkip val="1"/>
        <c:tickMarkSkip val="1"/>
        <c:noMultiLvlLbl val="0"/>
      </c:catAx>
      <c:valAx>
        <c:axId val="25297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97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0.17</c:v>
                </c:pt>
                <c:pt idx="2">
                  <c:v>#N/A</c:v>
                </c:pt>
                <c:pt idx="3">
                  <c:v>0.11</c:v>
                </c:pt>
                <c:pt idx="4">
                  <c:v>#N/A</c:v>
                </c:pt>
                <c:pt idx="5">
                  <c:v>0.25</c:v>
                </c:pt>
                <c:pt idx="6">
                  <c:v>#N/A</c:v>
                </c:pt>
                <c:pt idx="7">
                  <c:v>0.15</c:v>
                </c:pt>
                <c:pt idx="8">
                  <c:v>0</c:v>
                </c:pt>
                <c:pt idx="9">
                  <c:v>0</c:v>
                </c:pt>
              </c:numCache>
            </c:numRef>
          </c:val>
          <c:extLst xmlns:c16r2="http://schemas.microsoft.com/office/drawing/2015/06/chart">
            <c:ext xmlns:c16="http://schemas.microsoft.com/office/drawing/2014/chart" uri="{C3380CC4-5D6E-409C-BE32-E72D297353CC}">
              <c16:uniqueId val="{00000000-9D2A-4A82-A76B-986D8406EC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2A-4A82-A76B-986D8406EC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D2A-4A82-A76B-986D8406EC7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9D2A-4A82-A76B-986D8406EC71}"/>
            </c:ext>
          </c:extLst>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0.31</c:v>
                </c:pt>
                <c:pt idx="2">
                  <c:v>#N/A</c:v>
                </c:pt>
                <c:pt idx="3">
                  <c:v>0.13</c:v>
                </c:pt>
                <c:pt idx="4">
                  <c:v>#N/A</c:v>
                </c:pt>
                <c:pt idx="5">
                  <c:v>0.15</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4-9D2A-4A82-A76B-986D8406EC7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0.87</c:v>
                </c:pt>
                <c:pt idx="2">
                  <c:v>#N/A</c:v>
                </c:pt>
                <c:pt idx="3">
                  <c:v>0.9</c:v>
                </c:pt>
                <c:pt idx="4">
                  <c:v>#N/A</c:v>
                </c:pt>
                <c:pt idx="5">
                  <c:v>1.1200000000000001</c:v>
                </c:pt>
                <c:pt idx="6">
                  <c:v>#N/A</c:v>
                </c:pt>
                <c:pt idx="7">
                  <c:v>0.87</c:v>
                </c:pt>
                <c:pt idx="8">
                  <c:v>#N/A</c:v>
                </c:pt>
                <c:pt idx="9">
                  <c:v>0.52</c:v>
                </c:pt>
              </c:numCache>
            </c:numRef>
          </c:val>
          <c:extLst xmlns:c16r2="http://schemas.microsoft.com/office/drawing/2015/06/chart">
            <c:ext xmlns:c16="http://schemas.microsoft.com/office/drawing/2014/chart" uri="{C3380CC4-5D6E-409C-BE32-E72D297353CC}">
              <c16:uniqueId val="{00000005-9D2A-4A82-A76B-986D8406EC71}"/>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0.87</c:v>
                </c:pt>
              </c:numCache>
            </c:numRef>
          </c:val>
          <c:extLst xmlns:c16r2="http://schemas.microsoft.com/office/drawing/2015/06/chart">
            <c:ext xmlns:c16="http://schemas.microsoft.com/office/drawing/2014/chart" uri="{C3380CC4-5D6E-409C-BE32-E72D297353CC}">
              <c16:uniqueId val="{00000006-9D2A-4A82-A76B-986D8406EC7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1.31</c:v>
                </c:pt>
                <c:pt idx="2">
                  <c:v>#N/A</c:v>
                </c:pt>
                <c:pt idx="3">
                  <c:v>1.69</c:v>
                </c:pt>
                <c:pt idx="4">
                  <c:v>#N/A</c:v>
                </c:pt>
                <c:pt idx="5">
                  <c:v>2.09</c:v>
                </c:pt>
                <c:pt idx="6">
                  <c:v>#N/A</c:v>
                </c:pt>
                <c:pt idx="7">
                  <c:v>2.58</c:v>
                </c:pt>
                <c:pt idx="8">
                  <c:v>#N/A</c:v>
                </c:pt>
                <c:pt idx="9">
                  <c:v>2.94</c:v>
                </c:pt>
              </c:numCache>
            </c:numRef>
          </c:val>
          <c:extLst xmlns:c16r2="http://schemas.microsoft.com/office/drawing/2015/06/chart">
            <c:ext xmlns:c16="http://schemas.microsoft.com/office/drawing/2014/chart" uri="{C3380CC4-5D6E-409C-BE32-E72D297353CC}">
              <c16:uniqueId val="{00000007-9D2A-4A82-A76B-986D8406EC7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10.06</c:v>
                </c:pt>
                <c:pt idx="2">
                  <c:v>#N/A</c:v>
                </c:pt>
                <c:pt idx="3">
                  <c:v>6.18</c:v>
                </c:pt>
                <c:pt idx="4">
                  <c:v>#N/A</c:v>
                </c:pt>
                <c:pt idx="5">
                  <c:v>9.43</c:v>
                </c:pt>
                <c:pt idx="6">
                  <c:v>#N/A</c:v>
                </c:pt>
                <c:pt idx="7">
                  <c:v>6.91</c:v>
                </c:pt>
                <c:pt idx="8">
                  <c:v>#N/A</c:v>
                </c:pt>
                <c:pt idx="9">
                  <c:v>3.98</c:v>
                </c:pt>
              </c:numCache>
            </c:numRef>
          </c:val>
          <c:extLst xmlns:c16r2="http://schemas.microsoft.com/office/drawing/2015/06/chart">
            <c:ext xmlns:c16="http://schemas.microsoft.com/office/drawing/2014/chart" uri="{C3380CC4-5D6E-409C-BE32-E72D297353CC}">
              <c16:uniqueId val="{00000008-9D2A-4A82-A76B-986D8406EC7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16.190000000000001</c:v>
                </c:pt>
                <c:pt idx="2">
                  <c:v>#N/A</c:v>
                </c:pt>
                <c:pt idx="3">
                  <c:v>16.66</c:v>
                </c:pt>
                <c:pt idx="4">
                  <c:v>#N/A</c:v>
                </c:pt>
                <c:pt idx="5">
                  <c:v>13.4</c:v>
                </c:pt>
                <c:pt idx="6">
                  <c:v>#N/A</c:v>
                </c:pt>
                <c:pt idx="7">
                  <c:v>11.62</c:v>
                </c:pt>
                <c:pt idx="8">
                  <c:v>#N/A</c:v>
                </c:pt>
                <c:pt idx="9">
                  <c:v>12.83</c:v>
                </c:pt>
              </c:numCache>
            </c:numRef>
          </c:val>
          <c:extLst xmlns:c16r2="http://schemas.microsoft.com/office/drawing/2015/06/chart">
            <c:ext xmlns:c16="http://schemas.microsoft.com/office/drawing/2014/chart" uri="{C3380CC4-5D6E-409C-BE32-E72D297353CC}">
              <c16:uniqueId val="{00000009-9D2A-4A82-A76B-986D8406EC71}"/>
            </c:ext>
          </c:extLst>
        </c:ser>
        <c:dLbls>
          <c:showLegendKey val="0"/>
          <c:showVal val="0"/>
          <c:showCatName val="0"/>
          <c:showSerName val="0"/>
          <c:showPercent val="0"/>
          <c:showBubbleSize val="0"/>
        </c:dLbls>
        <c:gapWidth val="150"/>
        <c:overlap val="100"/>
        <c:axId val="253051648"/>
        <c:axId val="253053184"/>
      </c:barChart>
      <c:catAx>
        <c:axId val="25305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053184"/>
        <c:crosses val="autoZero"/>
        <c:auto val="1"/>
        <c:lblAlgn val="ctr"/>
        <c:lblOffset val="100"/>
        <c:tickLblSkip val="1"/>
        <c:tickMarkSkip val="1"/>
        <c:noMultiLvlLbl val="0"/>
      </c:catAx>
      <c:valAx>
        <c:axId val="25305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5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620</c:v>
                </c:pt>
                <c:pt idx="5">
                  <c:v>630</c:v>
                </c:pt>
                <c:pt idx="8">
                  <c:v>611</c:v>
                </c:pt>
                <c:pt idx="11">
                  <c:v>582</c:v>
                </c:pt>
                <c:pt idx="14">
                  <c:v>505</c:v>
                </c:pt>
              </c:numCache>
            </c:numRef>
          </c:val>
          <c:extLst xmlns:c16r2="http://schemas.microsoft.com/office/drawing/2015/06/chart">
            <c:ext xmlns:c16="http://schemas.microsoft.com/office/drawing/2014/chart" uri="{C3380CC4-5D6E-409C-BE32-E72D297353CC}">
              <c16:uniqueId val="{00000000-7BD1-4E32-B9D3-CB08868EEC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BD1-4E32-B9D3-CB08868EEC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124</c:v>
                </c:pt>
                <c:pt idx="3">
                  <c:v>96</c:v>
                </c:pt>
                <c:pt idx="6">
                  <c:v>38</c:v>
                </c:pt>
                <c:pt idx="9">
                  <c:v>23</c:v>
                </c:pt>
                <c:pt idx="12">
                  <c:v>17</c:v>
                </c:pt>
              </c:numCache>
            </c:numRef>
          </c:val>
          <c:extLst xmlns:c16r2="http://schemas.microsoft.com/office/drawing/2015/06/chart">
            <c:ext xmlns:c16="http://schemas.microsoft.com/office/drawing/2014/chart" uri="{C3380CC4-5D6E-409C-BE32-E72D297353CC}">
              <c16:uniqueId val="{00000002-7BD1-4E32-B9D3-CB08868EEC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202</c:v>
                </c:pt>
                <c:pt idx="3">
                  <c:v>201</c:v>
                </c:pt>
                <c:pt idx="6">
                  <c:v>200</c:v>
                </c:pt>
                <c:pt idx="9">
                  <c:v>177</c:v>
                </c:pt>
                <c:pt idx="12">
                  <c:v>85</c:v>
                </c:pt>
              </c:numCache>
            </c:numRef>
          </c:val>
          <c:extLst xmlns:c16r2="http://schemas.microsoft.com/office/drawing/2015/06/chart">
            <c:ext xmlns:c16="http://schemas.microsoft.com/office/drawing/2014/chart" uri="{C3380CC4-5D6E-409C-BE32-E72D297353CC}">
              <c16:uniqueId val="{00000003-7BD1-4E32-B9D3-CB08868EEC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134</c:v>
                </c:pt>
                <c:pt idx="3">
                  <c:v>130</c:v>
                </c:pt>
                <c:pt idx="6">
                  <c:v>134</c:v>
                </c:pt>
                <c:pt idx="9">
                  <c:v>133</c:v>
                </c:pt>
                <c:pt idx="12">
                  <c:v>80</c:v>
                </c:pt>
              </c:numCache>
            </c:numRef>
          </c:val>
          <c:extLst xmlns:c16r2="http://schemas.microsoft.com/office/drawing/2015/06/chart">
            <c:ext xmlns:c16="http://schemas.microsoft.com/office/drawing/2014/chart" uri="{C3380CC4-5D6E-409C-BE32-E72D297353CC}">
              <c16:uniqueId val="{00000004-7BD1-4E32-B9D3-CB08868EEC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BD1-4E32-B9D3-CB08868EEC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BD1-4E32-B9D3-CB08868EEC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507</c:v>
                </c:pt>
                <c:pt idx="3">
                  <c:v>487</c:v>
                </c:pt>
                <c:pt idx="6">
                  <c:v>465</c:v>
                </c:pt>
                <c:pt idx="9">
                  <c:v>492</c:v>
                </c:pt>
                <c:pt idx="12">
                  <c:v>507</c:v>
                </c:pt>
              </c:numCache>
            </c:numRef>
          </c:val>
          <c:extLst xmlns:c16r2="http://schemas.microsoft.com/office/drawing/2015/06/chart">
            <c:ext xmlns:c16="http://schemas.microsoft.com/office/drawing/2014/chart" uri="{C3380CC4-5D6E-409C-BE32-E72D297353CC}">
              <c16:uniqueId val="{00000007-7BD1-4E32-B9D3-CB08868EEC37}"/>
            </c:ext>
          </c:extLst>
        </c:ser>
        <c:dLbls>
          <c:showLegendKey val="0"/>
          <c:showVal val="0"/>
          <c:showCatName val="0"/>
          <c:showSerName val="0"/>
          <c:showPercent val="0"/>
          <c:showBubbleSize val="0"/>
        </c:dLbls>
        <c:gapWidth val="100"/>
        <c:overlap val="100"/>
        <c:axId val="244158464"/>
        <c:axId val="244160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347</c:v>
                </c:pt>
                <c:pt idx="2">
                  <c:v>#N/A</c:v>
                </c:pt>
                <c:pt idx="3">
                  <c:v>#N/A</c:v>
                </c:pt>
                <c:pt idx="4">
                  <c:v>284</c:v>
                </c:pt>
                <c:pt idx="5">
                  <c:v>#N/A</c:v>
                </c:pt>
                <c:pt idx="6">
                  <c:v>#N/A</c:v>
                </c:pt>
                <c:pt idx="7">
                  <c:v>226</c:v>
                </c:pt>
                <c:pt idx="8">
                  <c:v>#N/A</c:v>
                </c:pt>
                <c:pt idx="9">
                  <c:v>#N/A</c:v>
                </c:pt>
                <c:pt idx="10">
                  <c:v>243</c:v>
                </c:pt>
                <c:pt idx="11">
                  <c:v>#N/A</c:v>
                </c:pt>
                <c:pt idx="12">
                  <c:v>#N/A</c:v>
                </c:pt>
                <c:pt idx="13">
                  <c:v>184</c:v>
                </c:pt>
                <c:pt idx="14">
                  <c:v>#N/A</c:v>
                </c:pt>
              </c:numCache>
            </c:numRef>
          </c:val>
          <c:smooth val="0"/>
          <c:extLst xmlns:c16r2="http://schemas.microsoft.com/office/drawing/2015/06/chart">
            <c:ext xmlns:c16="http://schemas.microsoft.com/office/drawing/2014/chart" uri="{C3380CC4-5D6E-409C-BE32-E72D297353CC}">
              <c16:uniqueId val="{00000008-7BD1-4E32-B9D3-CB08868EEC37}"/>
            </c:ext>
          </c:extLst>
        </c:ser>
        <c:dLbls>
          <c:showLegendKey val="0"/>
          <c:showVal val="0"/>
          <c:showCatName val="0"/>
          <c:showSerName val="0"/>
          <c:showPercent val="0"/>
          <c:showBubbleSize val="0"/>
        </c:dLbls>
        <c:marker val="1"/>
        <c:smooth val="0"/>
        <c:axId val="244158464"/>
        <c:axId val="244160384"/>
      </c:lineChart>
      <c:catAx>
        <c:axId val="24415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160384"/>
        <c:crosses val="autoZero"/>
        <c:auto val="1"/>
        <c:lblAlgn val="ctr"/>
        <c:lblOffset val="100"/>
        <c:tickLblSkip val="1"/>
        <c:tickMarkSkip val="1"/>
        <c:noMultiLvlLbl val="0"/>
      </c:catAx>
      <c:valAx>
        <c:axId val="24416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15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5062</c:v>
                </c:pt>
                <c:pt idx="5">
                  <c:v>5457</c:v>
                </c:pt>
                <c:pt idx="8">
                  <c:v>5736</c:v>
                </c:pt>
                <c:pt idx="11">
                  <c:v>5576</c:v>
                </c:pt>
                <c:pt idx="14">
                  <c:v>5393</c:v>
                </c:pt>
              </c:numCache>
            </c:numRef>
          </c:val>
          <c:extLst xmlns:c16r2="http://schemas.microsoft.com/office/drawing/2015/06/chart">
            <c:ext xmlns:c16="http://schemas.microsoft.com/office/drawing/2014/chart" uri="{C3380CC4-5D6E-409C-BE32-E72D297353CC}">
              <c16:uniqueId val="{00000000-08FA-4AE8-9BF4-43994A8B54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134</c:v>
                </c:pt>
                <c:pt idx="5">
                  <c:v>132</c:v>
                </c:pt>
                <c:pt idx="8">
                  <c:v>123</c:v>
                </c:pt>
                <c:pt idx="11">
                  <c:v>115</c:v>
                </c:pt>
                <c:pt idx="14">
                  <c:v>176</c:v>
                </c:pt>
              </c:numCache>
            </c:numRef>
          </c:val>
          <c:extLst xmlns:c16r2="http://schemas.microsoft.com/office/drawing/2015/06/chart">
            <c:ext xmlns:c16="http://schemas.microsoft.com/office/drawing/2014/chart" uri="{C3380CC4-5D6E-409C-BE32-E72D297353CC}">
              <c16:uniqueId val="{00000001-08FA-4AE8-9BF4-43994A8B54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2979</c:v>
                </c:pt>
                <c:pt idx="5">
                  <c:v>2821</c:v>
                </c:pt>
                <c:pt idx="8">
                  <c:v>2913</c:v>
                </c:pt>
                <c:pt idx="11">
                  <c:v>2514</c:v>
                </c:pt>
                <c:pt idx="14">
                  <c:v>2706</c:v>
                </c:pt>
              </c:numCache>
            </c:numRef>
          </c:val>
          <c:extLst xmlns:c16r2="http://schemas.microsoft.com/office/drawing/2015/06/chart">
            <c:ext xmlns:c16="http://schemas.microsoft.com/office/drawing/2014/chart" uri="{C3380CC4-5D6E-409C-BE32-E72D297353CC}">
              <c16:uniqueId val="{00000002-08FA-4AE8-9BF4-43994A8B54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FA-4AE8-9BF4-43994A8B54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8FA-4AE8-9BF4-43994A8B54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FA-4AE8-9BF4-43994A8B54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1682</c:v>
                </c:pt>
                <c:pt idx="3">
                  <c:v>1578</c:v>
                </c:pt>
                <c:pt idx="6">
                  <c:v>1464</c:v>
                </c:pt>
                <c:pt idx="9">
                  <c:v>1399</c:v>
                </c:pt>
                <c:pt idx="12">
                  <c:v>1271</c:v>
                </c:pt>
              </c:numCache>
            </c:numRef>
          </c:val>
          <c:extLst xmlns:c16r2="http://schemas.microsoft.com/office/drawing/2015/06/chart">
            <c:ext xmlns:c16="http://schemas.microsoft.com/office/drawing/2014/chart" uri="{C3380CC4-5D6E-409C-BE32-E72D297353CC}">
              <c16:uniqueId val="{00000006-08FA-4AE8-9BF4-43994A8B54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500</c:v>
                </c:pt>
                <c:pt idx="3">
                  <c:v>389</c:v>
                </c:pt>
                <c:pt idx="6">
                  <c:v>284</c:v>
                </c:pt>
                <c:pt idx="9">
                  <c:v>193</c:v>
                </c:pt>
                <c:pt idx="12">
                  <c:v>159</c:v>
                </c:pt>
              </c:numCache>
            </c:numRef>
          </c:val>
          <c:extLst xmlns:c16r2="http://schemas.microsoft.com/office/drawing/2015/06/chart">
            <c:ext xmlns:c16="http://schemas.microsoft.com/office/drawing/2014/chart" uri="{C3380CC4-5D6E-409C-BE32-E72D297353CC}">
              <c16:uniqueId val="{00000007-08FA-4AE8-9BF4-43994A8B54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1464</c:v>
                </c:pt>
                <c:pt idx="3">
                  <c:v>1331</c:v>
                </c:pt>
                <c:pt idx="6">
                  <c:v>1228</c:v>
                </c:pt>
                <c:pt idx="9">
                  <c:v>1132</c:v>
                </c:pt>
                <c:pt idx="12">
                  <c:v>1078</c:v>
                </c:pt>
              </c:numCache>
            </c:numRef>
          </c:val>
          <c:extLst xmlns:c16r2="http://schemas.microsoft.com/office/drawing/2015/06/chart">
            <c:ext xmlns:c16="http://schemas.microsoft.com/office/drawing/2014/chart" uri="{C3380CC4-5D6E-409C-BE32-E72D297353CC}">
              <c16:uniqueId val="{00000008-08FA-4AE8-9BF4-43994A8B54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219</c:v>
                </c:pt>
                <c:pt idx="3">
                  <c:v>127</c:v>
                </c:pt>
                <c:pt idx="6">
                  <c:v>91</c:v>
                </c:pt>
                <c:pt idx="9">
                  <c:v>69</c:v>
                </c:pt>
                <c:pt idx="12">
                  <c:v>53</c:v>
                </c:pt>
              </c:numCache>
            </c:numRef>
          </c:val>
          <c:extLst xmlns:c16r2="http://schemas.microsoft.com/office/drawing/2015/06/chart">
            <c:ext xmlns:c16="http://schemas.microsoft.com/office/drawing/2014/chart" uri="{C3380CC4-5D6E-409C-BE32-E72D297353CC}">
              <c16:uniqueId val="{00000009-08FA-4AE8-9BF4-43994A8B54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4944</c:v>
                </c:pt>
                <c:pt idx="3">
                  <c:v>5367</c:v>
                </c:pt>
                <c:pt idx="6">
                  <c:v>6014</c:v>
                </c:pt>
                <c:pt idx="9">
                  <c:v>6070</c:v>
                </c:pt>
                <c:pt idx="12">
                  <c:v>6451</c:v>
                </c:pt>
              </c:numCache>
            </c:numRef>
          </c:val>
          <c:extLst xmlns:c16r2="http://schemas.microsoft.com/office/drawing/2015/06/chart">
            <c:ext xmlns:c16="http://schemas.microsoft.com/office/drawing/2014/chart" uri="{C3380CC4-5D6E-409C-BE32-E72D297353CC}">
              <c16:uniqueId val="{0000000A-08FA-4AE8-9BF4-43994A8B542B}"/>
            </c:ext>
          </c:extLst>
        </c:ser>
        <c:dLbls>
          <c:showLegendKey val="0"/>
          <c:showVal val="0"/>
          <c:showCatName val="0"/>
          <c:showSerName val="0"/>
          <c:showPercent val="0"/>
          <c:showBubbleSize val="0"/>
        </c:dLbls>
        <c:gapWidth val="100"/>
        <c:overlap val="100"/>
        <c:axId val="256297600"/>
        <c:axId val="256307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634</c:v>
                </c:pt>
                <c:pt idx="2">
                  <c:v>#N/A</c:v>
                </c:pt>
                <c:pt idx="3">
                  <c:v>#N/A</c:v>
                </c:pt>
                <c:pt idx="4">
                  <c:v>382</c:v>
                </c:pt>
                <c:pt idx="5">
                  <c:v>#N/A</c:v>
                </c:pt>
                <c:pt idx="6">
                  <c:v>#N/A</c:v>
                </c:pt>
                <c:pt idx="7">
                  <c:v>309</c:v>
                </c:pt>
                <c:pt idx="8">
                  <c:v>#N/A</c:v>
                </c:pt>
                <c:pt idx="9">
                  <c:v>#N/A</c:v>
                </c:pt>
                <c:pt idx="10">
                  <c:v>658</c:v>
                </c:pt>
                <c:pt idx="11">
                  <c:v>#N/A</c:v>
                </c:pt>
                <c:pt idx="12">
                  <c:v>#N/A</c:v>
                </c:pt>
                <c:pt idx="13">
                  <c:v>737</c:v>
                </c:pt>
                <c:pt idx="14">
                  <c:v>#N/A</c:v>
                </c:pt>
              </c:numCache>
            </c:numRef>
          </c:val>
          <c:smooth val="0"/>
          <c:extLst xmlns:c16r2="http://schemas.microsoft.com/office/drawing/2015/06/chart">
            <c:ext xmlns:c16="http://schemas.microsoft.com/office/drawing/2014/chart" uri="{C3380CC4-5D6E-409C-BE32-E72D297353CC}">
              <c16:uniqueId val="{0000000B-08FA-4AE8-9BF4-43994A8B542B}"/>
            </c:ext>
          </c:extLst>
        </c:ser>
        <c:dLbls>
          <c:showLegendKey val="0"/>
          <c:showVal val="0"/>
          <c:showCatName val="0"/>
          <c:showSerName val="0"/>
          <c:showPercent val="0"/>
          <c:showBubbleSize val="0"/>
        </c:dLbls>
        <c:marker val="1"/>
        <c:smooth val="0"/>
        <c:axId val="256297600"/>
        <c:axId val="256307968"/>
      </c:lineChart>
      <c:catAx>
        <c:axId val="25629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6307968"/>
        <c:crosses val="autoZero"/>
        <c:auto val="1"/>
        <c:lblAlgn val="ctr"/>
        <c:lblOffset val="100"/>
        <c:tickLblSkip val="1"/>
        <c:tickMarkSkip val="1"/>
        <c:noMultiLvlLbl val="0"/>
      </c:catAx>
      <c:valAx>
        <c:axId val="25630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29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1249</c:v>
                </c:pt>
                <c:pt idx="1">
                  <c:v>1350</c:v>
                </c:pt>
                <c:pt idx="2">
                  <c:v>1291</c:v>
                </c:pt>
              </c:numCache>
            </c:numRef>
          </c:val>
          <c:extLst xmlns:c16r2="http://schemas.microsoft.com/office/drawing/2015/06/chart">
            <c:ext xmlns:c16="http://schemas.microsoft.com/office/drawing/2014/chart" uri="{C3380CC4-5D6E-409C-BE32-E72D297353CC}">
              <c16:uniqueId val="{00000000-4F94-4D2E-8E48-FA1AB50289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350</c:v>
                </c:pt>
                <c:pt idx="1">
                  <c:v>350</c:v>
                </c:pt>
                <c:pt idx="2">
                  <c:v>448</c:v>
                </c:pt>
              </c:numCache>
            </c:numRef>
          </c:val>
          <c:extLst xmlns:c16r2="http://schemas.microsoft.com/office/drawing/2015/06/chart">
            <c:ext xmlns:c16="http://schemas.microsoft.com/office/drawing/2014/chart" uri="{C3380CC4-5D6E-409C-BE32-E72D297353CC}">
              <c16:uniqueId val="{00000001-4F94-4D2E-8E48-FA1AB50289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305</c:v>
                </c:pt>
                <c:pt idx="1">
                  <c:v>195</c:v>
                </c:pt>
                <c:pt idx="2">
                  <c:v>198</c:v>
                </c:pt>
              </c:numCache>
            </c:numRef>
          </c:val>
          <c:extLst xmlns:c16r2="http://schemas.microsoft.com/office/drawing/2015/06/chart">
            <c:ext xmlns:c16="http://schemas.microsoft.com/office/drawing/2014/chart" uri="{C3380CC4-5D6E-409C-BE32-E72D297353CC}">
              <c16:uniqueId val="{00000002-4F94-4D2E-8E48-FA1AB5028997}"/>
            </c:ext>
          </c:extLst>
        </c:ser>
        <c:dLbls>
          <c:showLegendKey val="0"/>
          <c:showVal val="0"/>
          <c:showCatName val="0"/>
          <c:showSerName val="0"/>
          <c:showPercent val="0"/>
          <c:showBubbleSize val="0"/>
        </c:dLbls>
        <c:gapWidth val="120"/>
        <c:overlap val="100"/>
        <c:axId val="256450560"/>
        <c:axId val="256452096"/>
      </c:barChart>
      <c:catAx>
        <c:axId val="25645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6452096"/>
        <c:crosses val="autoZero"/>
        <c:auto val="1"/>
        <c:lblAlgn val="ctr"/>
        <c:lblOffset val="100"/>
        <c:tickLblSkip val="1"/>
        <c:tickMarkSkip val="1"/>
        <c:noMultiLvlLbl val="0"/>
      </c:catAx>
      <c:valAx>
        <c:axId val="256452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645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{040A6C2A-3560-4523-A098-4096568C4C9E}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D24-4159-8F36-768CCA68E7B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{FD59563C-EF47-4110-BF0B-550D9BBAB6A2}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24-4159-8F36-768CCA68E7B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{E6404DA0-D067-4363-BEBB-A1AA37E23966}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24-4159-8F36-768CCA68E7B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{F1C71037-B237-46DD-AFD0-0AFB086E41BD}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24-4159-8F36-768CCA68E7B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{9C0CB678-1073-4F27-A0AA-E5E0D8A861A8}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24-4159-8F36-768CCA68E7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{7F9E53DE-463B-4A19-933D-0412DD1A2C21}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D24-4159-8F36-768CCA68E7B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{34A4C591-41D4-433D-84E5-F68C09CDDB7E}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D24-4159-8F36-768CCA68E7B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{4E87E50F-1C5B-445E-AA05-BF5A34FCB361}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D24-4159-8F36-768CCA68E7B7}"/>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{464998CD-A5D0-49C1-921E-B7C90F452BAB}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D24-4159-8F36-768CCA68E7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47.6</c:v>
                </c:pt>
              </c:numCache>
            </c:numRef>
          </c:xVal>
          <c:yVal>
            <c:numRef>
              <c:f>公会計指標分析・財政指標組合せ分析表!$BP$51:$DC$51</c:f>
              <c:numCache>
                <c:formatCode>#,##0.0;"▲ "#,##0.0</c:formatCode>
                <c:ptCount val="40"/>
                <c:pt idx="32">
                  <c:v>18.600000000000001</c:v>
                </c:pt>
              </c:numCache>
            </c:numRef>
          </c:yVal>
          <c:smooth val="0"/>
          <c:extLst xmlns:c16r2="http://schemas.microsoft.com/office/drawing/2015/06/chart">
            <c:ext xmlns:c16="http://schemas.microsoft.com/office/drawing/2014/chart" uri="{C3380CC4-5D6E-409C-BE32-E72D297353CC}">
              <c16:uniqueId val="{00000009-FD24-4159-8F36-768CCA68E7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{72AE8D86-7C9B-4748-920A-656792AE45CD}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D24-4159-8F36-768CCA68E7B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{5F50351B-A30B-4173-A096-33BC0FA2207A}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24-4159-8F36-768CCA68E7B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{418C70FB-3339-4DC7-86D6-A679C68962CF}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24-4159-8F36-768CCA68E7B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{13031562-27B8-4C3B-A464-6AB0B52671ED}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24-4159-8F36-768CCA68E7B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{764B8795-E1EB-4ABF-BCE1-56255C41C03C}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24-4159-8F36-768CCA68E7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{F5D2DE06-DA3A-4B44-A922-F711782FBAD1}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D24-4159-8F36-768CCA68E7B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{6EC2275C-380E-4DDC-BA0C-611B3EA0644F}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D24-4159-8F36-768CCA68E7B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{C2E3CA83-952B-4CC1-AEEC-66439217385A}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D24-4159-8F36-768CCA68E7B7}"/>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{EEEE7C9D-F259-4DE9-A8FE-CC59CB2834AA}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D24-4159-8F36-768CCA68E7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62.9</c:v>
                </c:pt>
              </c:numCache>
            </c:numRef>
          </c:xVal>
          <c:yVal>
            <c:numRef>
              <c:f>公会計指標分析・財政指標組合せ分析表!$BP$55:$DC$55</c:f>
              <c:numCache>
                <c:formatCode>#,##0.0;"▲ "#,##0.0</c:formatCode>
                <c:ptCount val="40"/>
                <c:pt idx="32">
                  <c:v>40.799999999999997</c:v>
                </c:pt>
              </c:numCache>
            </c:numRef>
          </c:yVal>
          <c:smooth val="0"/>
          <c:extLst xmlns:c16r2="http://schemas.microsoft.com/office/drawing/2015/06/chart">
            <c:ext xmlns:c16="http://schemas.microsoft.com/office/drawing/2014/chart" uri="{C3380CC4-5D6E-409C-BE32-E72D297353CC}">
              <c16:uniqueId val="{00000013-FD24-4159-8F36-768CCA68E7B7}"/>
            </c:ext>
          </c:extLst>
        </c:ser>
        <c:dLbls>
          <c:showLegendKey val="0"/>
          <c:showVal val="1"/>
          <c:showCatName val="0"/>
          <c:showSerName val="0"/>
          <c:showPercent val="0"/>
          <c:showBubbleSize val="0"/>
        </c:dLbls>
        <c:axId val="278118400"/>
        <c:axId val="278120320"/>
      </c:scatterChart>
      <c:valAx>
        <c:axId val="278118400"/>
        <c:scaling>
          <c:orientation val="minMax"/>
          <c:max val="65"/>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8120320"/>
        <c:crosses val="autoZero"/>
        <c:crossBetween val="midCat"/>
      </c:valAx>
      <c:valAx>
        <c:axId val="278120320"/>
        <c:scaling>
          <c:orientation val="minMax"/>
          <c:max val="4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8118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{B5E34DDD-DF08-4032-A03B-4C717BF5398C}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C71-4BAB-93CB-B4EE141BFF2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{EAA39545-F3A0-4ED6-A37D-FDB3DB6AC509}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71-4BAB-93CB-B4EE141BFF2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{B4AE187E-B916-418B-BAD7-9D5FCC11ABC5}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71-4BAB-93CB-B4EE141BFF2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{231B90CC-2F59-4F15-905D-E98D80812D89}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71-4BAB-93CB-B4EE141BFF2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{5C921434-7944-4153-ABB9-F8FB2A68EDAF}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71-4BAB-93CB-B4EE141BFF2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{4C9A0896-B44F-428D-8CBB-F8AA6E457130}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C71-4BAB-93CB-B4EE141BFF2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{A946CC1C-E293-4174-B1AB-0041A430F927}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C71-4BAB-93CB-B4EE141BFF2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{62AB86B6-663B-454C-97B2-E86A34EDA5F2}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C71-4BAB-93CB-B4EE141BFF2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{BE8A2B94-360A-4751-ACD4-A1F87A028CEE}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C71-4BAB-93CB-B4EE141BFF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8.5</c:v>
                </c:pt>
                <c:pt idx="16">
                  <c:v>7</c:v>
                </c:pt>
                <c:pt idx="24">
                  <c:v>6.1</c:v>
                </c:pt>
                <c:pt idx="32">
                  <c:v>5.3</c:v>
                </c:pt>
              </c:numCache>
            </c:numRef>
          </c:xVal>
          <c:yVal>
            <c:numRef>
              <c:f>公会計指標分析・財政指標組合せ分析表!$BP$73:$DC$73</c:f>
              <c:numCache>
                <c:formatCode>#,##0.0;"▲ "#,##0.0</c:formatCode>
                <c:ptCount val="40"/>
                <c:pt idx="0">
                  <c:v>15.6</c:v>
                </c:pt>
                <c:pt idx="8">
                  <c:v>9.5</c:v>
                </c:pt>
                <c:pt idx="16">
                  <c:v>7.4</c:v>
                </c:pt>
                <c:pt idx="24">
                  <c:v>16.3</c:v>
                </c:pt>
                <c:pt idx="32">
                  <c:v>18.600000000000001</c:v>
                </c:pt>
              </c:numCache>
            </c:numRef>
          </c:yVal>
          <c:smooth val="0"/>
          <c:extLst xmlns:c16r2="http://schemas.microsoft.com/office/drawing/2015/06/chart">
            <c:ext xmlns:c16="http://schemas.microsoft.com/office/drawing/2014/chart" uri="{C3380CC4-5D6E-409C-BE32-E72D297353CC}">
              <c16:uniqueId val="{00000009-3C71-4BAB-93CB-B4EE141BFF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{EB081F4B-57D8-4CCD-B49E-5B752CC51963}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C71-4BAB-93CB-B4EE141BFF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{F303E01F-3053-435C-BE5B-C9F7D4F21F92}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71-4BAB-93CB-B4EE141BFF2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{D126E019-E59E-4B58-ADA1-F782B6731136}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71-4BAB-93CB-B4EE141BFF2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{691A77A5-7E5F-4C90-BA6F-EB411A8F8998}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71-4BAB-93CB-B4EE141BFF2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{20776E57-E120-4E16-B5E1-1AF3D0AC1794}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71-4BAB-93CB-B4EE141BFF2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{5F5E2275-71E4-416F-8744-E4FBF6E7E440}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C71-4BAB-93CB-B4EE141BFF2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{8FACC651-B281-40AF-B052-576638AF15DD}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C71-4BAB-93CB-B4EE141BFF2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{10188A6C-9A00-4C68-B4C1-5EAD33C57707}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C71-4BAB-93CB-B4EE141BFF2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{1D165499-AAE7-44D8-B092-3D1BF8C757F8}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C71-4BAB-93CB-B4EE141BFF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8.5</c:v>
                </c:pt>
                <c:pt idx="24">
                  <c:v>9.1</c:v>
                </c:pt>
                <c:pt idx="32">
                  <c:v>8.9</c:v>
                </c:pt>
              </c:numCache>
            </c:numRef>
          </c:xVal>
          <c:yVal>
            <c:numRef>
              <c:f>公会計指標分析・財政指標組合せ分析表!$BP$77:$DC$77</c:f>
              <c:numCache>
                <c:formatCode>#,##0.0;"▲ "#,##0.0</c:formatCode>
                <c:ptCount val="40"/>
                <c:pt idx="0">
                  <c:v>44.3</c:v>
                </c:pt>
                <c:pt idx="8">
                  <c:v>40.299999999999997</c:v>
                </c:pt>
                <c:pt idx="16">
                  <c:v>44.9</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3C71-4BAB-93CB-B4EE141BFF2F}"/>
            </c:ext>
          </c:extLst>
        </c:ser>
        <c:dLbls>
          <c:showLegendKey val="0"/>
          <c:showVal val="1"/>
          <c:showCatName val="0"/>
          <c:showSerName val="0"/>
          <c:showPercent val="0"/>
          <c:showBubbleSize val="0"/>
        </c:dLbls>
        <c:axId val="100400512"/>
        <c:axId val="278312448"/>
      </c:scatterChart>
      <c:valAx>
        <c:axId val="100400512"/>
        <c:scaling>
          <c:orientation val="minMax"/>
          <c:max val="11.1"/>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8312448"/>
        <c:crosses val="autoZero"/>
        <c:crossBetween val="midCat"/>
      </c:valAx>
      <c:valAx>
        <c:axId val="278312448"/>
        <c:scaling>
          <c:orientation val="minMax"/>
          <c:max val="5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400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大規模公共工事に伴い発行した地方債の償還が始まったことにより町債の元利償還金が増加しているが、石川地方生活環境施設組合が発行した地方債の償還満了により、一部事務組合の元利償還金に対する負担金が減少した。また、宅地造成事業特別会計において、繰上償還を実施したことから、繰入金が減少し、更には債務負担行為に基づく支出額も減少したことから、実質公債費比率の分子が大きく縮小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今後は、借入額の抑制と財政措置が見込まれる起債の活用を原則としつつ、一部事務組合等の状況を注視しながら適正な水準を維持できるよう努める。</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前年度剰余金の基金積立を積極的に実施したため、年度末の基金残高が約１．９億円増加しているが、近年の大規模公共工事に伴い町債を発行したため、地方債残高が約３．８億円増加している。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今後は、計画的な地方債の償還と、交付税措置のある地方債を活用しながら将来負担の軽減に努める。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財政調整金において０．５９億円減少した。一方、減債基金やその他特定目的基金において約１．０億円増加したため、基金残高合計が増加した。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更なる使途の明確化と、基金残高の推移を注視し、適正な資金管理に努める。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・石川町地域福祉振興基金：高齢化社会における地域福祉活動の促進、快適な生活環境の形成等。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・石川町ふるさとまちづくり応援基金：自然景観の維持・再生、町の資源（桜、鉱物、自由民権史跡）の整備・保存、住民自治の醸成及び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コミュニティの推進、文化・スポーツ振興、子育て支援。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・石川町役場庁舎等建設基金：役場庁舎等の建設。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・石川町文化振興基金：文化施設の建設、文化財及び鉱物資源の保護等。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・石川町ふるさと水と土保全基金：農業用用排水路、ため池その他の土地改良施設の機能適正化に資する集落共同活動の推進。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・石川町ふるさとまちづくり応援金：ふるさとまちづくり応援寄附金を財源に積立を行ったため増加した。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基金の使途に応じた事業の財源として取崩しを行っていく方針であり、今後は減少傾向で推移する見通しである。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決算剰余金を０．６５億円積み立てた一方、普通交付税の交付額が対前年度比で約１．６０億円減少したことを要因に生じた財源不足額１．２４億円の取崩しを行ったため残高が減少した。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決算剰余金の確実な積立を実施していく方針であるが、今後の大規模事業の財源として積立額を上回る取崩しが想定されることから、中期的には微減で推移する見通しである。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近年の大規模事業実施に係る起債元利償還金の増大に備え、０．９８億円を積み立てたため残高が増加した。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前述の大規模事業に係る元利償還金に加えて、今後発行を予定している起債に係る公債費も増加する見通しであり、将来の公債費負担に備えて毎年計画的に積立てを行っていく方針である。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15,645
15,548
115.71
7,827,155
7,599,095
185,706
4,437,633
6,450,979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有形固定資産減価償却率について、石川小学校校舎・役場庁舎の新築により類似団体平均を大きく下回る</a:t>
          </a:r>
          <a:r>
            <a:rPr kumimoji="1" lang="en-US" altLang="ja-JP" sz="1100">
              <a:latin typeface="ＭＳ Ｐゴシック" panose="020B0600070205080204" pitchFamily="50" charset="-128"/>
              <a:ea typeface="ＭＳ Ｐゴシック" panose="020B0600070205080204" pitchFamily="50" charset="-128"/>
            </a:rPr>
            <a:t>47.6%</a:t>
          </a:r>
          <a:r>
            <a:rPr kumimoji="1" lang="ja-JP" altLang="en-US" sz="1100">
              <a:latin typeface="ＭＳ Ｐゴシック" panose="020B0600070205080204" pitchFamily="50" charset="-128"/>
              <a:ea typeface="ＭＳ Ｐゴシック" panose="020B0600070205080204" pitchFamily="50" charset="-128"/>
            </a:rPr>
            <a:t>となった。今後も廃校となった学校施設の取壊しなどにより本比率が更に減少するものと見込んでいる。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2" name="直線コネクタ 61"/>
        <xdr:cNvCxnSpPr/>
      </xdr:nvCxnSpPr>
      <xdr:spPr>
        <a:xfrm flipV="1">
          <a:off x="4760595" y="5527294"/>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8780</xdr:rowOff>
    </xdr:from>
    <xdr:ext cx="405111" cy="259045"/>
    <xdr:sp macro="" textlink="">
      <xdr:nvSpPr>
        <xdr:cNvPr id="67" name="有形固定資産減価償却率平均値テキスト"/>
        <xdr:cNvSpPr txBox="1"/>
      </xdr:nvSpPr>
      <xdr:spPr>
        <a:xfrm>
          <a:off x="4813300" y="592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68" name="フローチャート: 判断 67"/>
        <xdr:cNvSpPr/>
      </xdr:nvSpPr>
      <xdr:spPr>
        <a:xfrm>
          <a:off x="4711700" y="60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69" name="フローチャート: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0" name="フローチャート: 判断 69"/>
        <xdr:cNvSpPr/>
      </xdr:nvSpPr>
      <xdr:spPr>
        <a:xfrm>
          <a:off x="3238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132207</xdr:rowOff>
    </xdr:from>
    <xdr:to>
      <xdr:col>23</xdr:col>
      <xdr:colOff>136525</xdr:colOff>
      <xdr:row>35</xdr:row>
      <xdr:rowOff>62357</xdr:rowOff>
    </xdr:to>
    <xdr:sp macro="" textlink="">
      <xdr:nvSpPr>
        <xdr:cNvPr id="76" name="楕円 75"/>
        <xdr:cNvSpPr/>
      </xdr:nvSpPr>
      <xdr:spPr>
        <a:xfrm>
          <a:off x="47117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47134</xdr:rowOff>
    </xdr:from>
    <xdr:ext cx="405111" cy="259045"/>
    <xdr:sp macro="" textlink="">
      <xdr:nvSpPr>
        <xdr:cNvPr id="77" name="有形固定資産減価償却率該当値テキスト"/>
        <xdr:cNvSpPr txBox="1"/>
      </xdr:nvSpPr>
      <xdr:spPr>
        <a:xfrm>
          <a:off x="4813300" y="664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116984</xdr:rowOff>
    </xdr:from>
    <xdr:ext cx="405111" cy="259045"/>
    <xdr:sp macro="" textlink="">
      <xdr:nvSpPr>
        <xdr:cNvPr id="78" name="n_1aveValue有形固定資産減価償却率"/>
        <xdr:cNvSpPr txBox="1"/>
      </xdr:nvSpPr>
      <xdr:spPr>
        <a:xfrm>
          <a:off x="38360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147210</xdr:rowOff>
    </xdr:from>
    <xdr:ext cx="405111" cy="259045"/>
    <xdr:sp macro="" textlink="">
      <xdr:nvSpPr>
        <xdr:cNvPr id="79" name="n_2aveValue有形固定資産減価償却率"/>
        <xdr:cNvSpPr txBox="1"/>
      </xdr:nvSpPr>
      <xdr:spPr>
        <a:xfrm>
          <a:off x="3086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債務償還可能年数は類似団体平均を下回っており、主な要因としては交付税措置がある起債の活用などにより、分子の将来負担額を抑制したことが考えられる。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6" name="直線コネクタ 9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7" name="テキスト ボックス 9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8" name="直線コネクタ 9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9" name="テキスト ボックス 9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0" name="直線コネクタ 9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1" name="テキスト ボックス 10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2" name="直線コネクタ 10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3" name="テキスト ボックス 102"/>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4" name="直線コネクタ 10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5" name="テキスト ボックス 10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7" name="テキスト ボックス 10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09" name="直線コネクタ 108"/>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0" name="債務償還可能年数最小値テキスト"/>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1" name="直線コネクタ 110"/>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2" name="債務償還可能年数最大値テキスト"/>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3" name="直線コネクタ 112"/>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14"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5" name="フローチャート: 判断 114"/>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6" name="テキスト ボックス 11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7" name="テキスト ボックス 11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8" name="テキスト ボックス 11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9" name="テキスト ボックス 11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0" name="テキスト ボックス 11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1" name="楕円 120"/>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89552</xdr:rowOff>
    </xdr:from>
    <xdr:ext cx="340478" cy="259045"/>
    <xdr:sp macro="" textlink="">
      <xdr:nvSpPr>
        <xdr:cNvPr id="122" name="債務償還可能年数該当値テキスト"/>
        <xdr:cNvSpPr txBox="1"/>
      </xdr:nvSpPr>
      <xdr:spPr>
        <a:xfrm>
          <a:off x="14846300" y="6176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3" name="正方形/長方形 12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4" name="正方形/長方形 12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5" name="テキスト ボックス 12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6" name="テキスト ボックス 12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7" name="テキスト ボックス 12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8" name="テキスト ボックス 12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15,645
15,548
115.71
7,827,155
7,599,095
185,706
4,437,633
6,450,979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46736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101617</xdr:rowOff>
    </xdr:from>
    <xdr:ext cx="405111" cy="259045"/>
    <xdr:sp macro="" textlink="">
      <xdr:nvSpPr>
        <xdr:cNvPr id="61" name="【道路】&#10;有形固定資産減価償却率平均値テキスト"/>
        <xdr:cNvSpPr txBox="1"/>
      </xdr:nvSpPr>
      <xdr:spPr>
        <a:xfrm>
          <a:off x="4673600" y="610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25400</xdr:rowOff>
    </xdr:from>
    <xdr:to>
      <xdr:col>24</xdr:col>
      <xdr:colOff>114300</xdr:colOff>
      <xdr:row>42</xdr:row>
      <xdr:rowOff>127000</xdr:rowOff>
    </xdr:to>
    <xdr:sp macro="" textlink="">
      <xdr:nvSpPr>
        <xdr:cNvPr id="70" name="楕円 69"/>
        <xdr:cNvSpPr/>
      </xdr:nvSpPr>
      <xdr:spPr>
        <a:xfrm>
          <a:off x="4584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111777</xdr:rowOff>
    </xdr:from>
    <xdr:ext cx="405111" cy="259045"/>
    <xdr:sp macro="" textlink="">
      <xdr:nvSpPr>
        <xdr:cNvPr id="71" name="【道路】&#10;有形固定資産減価償却率該当値テキスト"/>
        <xdr:cNvSpPr txBox="1"/>
      </xdr:nvSpPr>
      <xdr:spPr>
        <a:xfrm>
          <a:off x="4673600" y="714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72" name="n_1ave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73" name="n_2ave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99" name="直線コネクタ 98"/>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0" name="【道路】&#10;一人当たり延長最小値テキスト"/>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1" name="直線コネクタ 100"/>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2" name="【道路】&#10;一人当たり延長最大値テキスト"/>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3" name="直線コネクタ 102"/>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44191</xdr:rowOff>
    </xdr:from>
    <xdr:ext cx="534377" cy="259045"/>
    <xdr:sp macro="" textlink="">
      <xdr:nvSpPr>
        <xdr:cNvPr id="104" name="【道路】&#10;一人当たり延長平均値テキスト"/>
        <xdr:cNvSpPr txBox="1"/>
      </xdr:nvSpPr>
      <xdr:spPr>
        <a:xfrm>
          <a:off x="10515600" y="6387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5" name="フローチャート: 判断 104"/>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6" name="フローチャート: 判断 105"/>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07" name="フローチャート: 判断 106"/>
        <xdr:cNvSpPr/>
      </xdr:nvSpPr>
      <xdr:spPr>
        <a:xfrm>
          <a:off x="8699500" y="663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11847</xdr:rowOff>
    </xdr:from>
    <xdr:to>
      <xdr:col>55</xdr:col>
      <xdr:colOff>50800</xdr:colOff>
      <xdr:row>36</xdr:row>
      <xdr:rowOff>113447</xdr:rowOff>
    </xdr:to>
    <xdr:sp macro="" textlink="">
      <xdr:nvSpPr>
        <xdr:cNvPr id="113" name="楕円 112"/>
        <xdr:cNvSpPr/>
      </xdr:nvSpPr>
      <xdr:spPr>
        <a:xfrm>
          <a:off x="10426700" y="618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34724</xdr:rowOff>
    </xdr:from>
    <xdr:ext cx="534377" cy="259045"/>
    <xdr:sp macro="" textlink="">
      <xdr:nvSpPr>
        <xdr:cNvPr id="114" name="【道路】&#10;一人当たり延長該当値テキスト"/>
        <xdr:cNvSpPr txBox="1"/>
      </xdr:nvSpPr>
      <xdr:spPr>
        <a:xfrm>
          <a:off x="10515600" y="60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46633</xdr:rowOff>
    </xdr:from>
    <xdr:ext cx="534377" cy="259045"/>
    <xdr:sp macro="" textlink="">
      <xdr:nvSpPr>
        <xdr:cNvPr id="115" name="n_1aveValue【道路】&#10;一人当たり延長"/>
        <xdr:cNvSpPr txBox="1"/>
      </xdr:nvSpPr>
      <xdr:spPr>
        <a:xfrm>
          <a:off x="9359411" y="6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68252</xdr:rowOff>
    </xdr:from>
    <xdr:ext cx="534377" cy="259045"/>
    <xdr:sp macro="" textlink="">
      <xdr:nvSpPr>
        <xdr:cNvPr id="116" name="n_2aveValue【道路】&#10;一人当たり延長"/>
        <xdr:cNvSpPr txBox="1"/>
      </xdr:nvSpPr>
      <xdr:spPr>
        <a:xfrm>
          <a:off x="8483111" y="6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0" name="直線コネクタ 139"/>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1" name="【橋りょう・トンネル】&#10;有形固定資産減価償却率最小値テキスト"/>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2" name="直線コネクタ 141"/>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3" name="【橋りょう・トンネル】&#10;有形固定資産減価償却率最大値テキスト"/>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44" name="直線コネクタ 143"/>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149242</xdr:rowOff>
    </xdr:from>
    <xdr:ext cx="405111" cy="259045"/>
    <xdr:sp macro="" textlink="">
      <xdr:nvSpPr>
        <xdr:cNvPr id="145" name="【橋りょう・トンネル】&#10;有形固定資産減価償却率平均値テキスト"/>
        <xdr:cNvSpPr txBox="1"/>
      </xdr:nvSpPr>
      <xdr:spPr>
        <a:xfrm>
          <a:off x="4673600" y="9750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46" name="フローチャート: 判断 145"/>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47" name="フローチャート: 判断 14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48" name="フローチャート: 判断 147"/>
        <xdr:cNvSpPr/>
      </xdr:nvSpPr>
      <xdr:spPr>
        <a:xfrm>
          <a:off x="2857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53975</xdr:rowOff>
    </xdr:from>
    <xdr:to>
      <xdr:col>24</xdr:col>
      <xdr:colOff>114300</xdr:colOff>
      <xdr:row>58</xdr:row>
      <xdr:rowOff>155575</xdr:rowOff>
    </xdr:to>
    <xdr:sp macro="" textlink="">
      <xdr:nvSpPr>
        <xdr:cNvPr id="154" name="楕円 153"/>
        <xdr:cNvSpPr/>
      </xdr:nvSpPr>
      <xdr:spPr>
        <a:xfrm>
          <a:off x="45847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32402</xdr:rowOff>
    </xdr:from>
    <xdr:ext cx="405111" cy="259045"/>
    <xdr:sp macro="" textlink="">
      <xdr:nvSpPr>
        <xdr:cNvPr id="155" name="【橋りょう・トンネル】&#10;有形固定資産減価償却率該当値テキスト"/>
        <xdr:cNvSpPr txBox="1"/>
      </xdr:nvSpPr>
      <xdr:spPr>
        <a:xfrm>
          <a:off x="4673600" y="997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107332</xdr:rowOff>
    </xdr:from>
    <xdr:ext cx="405111" cy="259045"/>
    <xdr:sp macro="" textlink="">
      <xdr:nvSpPr>
        <xdr:cNvPr id="156"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57" name="n_2aveValue【橋りょう・トンネル】&#10;有形固定資産減価償却率"/>
        <xdr:cNvSpPr txBox="1"/>
      </xdr:nvSpPr>
      <xdr:spPr>
        <a:xfrm>
          <a:off x="2705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9" name="テキスト ボックス 16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1" name="テキスト ボックス 17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3" name="テキスト ボックス 17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5" name="テキスト ボックス 17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79" name="直線コネクタ 178"/>
        <xdr:cNvCxnSpPr/>
      </xdr:nvCxnSpPr>
      <xdr:spPr>
        <a:xfrm flipV="1">
          <a:off x="10476865"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80" name="【橋りょう・トンネル】&#10;一人当たり有形固定資産（償却資産）額最小値テキスト"/>
        <xdr:cNvSpPr txBox="1"/>
      </xdr:nvSpPr>
      <xdr:spPr>
        <a:xfrm>
          <a:off x="10515600"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81" name="直線コネクタ 180"/>
        <xdr:cNvCxnSpPr/>
      </xdr:nvCxnSpPr>
      <xdr:spPr>
        <a:xfrm>
          <a:off x="10388600" y="1096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182" name="【橋りょう・トンネル】&#10;一人当たり有形固定資産（償却資産）額最大値テキスト"/>
        <xdr:cNvSpPr txBox="1"/>
      </xdr:nvSpPr>
      <xdr:spPr>
        <a:xfrm>
          <a:off x="10515600"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183" name="直線コネクタ 182"/>
        <xdr:cNvCxnSpPr/>
      </xdr:nvCxnSpPr>
      <xdr:spPr>
        <a:xfrm>
          <a:off x="10388600" y="95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167494</xdr:rowOff>
    </xdr:from>
    <xdr:ext cx="599010" cy="259045"/>
    <xdr:sp macro="" textlink="">
      <xdr:nvSpPr>
        <xdr:cNvPr id="184" name="【橋りょう・トンネル】&#10;一人当たり有形固定資産（償却資産）額平均値テキスト"/>
        <xdr:cNvSpPr txBox="1"/>
      </xdr:nvSpPr>
      <xdr:spPr>
        <a:xfrm>
          <a:off x="10515600" y="10283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185" name="フローチャート: 判断 184"/>
        <xdr:cNvSpPr/>
      </xdr:nvSpPr>
      <xdr:spPr>
        <a:xfrm>
          <a:off x="10426700" y="104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186" name="フローチャート: 判断 185"/>
        <xdr:cNvSpPr/>
      </xdr:nvSpPr>
      <xdr:spPr>
        <a:xfrm>
          <a:off x="958850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187" name="フローチャート: 判断 186"/>
        <xdr:cNvSpPr/>
      </xdr:nvSpPr>
      <xdr:spPr>
        <a:xfrm>
          <a:off x="8699500" y="1041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77424</xdr:rowOff>
    </xdr:from>
    <xdr:to>
      <xdr:col>55</xdr:col>
      <xdr:colOff>50800</xdr:colOff>
      <xdr:row>64</xdr:row>
      <xdr:rowOff>7574</xdr:rowOff>
    </xdr:to>
    <xdr:sp macro="" textlink="">
      <xdr:nvSpPr>
        <xdr:cNvPr id="193" name="楕円 192"/>
        <xdr:cNvSpPr/>
      </xdr:nvSpPr>
      <xdr:spPr>
        <a:xfrm>
          <a:off x="10426700" y="108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163801</xdr:rowOff>
    </xdr:from>
    <xdr:ext cx="534377" cy="259045"/>
    <xdr:sp macro="" textlink="">
      <xdr:nvSpPr>
        <xdr:cNvPr id="194" name="【橋りょう・トンネル】&#10;一人当たり有形固定資産（償却資産）額該当値テキスト"/>
        <xdr:cNvSpPr txBox="1"/>
      </xdr:nvSpPr>
      <xdr:spPr>
        <a:xfrm>
          <a:off x="10515600" y="1079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106184</xdr:rowOff>
    </xdr:from>
    <xdr:ext cx="599010" cy="259045"/>
    <xdr:sp macro="" textlink="">
      <xdr:nvSpPr>
        <xdr:cNvPr id="195" name="n_1aveValue【橋りょう・トンネル】&#10;一人当たり有形固定資産（償却資産）額"/>
        <xdr:cNvSpPr txBox="1"/>
      </xdr:nvSpPr>
      <xdr:spPr>
        <a:xfrm>
          <a:off x="9327095" y="100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78353</xdr:rowOff>
    </xdr:from>
    <xdr:ext cx="599010" cy="259045"/>
    <xdr:sp macro="" textlink="">
      <xdr:nvSpPr>
        <xdr:cNvPr id="196" name="n_2aveValue【橋りょう・トンネル】&#10;一人当たり有形固定資産（償却資産）額"/>
        <xdr:cNvSpPr txBox="1"/>
      </xdr:nvSpPr>
      <xdr:spPr>
        <a:xfrm>
          <a:off x="8450795" y="101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22" name="直線コネクタ 221"/>
        <xdr:cNvCxnSpPr/>
      </xdr:nvCxnSpPr>
      <xdr:spPr>
        <a:xfrm flipV="1">
          <a:off x="46348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23" name="【公営住宅】&#10;有形固定資産減価償却率最小値テキスト"/>
        <xdr:cNvSpPr txBox="1"/>
      </xdr:nvSpPr>
      <xdr:spPr>
        <a:xfrm>
          <a:off x="46736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24" name="直線コネクタ 223"/>
        <xdr:cNvCxnSpPr/>
      </xdr:nvCxnSpPr>
      <xdr:spPr>
        <a:xfrm>
          <a:off x="4546600" y="146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5"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6" name="直線コネクタ 22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27" name="【公営住宅】&#10;有形固定資産減価償却率平均値テキスト"/>
        <xdr:cNvSpPr txBox="1"/>
      </xdr:nvSpPr>
      <xdr:spPr>
        <a:xfrm>
          <a:off x="46736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28" name="フローチャート: 判断 227"/>
        <xdr:cNvSpPr/>
      </xdr:nvSpPr>
      <xdr:spPr>
        <a:xfrm>
          <a:off x="4584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29" name="フローチャート: 判断 228"/>
        <xdr:cNvSpPr/>
      </xdr:nvSpPr>
      <xdr:spPr>
        <a:xfrm>
          <a:off x="3746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130992</xdr:rowOff>
    </xdr:from>
    <xdr:to>
      <xdr:col>15</xdr:col>
      <xdr:colOff>101600</xdr:colOff>
      <xdr:row>81</xdr:row>
      <xdr:rowOff>61142</xdr:rowOff>
    </xdr:to>
    <xdr:sp macro="" textlink="">
      <xdr:nvSpPr>
        <xdr:cNvPr id="230" name="フローチャート: 判断 229"/>
        <xdr:cNvSpPr/>
      </xdr:nvSpPr>
      <xdr:spPr>
        <a:xfrm>
          <a:off x="2857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106499</xdr:rowOff>
    </xdr:from>
    <xdr:to>
      <xdr:col>24</xdr:col>
      <xdr:colOff>114300</xdr:colOff>
      <xdr:row>81</xdr:row>
      <xdr:rowOff>36649</xdr:rowOff>
    </xdr:to>
    <xdr:sp macro="" textlink="">
      <xdr:nvSpPr>
        <xdr:cNvPr id="236" name="楕円 235"/>
        <xdr:cNvSpPr/>
      </xdr:nvSpPr>
      <xdr:spPr>
        <a:xfrm>
          <a:off x="4584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129376</xdr:rowOff>
    </xdr:from>
    <xdr:ext cx="405111" cy="259045"/>
    <xdr:sp macro="" textlink="">
      <xdr:nvSpPr>
        <xdr:cNvPr id="237" name="【公営住宅】&#10;有形固定資産減価償却率該当値テキスト"/>
        <xdr:cNvSpPr txBox="1"/>
      </xdr:nvSpPr>
      <xdr:spPr>
        <a:xfrm>
          <a:off x="4673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10721</xdr:rowOff>
    </xdr:from>
    <xdr:ext cx="405111" cy="259045"/>
    <xdr:sp macro="" textlink="">
      <xdr:nvSpPr>
        <xdr:cNvPr id="238" name="n_1aveValue【公営住宅】&#10;有形固定資産減価償却率"/>
        <xdr:cNvSpPr txBox="1"/>
      </xdr:nvSpPr>
      <xdr:spPr>
        <a:xfrm>
          <a:off x="35820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77669</xdr:rowOff>
    </xdr:from>
    <xdr:ext cx="405111" cy="259045"/>
    <xdr:sp macro="" textlink="">
      <xdr:nvSpPr>
        <xdr:cNvPr id="239" name="n_2aveValue【公営住宅】&#10;有形固定資産減価償却率"/>
        <xdr:cNvSpPr txBox="1"/>
      </xdr:nvSpPr>
      <xdr:spPr>
        <a:xfrm>
          <a:off x="2705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63" name="直線コネクタ 262"/>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64" name="【公営住宅】&#10;一人当たり面積最小値テキスト"/>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65" name="直線コネクタ 264"/>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66" name="【公営住宅】&#10;一人当たり面積最大値テキスト"/>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67" name="直線コネクタ 266"/>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35831</xdr:rowOff>
    </xdr:from>
    <xdr:ext cx="469744" cy="259045"/>
    <xdr:sp macro="" textlink="">
      <xdr:nvSpPr>
        <xdr:cNvPr id="268" name="【公営住宅】&#10;一人当たり面積平均値テキスト"/>
        <xdr:cNvSpPr txBox="1"/>
      </xdr:nvSpPr>
      <xdr:spPr>
        <a:xfrm>
          <a:off x="105156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69" name="フローチャート: 判断 268"/>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70" name="フローチャート: 判断 269"/>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76454</xdr:rowOff>
    </xdr:from>
    <xdr:to>
      <xdr:col>46</xdr:col>
      <xdr:colOff>38100</xdr:colOff>
      <xdr:row>84</xdr:row>
      <xdr:rowOff>6604</xdr:rowOff>
    </xdr:to>
    <xdr:sp macro="" textlink="">
      <xdr:nvSpPr>
        <xdr:cNvPr id="271" name="フローチャート: 判断 270"/>
        <xdr:cNvSpPr/>
      </xdr:nvSpPr>
      <xdr:spPr>
        <a:xfrm>
          <a:off x="8699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18542</xdr:rowOff>
    </xdr:from>
    <xdr:to>
      <xdr:col>55</xdr:col>
      <xdr:colOff>50800</xdr:colOff>
      <xdr:row>81</xdr:row>
      <xdr:rowOff>120142</xdr:rowOff>
    </xdr:to>
    <xdr:sp macro="" textlink="">
      <xdr:nvSpPr>
        <xdr:cNvPr id="277" name="楕円 276"/>
        <xdr:cNvSpPr/>
      </xdr:nvSpPr>
      <xdr:spPr>
        <a:xfrm>
          <a:off x="10426700" y="139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41419</xdr:rowOff>
    </xdr:from>
    <xdr:ext cx="469744" cy="259045"/>
    <xdr:sp macro="" textlink="">
      <xdr:nvSpPr>
        <xdr:cNvPr id="278" name="【公営住宅】&#10;一人当たり面積該当値テキスト"/>
        <xdr:cNvSpPr txBox="1"/>
      </xdr:nvSpPr>
      <xdr:spPr>
        <a:xfrm>
          <a:off x="10515600"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49040</xdr:rowOff>
    </xdr:from>
    <xdr:ext cx="469744" cy="259045"/>
    <xdr:sp macro="" textlink="">
      <xdr:nvSpPr>
        <xdr:cNvPr id="279" name="n_1aveValue【公営住宅】&#10;一人当たり面積"/>
        <xdr:cNvSpPr txBox="1"/>
      </xdr:nvSpPr>
      <xdr:spPr>
        <a:xfrm>
          <a:off x="9391727"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23131</xdr:rowOff>
    </xdr:from>
    <xdr:ext cx="469744" cy="259045"/>
    <xdr:sp macro="" textlink="">
      <xdr:nvSpPr>
        <xdr:cNvPr id="280" name="n_2aveValue【公営住宅】&#10;一人当たり面積"/>
        <xdr:cNvSpPr txBox="1"/>
      </xdr:nvSpPr>
      <xdr:spPr>
        <a:xfrm>
          <a:off x="8515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2" name="正方形/長方形 28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3" name="正方形/長方形 28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4" name="正方形/長方形 28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5" name="正方形/長方形 28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8" name="正方形/長方形 28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89" name="正方形/長方形 28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0" name="正方形/長方形 28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1" name="正方形/長方形 29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3" name="テキスト ボックス 3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5" name="テキスト ボックス 3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3" name="テキスト ボックス 31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17" name="直線コネクタ 316"/>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18"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19" name="直線コネクタ 318"/>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1" name="直線コネクタ 32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22"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23" name="フローチャート: 判断 322"/>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24" name="フローチャート: 判断 323"/>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25" name="フローチャート: 判断 32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331" name="楕円 330"/>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332" name="【認定こども園・幼稚園・保育所】&#10;有形固定資産減価償却率該当値テキスト"/>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61612</xdr:rowOff>
    </xdr:from>
    <xdr:ext cx="405111" cy="259045"/>
    <xdr:sp macro="" textlink="">
      <xdr:nvSpPr>
        <xdr:cNvPr id="333" name="n_1aveValue【認定こども園・幼稚園・保育所】&#10;有形固定資産減価償却率"/>
        <xdr:cNvSpPr txBox="1"/>
      </xdr:nvSpPr>
      <xdr:spPr>
        <a:xfrm>
          <a:off x="15266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34"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5" name="直線コネクタ 3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6" name="テキスト ボックス 34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7" name="直線コネクタ 3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8" name="テキスト ボックス 34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9" name="直線コネクタ 3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0" name="テキスト ボックス 34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1" name="直線コネクタ 3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2" name="テキスト ボックス 35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3" name="直線コネクタ 3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4" name="テキスト ボックス 35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5" name="直線コネクタ 3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6" name="テキスト ボックス 35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60" name="直線コネクタ 359"/>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61"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62" name="直線コネクタ 361"/>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63"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64" name="直線コネクタ 363"/>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40113</xdr:rowOff>
    </xdr:from>
    <xdr:ext cx="469744" cy="259045"/>
    <xdr:sp macro="" textlink="">
      <xdr:nvSpPr>
        <xdr:cNvPr id="365" name="【認定こども園・幼稚園・保育所】&#10;一人当たり面積平均値テキスト"/>
        <xdr:cNvSpPr txBox="1"/>
      </xdr:nvSpPr>
      <xdr:spPr>
        <a:xfrm>
          <a:off x="221996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66" name="フローチャート: 判断 365"/>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67" name="フローチャート: 判断 366"/>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68" name="フローチャート: 判断 367"/>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15603</xdr:rowOff>
    </xdr:from>
    <xdr:to>
      <xdr:col>116</xdr:col>
      <xdr:colOff>114300</xdr:colOff>
      <xdr:row>40</xdr:row>
      <xdr:rowOff>117203</xdr:rowOff>
    </xdr:to>
    <xdr:sp macro="" textlink="">
      <xdr:nvSpPr>
        <xdr:cNvPr id="374" name="楕円 373"/>
        <xdr:cNvSpPr/>
      </xdr:nvSpPr>
      <xdr:spPr>
        <a:xfrm>
          <a:off x="22110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165480</xdr:rowOff>
    </xdr:from>
    <xdr:ext cx="469744" cy="259045"/>
    <xdr:sp macro="" textlink="">
      <xdr:nvSpPr>
        <xdr:cNvPr id="375" name="【認定こども園・幼稚園・保育所】&#10;一人当たり面積該当値テキスト"/>
        <xdr:cNvSpPr txBox="1"/>
      </xdr:nvSpPr>
      <xdr:spPr>
        <a:xfrm>
          <a:off x="22199600"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107604</xdr:rowOff>
    </xdr:from>
    <xdr:ext cx="469744" cy="259045"/>
    <xdr:sp macro="" textlink="">
      <xdr:nvSpPr>
        <xdr:cNvPr id="376" name="n_1aveValue【認定こども園・幼稚園・保育所】&#10;一人当たり面積"/>
        <xdr:cNvSpPr txBox="1"/>
      </xdr:nvSpPr>
      <xdr:spPr>
        <a:xfrm>
          <a:off x="210757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77"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0" name="テキスト ボックス 38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0" name="テキスト ボックス 39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04" name="直線コネクタ 403"/>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05" name="【学校施設】&#10;有形固定資産減価償却率最小値テキスト"/>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06" name="直線コネクタ 405"/>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07" name="【学校施設】&#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08" name="直線コネクタ 40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37392</xdr:rowOff>
    </xdr:from>
    <xdr:ext cx="405111" cy="259045"/>
    <xdr:sp macro="" textlink="">
      <xdr:nvSpPr>
        <xdr:cNvPr id="409" name="【学校施設】&#10;有形固定資産減価償却率平均値テキスト"/>
        <xdr:cNvSpPr txBox="1"/>
      </xdr:nvSpPr>
      <xdr:spPr>
        <a:xfrm>
          <a:off x="16357600" y="10152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10" name="フローチャート: 判断 409"/>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11" name="フローチャート: 判断 410"/>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12" name="フローチャート: 判断 411"/>
        <xdr:cNvSpPr/>
      </xdr:nvSpPr>
      <xdr:spPr>
        <a:xfrm>
          <a:off x="14541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169635</xdr:rowOff>
    </xdr:from>
    <xdr:to>
      <xdr:col>85</xdr:col>
      <xdr:colOff>177800</xdr:colOff>
      <xdr:row>64</xdr:row>
      <xdr:rowOff>99785</xdr:rowOff>
    </xdr:to>
    <xdr:sp macro="" textlink="">
      <xdr:nvSpPr>
        <xdr:cNvPr id="418" name="楕円 417"/>
        <xdr:cNvSpPr/>
      </xdr:nvSpPr>
      <xdr:spPr>
        <a:xfrm>
          <a:off x="162687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84562</xdr:rowOff>
    </xdr:from>
    <xdr:ext cx="405111" cy="259045"/>
    <xdr:sp macro="" textlink="">
      <xdr:nvSpPr>
        <xdr:cNvPr id="419" name="【学校施設】&#10;有形固定資産減価償却率該当値テキスト"/>
        <xdr:cNvSpPr txBox="1"/>
      </xdr:nvSpPr>
      <xdr:spPr>
        <a:xfrm>
          <a:off x="16357600" y="1088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114680</xdr:rowOff>
    </xdr:from>
    <xdr:ext cx="405111" cy="259045"/>
    <xdr:sp macro="" textlink="">
      <xdr:nvSpPr>
        <xdr:cNvPr id="420" name="n_1aveValue【学校施設】&#10;有形固定資産減価償却率"/>
        <xdr:cNvSpPr txBox="1"/>
      </xdr:nvSpPr>
      <xdr:spPr>
        <a:xfrm>
          <a:off x="15266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421" name="n_2aveValue【学校施設】&#10;有形固定資産減価償却率"/>
        <xdr:cNvSpPr txBox="1"/>
      </xdr:nvSpPr>
      <xdr:spPr>
        <a:xfrm>
          <a:off x="14389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3" name="直線コネクタ 4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4" name="テキスト ボックス 4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5" name="直線コネクタ 4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6" name="テキスト ボックス 4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7" name="直線コネクタ 4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8" name="テキスト ボックス 4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9" name="直線コネクタ 4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0" name="テキスト ボックス 4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1" name="直線コネクタ 4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2" name="テキスト ボックス 4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3" name="直線コネクタ 4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4" name="テキスト ボックス 44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48" name="直線コネクタ 447"/>
        <xdr:cNvCxnSpPr/>
      </xdr:nvCxnSpPr>
      <xdr:spPr>
        <a:xfrm flipV="1">
          <a:off x="221608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49" name="【学校施設】&#10;一人当たり面積最小値テキスト"/>
        <xdr:cNvSpPr txBox="1"/>
      </xdr:nvSpPr>
      <xdr:spPr>
        <a:xfrm>
          <a:off x="221996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50" name="直線コネクタ 449"/>
        <xdr:cNvCxnSpPr/>
      </xdr:nvCxnSpPr>
      <xdr:spPr>
        <a:xfrm>
          <a:off x="22072600" y="1089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51" name="【学校施設】&#10;一人当たり面積最大値テキスト"/>
        <xdr:cNvSpPr txBox="1"/>
      </xdr:nvSpPr>
      <xdr:spPr>
        <a:xfrm>
          <a:off x="221996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52" name="直線コネクタ 451"/>
        <xdr:cNvCxnSpPr/>
      </xdr:nvCxnSpPr>
      <xdr:spPr>
        <a:xfrm>
          <a:off x="22072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67871</xdr:rowOff>
    </xdr:from>
    <xdr:ext cx="469744" cy="259045"/>
    <xdr:sp macro="" textlink="">
      <xdr:nvSpPr>
        <xdr:cNvPr id="453" name="【学校施設】&#10;一人当たり面積平均値テキスト"/>
        <xdr:cNvSpPr txBox="1"/>
      </xdr:nvSpPr>
      <xdr:spPr>
        <a:xfrm>
          <a:off x="22199600" y="1018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54" name="フローチャート: 判断 453"/>
        <xdr:cNvSpPr/>
      </xdr:nvSpPr>
      <xdr:spPr>
        <a:xfrm>
          <a:off x="221107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55" name="フローチャート: 判断 454"/>
        <xdr:cNvSpPr/>
      </xdr:nvSpPr>
      <xdr:spPr>
        <a:xfrm>
          <a:off x="21272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456" name="フローチャート: 判断 455"/>
        <xdr:cNvSpPr/>
      </xdr:nvSpPr>
      <xdr:spPr>
        <a:xfrm>
          <a:off x="20383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135346</xdr:rowOff>
    </xdr:from>
    <xdr:to>
      <xdr:col>116</xdr:col>
      <xdr:colOff>114300</xdr:colOff>
      <xdr:row>63</xdr:row>
      <xdr:rowOff>65496</xdr:rowOff>
    </xdr:to>
    <xdr:sp macro="" textlink="">
      <xdr:nvSpPr>
        <xdr:cNvPr id="462" name="楕円 461"/>
        <xdr:cNvSpPr/>
      </xdr:nvSpPr>
      <xdr:spPr>
        <a:xfrm>
          <a:off x="221107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50273</xdr:rowOff>
    </xdr:from>
    <xdr:ext cx="469744" cy="259045"/>
    <xdr:sp macro="" textlink="">
      <xdr:nvSpPr>
        <xdr:cNvPr id="463" name="【学校施設】&#10;一人当たり面積該当値テキスト"/>
        <xdr:cNvSpPr txBox="1"/>
      </xdr:nvSpPr>
      <xdr:spPr>
        <a:xfrm>
          <a:off x="22199600" y="1068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146793</xdr:rowOff>
    </xdr:from>
    <xdr:ext cx="469744" cy="259045"/>
    <xdr:sp macro="" textlink="">
      <xdr:nvSpPr>
        <xdr:cNvPr id="464" name="n_1aveValue【学校施設】&#10;一人当たり面積"/>
        <xdr:cNvSpPr txBox="1"/>
      </xdr:nvSpPr>
      <xdr:spPr>
        <a:xfrm>
          <a:off x="2107572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99440</xdr:rowOff>
    </xdr:from>
    <xdr:ext cx="469744" cy="259045"/>
    <xdr:sp macro="" textlink="">
      <xdr:nvSpPr>
        <xdr:cNvPr id="465" name="n_2aveValue【学校施設】&#10;一人当たり面積"/>
        <xdr:cNvSpPr txBox="1"/>
      </xdr:nvSpPr>
      <xdr:spPr>
        <a:xfrm>
          <a:off x="201994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6" name="テキスト ボックス 4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7" name="直線コネクタ 4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8" name="テキスト ボックス 4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9" name="直線コネクタ 4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0" name="テキスト ボックス 4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1" name="直線コネクタ 4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2" name="テキスト ボックス 4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3" name="直線コネクタ 4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4" name="テキスト ボックス 4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5" name="直線コネクタ 4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6" name="テキスト ボックス 4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93345</xdr:rowOff>
    </xdr:from>
    <xdr:to>
      <xdr:col>85</xdr:col>
      <xdr:colOff>126364</xdr:colOff>
      <xdr:row>86</xdr:row>
      <xdr:rowOff>148589</xdr:rowOff>
    </xdr:to>
    <xdr:cxnSp macro="">
      <xdr:nvCxnSpPr>
        <xdr:cNvPr id="490" name="直線コネクタ 489"/>
        <xdr:cNvCxnSpPr/>
      </xdr:nvCxnSpPr>
      <xdr:spPr>
        <a:xfrm flipV="1">
          <a:off x="16318864" y="134664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491"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492" name="直線コネクタ 491"/>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40022</xdr:rowOff>
    </xdr:from>
    <xdr:ext cx="405111" cy="259045"/>
    <xdr:sp macro="" textlink="">
      <xdr:nvSpPr>
        <xdr:cNvPr id="493" name="【児童館】&#10;有形固定資産減価償却率最大値テキスト"/>
        <xdr:cNvSpPr txBox="1"/>
      </xdr:nvSpPr>
      <xdr:spPr>
        <a:xfrm>
          <a:off x="16357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494" name="直線コネクタ 493"/>
        <xdr:cNvCxnSpPr/>
      </xdr:nvCxnSpPr>
      <xdr:spPr>
        <a:xfrm>
          <a:off x="16230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495" name="【児童館】&#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96" name="フローチャート: 判断 495"/>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69214</xdr:rowOff>
    </xdr:from>
    <xdr:to>
      <xdr:col>81</xdr:col>
      <xdr:colOff>101600</xdr:colOff>
      <xdr:row>82</xdr:row>
      <xdr:rowOff>170814</xdr:rowOff>
    </xdr:to>
    <xdr:sp macro="" textlink="">
      <xdr:nvSpPr>
        <xdr:cNvPr id="497" name="フローチャート: 判断 496"/>
        <xdr:cNvSpPr/>
      </xdr:nvSpPr>
      <xdr:spPr>
        <a:xfrm>
          <a:off x="15430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101600</xdr:rowOff>
    </xdr:from>
    <xdr:to>
      <xdr:col>76</xdr:col>
      <xdr:colOff>165100</xdr:colOff>
      <xdr:row>85</xdr:row>
      <xdr:rowOff>31750</xdr:rowOff>
    </xdr:to>
    <xdr:sp macro="" textlink="">
      <xdr:nvSpPr>
        <xdr:cNvPr id="498" name="フローチャート: 判断 497"/>
        <xdr:cNvSpPr/>
      </xdr:nvSpPr>
      <xdr:spPr>
        <a:xfrm>
          <a:off x="14541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504" name="楕円 503"/>
        <xdr:cNvSpPr/>
      </xdr:nvSpPr>
      <xdr:spPr>
        <a:xfrm>
          <a:off x="16268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51452</xdr:rowOff>
    </xdr:from>
    <xdr:ext cx="405111" cy="259045"/>
    <xdr:sp macro="" textlink="">
      <xdr:nvSpPr>
        <xdr:cNvPr id="505" name="【児童館】&#10;有形固定資産減価償却率該当値テキスト"/>
        <xdr:cNvSpPr txBox="1"/>
      </xdr:nvSpPr>
      <xdr:spPr>
        <a:xfrm>
          <a:off x="16357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15891</xdr:rowOff>
    </xdr:from>
    <xdr:ext cx="405111" cy="259045"/>
    <xdr:sp macro="" textlink="">
      <xdr:nvSpPr>
        <xdr:cNvPr id="506" name="n_1aveValue【児童館】&#10;有形固定資産減価償却率"/>
        <xdr:cNvSpPr txBox="1"/>
      </xdr:nvSpPr>
      <xdr:spPr>
        <a:xfrm>
          <a:off x="15266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48277</xdr:rowOff>
    </xdr:from>
    <xdr:ext cx="405111" cy="259045"/>
    <xdr:sp macro="" textlink="">
      <xdr:nvSpPr>
        <xdr:cNvPr id="507" name="n_2aveValue【児童館】&#10;有形固定資産減価償却率"/>
        <xdr:cNvSpPr txBox="1"/>
      </xdr:nvSpPr>
      <xdr:spPr>
        <a:xfrm>
          <a:off x="14389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8" name="直線コネクタ 51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9" name="テキスト ボックス 51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0" name="直線コネクタ 51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1" name="テキスト ボックス 52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2" name="直線コネクタ 52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3" name="テキスト ボックス 52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4" name="直線コネクタ 52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5" name="テキスト ボックス 52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6" name="直線コネクタ 52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7" name="テキスト ボックス 52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8" name="直線コネクタ 52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9" name="テキスト ボックス 52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533" name="直線コネクタ 532"/>
        <xdr:cNvCxnSpPr/>
      </xdr:nvCxnSpPr>
      <xdr:spPr>
        <a:xfrm flipV="1">
          <a:off x="22160864" y="13302343"/>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3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35" name="直線コネクタ 53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536" name="【児童館】&#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537" name="直線コネクタ 536"/>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85470</xdr:rowOff>
    </xdr:from>
    <xdr:ext cx="469744" cy="259045"/>
    <xdr:sp macro="" textlink="">
      <xdr:nvSpPr>
        <xdr:cNvPr id="538" name="【児童館】&#10;一人当たり面積平均値テキスト"/>
        <xdr:cNvSpPr txBox="1"/>
      </xdr:nvSpPr>
      <xdr:spPr>
        <a:xfrm>
          <a:off x="22199600" y="141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539" name="フローチャート: 判断 538"/>
        <xdr:cNvSpPr/>
      </xdr:nvSpPr>
      <xdr:spPr>
        <a:xfrm>
          <a:off x="221107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40" name="フローチャート: 判断 539"/>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41" name="フローチャート: 判断 540"/>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547" name="楕円 546"/>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2920</xdr:rowOff>
    </xdr:from>
    <xdr:ext cx="469744" cy="259045"/>
    <xdr:sp macro="" textlink="">
      <xdr:nvSpPr>
        <xdr:cNvPr id="548" name="【児童館】&#10;一人当たり面積該当値テキスト"/>
        <xdr:cNvSpPr txBox="1"/>
      </xdr:nvSpPr>
      <xdr:spPr>
        <a:xfrm>
          <a:off x="22199600" y="1320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549"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50"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1" name="テキスト ボックス 56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2" name="直線コネクタ 5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63" name="テキスト ボックス 56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4" name="直線コネクタ 5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5" name="テキスト ボックス 5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6" name="直線コネクタ 5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7" name="テキスト ボックス 5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8" name="直線コネクタ 5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9" name="テキスト ボックス 5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0" name="直線コネクタ 5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1" name="テキスト ボックス 5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2" name="直線コネクタ 5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3" name="テキスト ボックス 5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5" name="テキスト ボックス 5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577" name="直線コネクタ 576"/>
        <xdr:cNvCxnSpPr/>
      </xdr:nvCxnSpPr>
      <xdr:spPr>
        <a:xfrm flipV="1">
          <a:off x="16318864"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578" name="【公民館】&#10;有形固定資産減価償却率最小値テキスト"/>
        <xdr:cNvSpPr txBox="1"/>
      </xdr:nvSpPr>
      <xdr:spPr>
        <a:xfrm>
          <a:off x="163576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579" name="直線コネクタ 578"/>
        <xdr:cNvCxnSpPr/>
      </xdr:nvCxnSpPr>
      <xdr:spPr>
        <a:xfrm>
          <a:off x="16230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580" name="【公民館】&#10;有形固定資産減価償却率最大値テキスト"/>
        <xdr:cNvSpPr txBox="1"/>
      </xdr:nvSpPr>
      <xdr:spPr>
        <a:xfrm>
          <a:off x="16357600"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581" name="直線コネクタ 580"/>
        <xdr:cNvCxnSpPr/>
      </xdr:nvCxnSpPr>
      <xdr:spPr>
        <a:xfrm>
          <a:off x="16230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582" name="【公民館】&#10;有形固定資産減価償却率平均値テキスト"/>
        <xdr:cNvSpPr txBox="1"/>
      </xdr:nvSpPr>
      <xdr:spPr>
        <a:xfrm>
          <a:off x="16357600"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583" name="フローチャート: 判断 582"/>
        <xdr:cNvSpPr/>
      </xdr:nvSpPr>
      <xdr:spPr>
        <a:xfrm>
          <a:off x="162687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584" name="フローチャート: 判断 583"/>
        <xdr:cNvSpPr/>
      </xdr:nvSpPr>
      <xdr:spPr>
        <a:xfrm>
          <a:off x="1543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585" name="フローチャート: 判断 584"/>
        <xdr:cNvSpPr/>
      </xdr:nvSpPr>
      <xdr:spPr>
        <a:xfrm>
          <a:off x="145415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170724</xdr:rowOff>
    </xdr:from>
    <xdr:to>
      <xdr:col>85</xdr:col>
      <xdr:colOff>177800</xdr:colOff>
      <xdr:row>100</xdr:row>
      <xdr:rowOff>100874</xdr:rowOff>
    </xdr:to>
    <xdr:sp macro="" textlink="">
      <xdr:nvSpPr>
        <xdr:cNvPr id="591" name="楕円 590"/>
        <xdr:cNvSpPr/>
      </xdr:nvSpPr>
      <xdr:spPr>
        <a:xfrm>
          <a:off x="162687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123751</xdr:rowOff>
    </xdr:from>
    <xdr:ext cx="405111" cy="259045"/>
    <xdr:sp macro="" textlink="">
      <xdr:nvSpPr>
        <xdr:cNvPr id="592" name="【公民館】&#10;有形固定資産減価償却率該当値テキスト"/>
        <xdr:cNvSpPr txBox="1"/>
      </xdr:nvSpPr>
      <xdr:spPr>
        <a:xfrm>
          <a:off x="16357600" y="17097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169653</xdr:rowOff>
    </xdr:from>
    <xdr:ext cx="405111" cy="259045"/>
    <xdr:sp macro="" textlink="">
      <xdr:nvSpPr>
        <xdr:cNvPr id="593" name="n_1aveValue【公民館】&#10;有形固定資産減価償却率"/>
        <xdr:cNvSpPr txBox="1"/>
      </xdr:nvSpPr>
      <xdr:spPr>
        <a:xfrm>
          <a:off x="15266044" y="1800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104339</xdr:rowOff>
    </xdr:from>
    <xdr:ext cx="405111" cy="259045"/>
    <xdr:sp macro="" textlink="">
      <xdr:nvSpPr>
        <xdr:cNvPr id="594" name="n_2aveValue【公民館】&#10;有形固定資産減価償却率"/>
        <xdr:cNvSpPr txBox="1"/>
      </xdr:nvSpPr>
      <xdr:spPr>
        <a:xfrm>
          <a:off x="14389744" y="1793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6" name="テキスト ボックス 6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8" name="テキスト ボックス 6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0" name="テキスト ボックス 6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2" name="テキスト ボックス 6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4" name="テキスト ボックス 6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18" name="直線コネクタ 617"/>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19" name="【公民館】&#10;一人当たり面積最小値テキスト"/>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20" name="直線コネクタ 619"/>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621" name="【公民館】&#10;一人当たり面積最大値テキスト"/>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622" name="直線コネクタ 621"/>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33038</xdr:rowOff>
    </xdr:from>
    <xdr:ext cx="469744" cy="259045"/>
    <xdr:sp macro="" textlink="">
      <xdr:nvSpPr>
        <xdr:cNvPr id="623" name="【公民館】&#10;一人当たり面積平均値テキスト"/>
        <xdr:cNvSpPr txBox="1"/>
      </xdr:nvSpPr>
      <xdr:spPr>
        <a:xfrm>
          <a:off x="22199600" y="18035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624" name="フローチャート: 判断 623"/>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5" name="フローチャート: 判断 62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626" name="フローチャート: 判断 625"/>
        <xdr:cNvSpPr/>
      </xdr:nvSpPr>
      <xdr:spPr>
        <a:xfrm>
          <a:off x="20383500"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17780</xdr:rowOff>
    </xdr:from>
    <xdr:to>
      <xdr:col>116</xdr:col>
      <xdr:colOff>114300</xdr:colOff>
      <xdr:row>108</xdr:row>
      <xdr:rowOff>119380</xdr:rowOff>
    </xdr:to>
    <xdr:sp macro="" textlink="">
      <xdr:nvSpPr>
        <xdr:cNvPr id="632" name="楕円 631"/>
        <xdr:cNvSpPr/>
      </xdr:nvSpPr>
      <xdr:spPr>
        <a:xfrm>
          <a:off x="22110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633" name="【公民館】&#10;一人当たり面積該当値テキスト"/>
        <xdr:cNvSpPr txBox="1"/>
      </xdr:nvSpPr>
      <xdr:spPr>
        <a:xfrm>
          <a:off x="22199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170197</xdr:rowOff>
    </xdr:from>
    <xdr:ext cx="469744" cy="259045"/>
    <xdr:sp macro="" textlink="">
      <xdr:nvSpPr>
        <xdr:cNvPr id="634"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72407</xdr:rowOff>
    </xdr:from>
    <xdr:ext cx="469744" cy="259045"/>
    <xdr:sp macro="" textlink="">
      <xdr:nvSpPr>
        <xdr:cNvPr id="635" name="n_2aveValue【公民館】&#10;一人当たり面積"/>
        <xdr:cNvSpPr txBox="1"/>
      </xdr:nvSpPr>
      <xdr:spPr>
        <a:xfrm>
          <a:off x="20199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有形固定資産減価償却率について、道路、橋りょう、学校施設において類似団体平均を下回った。一方、保育所、公営住宅、公民館において類似団体平均を大きく上回る結果となった。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今後は、公共施設等総合管理計画に基づいた適正管理に努める。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15,645
15,548
115.71
7,827,155
7,599,095
185,706
4,437,633
6,450,979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70" name="直線コネクタ 69"/>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71" name="【体育館・プール】&#10;有形固定資産減価償却率最小値テキスト"/>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72" name="直線コネクタ 71"/>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73"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74" name="直線コネクタ 73"/>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13225</xdr:rowOff>
    </xdr:from>
    <xdr:ext cx="405111" cy="259045"/>
    <xdr:sp macro="" textlink="">
      <xdr:nvSpPr>
        <xdr:cNvPr id="75" name="【体育館・プール】&#10;有形固定資産減価償却率平均値テキスト"/>
        <xdr:cNvSpPr txBox="1"/>
      </xdr:nvSpPr>
      <xdr:spPr>
        <a:xfrm>
          <a:off x="4673600" y="1012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76" name="フローチャート: 判断 75"/>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77" name="フローチャート: 判断 76"/>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83329</xdr:rowOff>
    </xdr:from>
    <xdr:ext cx="405111" cy="259045"/>
    <xdr:sp macro="" textlink="">
      <xdr:nvSpPr>
        <xdr:cNvPr id="78" name="n_1aveValue【体育館・プール】&#10;有形固定資産減価償却率"/>
        <xdr:cNvSpPr txBox="1"/>
      </xdr:nvSpPr>
      <xdr:spPr>
        <a:xfrm>
          <a:off x="35820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136652</xdr:rowOff>
    </xdr:from>
    <xdr:to>
      <xdr:col>15</xdr:col>
      <xdr:colOff>101600</xdr:colOff>
      <xdr:row>59</xdr:row>
      <xdr:rowOff>66802</xdr:rowOff>
    </xdr:to>
    <xdr:sp macro="" textlink="">
      <xdr:nvSpPr>
        <xdr:cNvPr id="79" name="フローチャート: 判断 78"/>
        <xdr:cNvSpPr/>
      </xdr:nvSpPr>
      <xdr:spPr>
        <a:xfrm>
          <a:off x="2857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83329</xdr:rowOff>
    </xdr:from>
    <xdr:ext cx="405111" cy="259045"/>
    <xdr:sp macro="" textlink="">
      <xdr:nvSpPr>
        <xdr:cNvPr id="80" name="n_2aveValue【体育館・プール】&#10;有形固定資産減価償却率"/>
        <xdr:cNvSpPr txBox="1"/>
      </xdr:nvSpPr>
      <xdr:spPr>
        <a:xfrm>
          <a:off x="2705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xdr:rowOff>
    </xdr:from>
    <xdr:to>
      <xdr:col>24</xdr:col>
      <xdr:colOff>114300</xdr:colOff>
      <xdr:row>62</xdr:row>
      <xdr:rowOff>114808</xdr:rowOff>
    </xdr:to>
    <xdr:sp macro="" textlink="">
      <xdr:nvSpPr>
        <xdr:cNvPr id="86" name="楕円 85"/>
        <xdr:cNvSpPr/>
      </xdr:nvSpPr>
      <xdr:spPr>
        <a:xfrm>
          <a:off x="4584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163085</xdr:rowOff>
    </xdr:from>
    <xdr:ext cx="405111" cy="259045"/>
    <xdr:sp macro="" textlink="">
      <xdr:nvSpPr>
        <xdr:cNvPr id="87" name="【体育館・プール】&#10;有形固定資産減価償却率該当値テキスト"/>
        <xdr:cNvSpPr txBox="1"/>
      </xdr:nvSpPr>
      <xdr:spPr>
        <a:xfrm>
          <a:off x="4673600"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98" name="直線コネクタ 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99" name="テキスト ボックス 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0" name="直線コネクタ 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1" name="テキスト ボックス 1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2" name="直線コネクタ 1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3" name="テキスト ボックス 1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4" name="直線コネクタ 1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5" name="テキスト ボックス 1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6" name="直線コネクタ 1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7" name="テキスト ボックス 1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08" name="直線コネクタ 1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09" name="テキスト ボックス 1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13" name="直線コネクタ 112"/>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14" name="【体育館・プール】&#10;一人当たり面積最小値テキスト"/>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15" name="直線コネクタ 114"/>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16" name="【体育館・プール】&#10;一人当たり面積最大値テキスト"/>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17" name="直線コネクタ 116"/>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70049</xdr:rowOff>
    </xdr:from>
    <xdr:ext cx="469744" cy="259045"/>
    <xdr:sp macro="" textlink="">
      <xdr:nvSpPr>
        <xdr:cNvPr id="118" name="【体育館・プール】&#10;一人当たり面積平均値テキスト"/>
        <xdr:cNvSpPr txBox="1"/>
      </xdr:nvSpPr>
      <xdr:spPr>
        <a:xfrm>
          <a:off x="10515600" y="10357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19" name="フローチャート: 判断 118"/>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20" name="フローチャート: 判断 119"/>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33037</xdr:rowOff>
    </xdr:from>
    <xdr:ext cx="469744" cy="259045"/>
    <xdr:sp macro="" textlink="">
      <xdr:nvSpPr>
        <xdr:cNvPr id="121"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22" name="フローチャート: 判断 121"/>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23" name="n_2ave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109220</xdr:rowOff>
    </xdr:from>
    <xdr:to>
      <xdr:col>55</xdr:col>
      <xdr:colOff>50800</xdr:colOff>
      <xdr:row>64</xdr:row>
      <xdr:rowOff>39370</xdr:rowOff>
    </xdr:to>
    <xdr:sp macro="" textlink="">
      <xdr:nvSpPr>
        <xdr:cNvPr id="129" name="楕円 128"/>
        <xdr:cNvSpPr/>
      </xdr:nvSpPr>
      <xdr:spPr>
        <a:xfrm>
          <a:off x="10426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24147</xdr:rowOff>
    </xdr:from>
    <xdr:ext cx="469744" cy="259045"/>
    <xdr:sp macro="" textlink="">
      <xdr:nvSpPr>
        <xdr:cNvPr id="130" name="【体育館・プール】&#10;一人当たり面積該当値テキスト"/>
        <xdr:cNvSpPr txBox="1"/>
      </xdr:nvSpPr>
      <xdr:spPr>
        <a:xfrm>
          <a:off x="10515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1" name="テキスト ボックス 1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2" name="直線コネクタ 1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3" name="テキスト ボックス 1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4" name="直線コネクタ 1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5" name="テキスト ボックス 1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6" name="直線コネクタ 1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7" name="テキスト ボックス 1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8" name="直線コネクタ 1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9" name="テキスト ボックス 1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51" name="テキスト ボックス 15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90678</xdr:rowOff>
    </xdr:from>
    <xdr:to>
      <xdr:col>24</xdr:col>
      <xdr:colOff>62865</xdr:colOff>
      <xdr:row>84</xdr:row>
      <xdr:rowOff>166115</xdr:rowOff>
    </xdr:to>
    <xdr:cxnSp macro="">
      <xdr:nvCxnSpPr>
        <xdr:cNvPr id="153" name="直線コネクタ 152"/>
        <xdr:cNvCxnSpPr/>
      </xdr:nvCxnSpPr>
      <xdr:spPr>
        <a:xfrm flipV="1">
          <a:off x="4634865" y="13292328"/>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154"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155" name="直線コネクタ 154"/>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37355</xdr:rowOff>
    </xdr:from>
    <xdr:ext cx="405111" cy="259045"/>
    <xdr:sp macro="" textlink="">
      <xdr:nvSpPr>
        <xdr:cNvPr id="156" name="【福祉施設】&#10;有形固定資産減価償却率最大値テキスト"/>
        <xdr:cNvSpPr txBox="1"/>
      </xdr:nvSpPr>
      <xdr:spPr>
        <a:xfrm>
          <a:off x="46736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90678</xdr:rowOff>
    </xdr:from>
    <xdr:to>
      <xdr:col>24</xdr:col>
      <xdr:colOff>152400</xdr:colOff>
      <xdr:row>77</xdr:row>
      <xdr:rowOff>90678</xdr:rowOff>
    </xdr:to>
    <xdr:cxnSp macro="">
      <xdr:nvCxnSpPr>
        <xdr:cNvPr id="157" name="直線コネクタ 156"/>
        <xdr:cNvCxnSpPr/>
      </xdr:nvCxnSpPr>
      <xdr:spPr>
        <a:xfrm>
          <a:off x="4546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75455</xdr:rowOff>
    </xdr:from>
    <xdr:ext cx="405111" cy="259045"/>
    <xdr:sp macro="" textlink="">
      <xdr:nvSpPr>
        <xdr:cNvPr id="158" name="【福祉施設】&#10;有形固定資産減価償却率平均値テキスト"/>
        <xdr:cNvSpPr txBox="1"/>
      </xdr:nvSpPr>
      <xdr:spPr>
        <a:xfrm>
          <a:off x="46736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159" name="フローチャート: 判断 158"/>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87885</xdr:rowOff>
    </xdr:from>
    <xdr:to>
      <xdr:col>20</xdr:col>
      <xdr:colOff>38100</xdr:colOff>
      <xdr:row>83</xdr:row>
      <xdr:rowOff>18035</xdr:rowOff>
    </xdr:to>
    <xdr:sp macro="" textlink="">
      <xdr:nvSpPr>
        <xdr:cNvPr id="160" name="フローチャート: 判断 159"/>
        <xdr:cNvSpPr/>
      </xdr:nvSpPr>
      <xdr:spPr>
        <a:xfrm>
          <a:off x="3746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34562</xdr:rowOff>
    </xdr:from>
    <xdr:ext cx="405111" cy="259045"/>
    <xdr:sp macro="" textlink="">
      <xdr:nvSpPr>
        <xdr:cNvPr id="161" name="n_1aveValue【福祉施設】&#10;有形固定資産減価償却率"/>
        <xdr:cNvSpPr txBox="1"/>
      </xdr:nvSpPr>
      <xdr:spPr>
        <a:xfrm>
          <a:off x="35820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85598</xdr:rowOff>
    </xdr:from>
    <xdr:to>
      <xdr:col>15</xdr:col>
      <xdr:colOff>101600</xdr:colOff>
      <xdr:row>84</xdr:row>
      <xdr:rowOff>15748</xdr:rowOff>
    </xdr:to>
    <xdr:sp macro="" textlink="">
      <xdr:nvSpPr>
        <xdr:cNvPr id="162" name="フローチャート: 判断 161"/>
        <xdr:cNvSpPr/>
      </xdr:nvSpPr>
      <xdr:spPr>
        <a:xfrm>
          <a:off x="2857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32275</xdr:rowOff>
    </xdr:from>
    <xdr:ext cx="405111" cy="259045"/>
    <xdr:sp macro="" textlink="">
      <xdr:nvSpPr>
        <xdr:cNvPr id="163" name="n_2aveValue【福祉施設】&#10;有形固定資産減価償却率"/>
        <xdr:cNvSpPr txBox="1"/>
      </xdr:nvSpPr>
      <xdr:spPr>
        <a:xfrm>
          <a:off x="2705744" y="1409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85598</xdr:rowOff>
    </xdr:from>
    <xdr:to>
      <xdr:col>24</xdr:col>
      <xdr:colOff>114300</xdr:colOff>
      <xdr:row>80</xdr:row>
      <xdr:rowOff>15748</xdr:rowOff>
    </xdr:to>
    <xdr:sp macro="" textlink="">
      <xdr:nvSpPr>
        <xdr:cNvPr id="169" name="楕円 168"/>
        <xdr:cNvSpPr/>
      </xdr:nvSpPr>
      <xdr:spPr>
        <a:xfrm>
          <a:off x="4584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108475</xdr:rowOff>
    </xdr:from>
    <xdr:ext cx="405111" cy="259045"/>
    <xdr:sp macro="" textlink="">
      <xdr:nvSpPr>
        <xdr:cNvPr id="170" name="【福祉施設】&#10;有形固定資産減価償却率該当値テキスト"/>
        <xdr:cNvSpPr txBox="1"/>
      </xdr:nvSpPr>
      <xdr:spPr>
        <a:xfrm>
          <a:off x="46736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9" name="テキスト ボックス 1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0" name="直線コネクタ 1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81" name="直線コネクタ 18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2" name="テキスト ボックス 18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83" name="直線コネクタ 18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84" name="テキスト ボックス 18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85" name="直線コネクタ 18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86" name="テキスト ボックス 18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87" name="直線コネクタ 18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88" name="テキスト ボックス 18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89" name="直線コネクタ 18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0" name="テキスト ボックス 18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91" name="直線コネクタ 19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2" name="テキスト ボックス 19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196" name="直線コネクタ 195"/>
        <xdr:cNvCxnSpPr/>
      </xdr:nvCxnSpPr>
      <xdr:spPr>
        <a:xfrm flipV="1">
          <a:off x="10476865"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197"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198" name="直線コネクタ 197"/>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199" name="【福祉施設】&#10;一人当たり面積最大値テキスト"/>
        <xdr:cNvSpPr txBox="1"/>
      </xdr:nvSpPr>
      <xdr:spPr>
        <a:xfrm>
          <a:off x="10515600"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00" name="直線コネクタ 199"/>
        <xdr:cNvCxnSpPr/>
      </xdr:nvCxnSpPr>
      <xdr:spPr>
        <a:xfrm>
          <a:off x="10388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81659</xdr:rowOff>
    </xdr:from>
    <xdr:ext cx="469744" cy="259045"/>
    <xdr:sp macro="" textlink="">
      <xdr:nvSpPr>
        <xdr:cNvPr id="201" name="【福祉施設】&#10;一人当たり面積平均値テキスト"/>
        <xdr:cNvSpPr txBox="1"/>
      </xdr:nvSpPr>
      <xdr:spPr>
        <a:xfrm>
          <a:off x="105156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02" name="フローチャート: 判断 20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203" name="フローチャート: 判断 202"/>
        <xdr:cNvSpPr/>
      </xdr:nvSpPr>
      <xdr:spPr>
        <a:xfrm>
          <a:off x="958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129920</xdr:rowOff>
    </xdr:from>
    <xdr:ext cx="469744" cy="259045"/>
    <xdr:sp macro="" textlink="">
      <xdr:nvSpPr>
        <xdr:cNvPr id="204" name="n_1aveValue【福祉施設】&#10;一人当たり面積"/>
        <xdr:cNvSpPr txBox="1"/>
      </xdr:nvSpPr>
      <xdr:spPr>
        <a:xfrm>
          <a:off x="9391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166914</xdr:rowOff>
    </xdr:from>
    <xdr:to>
      <xdr:col>46</xdr:col>
      <xdr:colOff>38100</xdr:colOff>
      <xdr:row>83</xdr:row>
      <xdr:rowOff>97064</xdr:rowOff>
    </xdr:to>
    <xdr:sp macro="" textlink="">
      <xdr:nvSpPr>
        <xdr:cNvPr id="205" name="フローチャート: 判断 204"/>
        <xdr:cNvSpPr/>
      </xdr:nvSpPr>
      <xdr:spPr>
        <a:xfrm>
          <a:off x="8699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113591</xdr:rowOff>
    </xdr:from>
    <xdr:ext cx="469744" cy="259045"/>
    <xdr:sp macro="" textlink="">
      <xdr:nvSpPr>
        <xdr:cNvPr id="206" name="n_2aveValue【福祉施設】&#10;一人当たり面積"/>
        <xdr:cNvSpPr txBox="1"/>
      </xdr:nvSpPr>
      <xdr:spPr>
        <a:xfrm>
          <a:off x="8515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11793</xdr:rowOff>
    </xdr:from>
    <xdr:to>
      <xdr:col>55</xdr:col>
      <xdr:colOff>50800</xdr:colOff>
      <xdr:row>83</xdr:row>
      <xdr:rowOff>113393</xdr:rowOff>
    </xdr:to>
    <xdr:sp macro="" textlink="">
      <xdr:nvSpPr>
        <xdr:cNvPr id="212" name="楕円 211"/>
        <xdr:cNvSpPr/>
      </xdr:nvSpPr>
      <xdr:spPr>
        <a:xfrm>
          <a:off x="10426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34670</xdr:rowOff>
    </xdr:from>
    <xdr:ext cx="469744" cy="259045"/>
    <xdr:sp macro="" textlink="">
      <xdr:nvSpPr>
        <xdr:cNvPr id="213" name="【福祉施設】&#10;一人当たり面積該当値テキスト"/>
        <xdr:cNvSpPr txBox="1"/>
      </xdr:nvSpPr>
      <xdr:spPr>
        <a:xfrm>
          <a:off x="10515600"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40" name="テキスト ボックス 23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41" name="直線コネクタ 24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42" name="テキスト ボックス 24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43" name="直線コネクタ 24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44" name="テキスト ボックス 24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45" name="直線コネクタ 24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46" name="テキスト ボックス 24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47" name="直線コネクタ 24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248" name="テキスト ボックス 247"/>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0" name="テキスト ボックス 2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73914</xdr:rowOff>
    </xdr:from>
    <xdr:to>
      <xdr:col>85</xdr:col>
      <xdr:colOff>126364</xdr:colOff>
      <xdr:row>42</xdr:row>
      <xdr:rowOff>53340</xdr:rowOff>
    </xdr:to>
    <xdr:cxnSp macro="">
      <xdr:nvCxnSpPr>
        <xdr:cNvPr id="252" name="直線コネクタ 251"/>
        <xdr:cNvCxnSpPr/>
      </xdr:nvCxnSpPr>
      <xdr:spPr>
        <a:xfrm flipV="1">
          <a:off x="16318864" y="590321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253"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254" name="直線コネクタ 253"/>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20591</xdr:rowOff>
    </xdr:from>
    <xdr:ext cx="405111" cy="259045"/>
    <xdr:sp macro="" textlink="">
      <xdr:nvSpPr>
        <xdr:cNvPr id="255" name="【一般廃棄物処理施設】&#10;有形固定資産減価償却率最大値テキスト"/>
        <xdr:cNvSpPr txBox="1"/>
      </xdr:nvSpPr>
      <xdr:spPr>
        <a:xfrm>
          <a:off x="16357600"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73914</xdr:rowOff>
    </xdr:from>
    <xdr:to>
      <xdr:col>86</xdr:col>
      <xdr:colOff>25400</xdr:colOff>
      <xdr:row>34</xdr:row>
      <xdr:rowOff>73914</xdr:rowOff>
    </xdr:to>
    <xdr:cxnSp macro="">
      <xdr:nvCxnSpPr>
        <xdr:cNvPr id="256" name="直線コネクタ 255"/>
        <xdr:cNvCxnSpPr/>
      </xdr:nvCxnSpPr>
      <xdr:spPr>
        <a:xfrm>
          <a:off x="16230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102125</xdr:rowOff>
    </xdr:from>
    <xdr:ext cx="405111" cy="259045"/>
    <xdr:sp macro="" textlink="">
      <xdr:nvSpPr>
        <xdr:cNvPr id="257" name="【一般廃棄物処理施設】&#10;有形固定資産減価償却率平均値テキスト"/>
        <xdr:cNvSpPr txBox="1"/>
      </xdr:nvSpPr>
      <xdr:spPr>
        <a:xfrm>
          <a:off x="16357600" y="661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123698</xdr:rowOff>
    </xdr:from>
    <xdr:to>
      <xdr:col>85</xdr:col>
      <xdr:colOff>177800</xdr:colOff>
      <xdr:row>39</xdr:row>
      <xdr:rowOff>53848</xdr:rowOff>
    </xdr:to>
    <xdr:sp macro="" textlink="">
      <xdr:nvSpPr>
        <xdr:cNvPr id="258" name="フローチャート: 判断 257"/>
        <xdr:cNvSpPr/>
      </xdr:nvSpPr>
      <xdr:spPr>
        <a:xfrm>
          <a:off x="16268700" y="663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167132</xdr:rowOff>
    </xdr:from>
    <xdr:to>
      <xdr:col>81</xdr:col>
      <xdr:colOff>101600</xdr:colOff>
      <xdr:row>39</xdr:row>
      <xdr:rowOff>97282</xdr:rowOff>
    </xdr:to>
    <xdr:sp macro="" textlink="">
      <xdr:nvSpPr>
        <xdr:cNvPr id="259" name="フローチャート: 判断 258"/>
        <xdr:cNvSpPr/>
      </xdr:nvSpPr>
      <xdr:spPr>
        <a:xfrm>
          <a:off x="1543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113809</xdr:rowOff>
    </xdr:from>
    <xdr:ext cx="405111" cy="259045"/>
    <xdr:sp macro="" textlink="">
      <xdr:nvSpPr>
        <xdr:cNvPr id="260" name="n_1aveValue【一般廃棄物処理施設】&#10;有形固定資産減価償却率"/>
        <xdr:cNvSpPr txBox="1"/>
      </xdr:nvSpPr>
      <xdr:spPr>
        <a:xfrm>
          <a:off x="15266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xdr:rowOff>
    </xdr:from>
    <xdr:to>
      <xdr:col>76</xdr:col>
      <xdr:colOff>165100</xdr:colOff>
      <xdr:row>37</xdr:row>
      <xdr:rowOff>115570</xdr:rowOff>
    </xdr:to>
    <xdr:sp macro="" textlink="">
      <xdr:nvSpPr>
        <xdr:cNvPr id="261" name="フローチャート: 判断 260"/>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132097</xdr:rowOff>
    </xdr:from>
    <xdr:ext cx="405111" cy="259045"/>
    <xdr:sp macro="" textlink="">
      <xdr:nvSpPr>
        <xdr:cNvPr id="262" name="n_2aveValue【一般廃棄物処理施設】&#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3" name="テキスト ボックス 2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4" name="テキスト ボックス 2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5" name="テキスト ボックス 2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6" name="テキスト ボックス 2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7" name="テキスト ボックス 2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36830</xdr:rowOff>
    </xdr:from>
    <xdr:to>
      <xdr:col>85</xdr:col>
      <xdr:colOff>177800</xdr:colOff>
      <xdr:row>34</xdr:row>
      <xdr:rowOff>138430</xdr:rowOff>
    </xdr:to>
    <xdr:sp macro="" textlink="">
      <xdr:nvSpPr>
        <xdr:cNvPr id="268" name="楕円 267"/>
        <xdr:cNvSpPr/>
      </xdr:nvSpPr>
      <xdr:spPr>
        <a:xfrm>
          <a:off x="16268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147591</xdr:rowOff>
    </xdr:from>
    <xdr:ext cx="405111" cy="259045"/>
    <xdr:sp macro="" textlink="">
      <xdr:nvSpPr>
        <xdr:cNvPr id="269" name="【一般廃棄物処理施設】&#10;有形固定資産減価償却率該当値テキスト"/>
        <xdr:cNvSpPr txBox="1"/>
      </xdr:nvSpPr>
      <xdr:spPr>
        <a:xfrm>
          <a:off x="16357600" y="5805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0" name="正方形/長方形 2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1" name="正方形/長方形 2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2" name="正方形/長方形 2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3" name="正方形/長方形 2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4" name="正方形/長方形 2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5" name="正方形/長方形 2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6" name="正方形/長方形 2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7" name="正方形/長方形 2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8" name="テキスト ボックス 2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9" name="直線コネクタ 2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0" name="直線コネクタ 27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81" name="テキスト ボックス 28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2" name="直線コネクタ 28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83" name="テキスト ボックス 28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4" name="直線コネクタ 28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85" name="テキスト ボックス 28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6" name="直線コネクタ 28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87" name="テキスト ボックス 28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88" name="直線コネクタ 28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89" name="テキスト ボックス 28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0" name="直線コネクタ 2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91" name="テキスト ボックス 29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65220</xdr:rowOff>
    </xdr:from>
    <xdr:to>
      <xdr:col>116</xdr:col>
      <xdr:colOff>62864</xdr:colOff>
      <xdr:row>42</xdr:row>
      <xdr:rowOff>28716</xdr:rowOff>
    </xdr:to>
    <xdr:cxnSp macro="">
      <xdr:nvCxnSpPr>
        <xdr:cNvPr id="293" name="直線コネクタ 292"/>
        <xdr:cNvCxnSpPr/>
      </xdr:nvCxnSpPr>
      <xdr:spPr>
        <a:xfrm flipV="1">
          <a:off x="22160864" y="5894520"/>
          <a:ext cx="0" cy="1335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32543</xdr:rowOff>
    </xdr:from>
    <xdr:ext cx="469744" cy="259045"/>
    <xdr:sp macro="" textlink="">
      <xdr:nvSpPr>
        <xdr:cNvPr id="294" name="【一般廃棄物処理施設】&#10;一人当たり有形固定資産（償却資産）額最小値テキスト"/>
        <xdr:cNvSpPr txBox="1"/>
      </xdr:nvSpPr>
      <xdr:spPr>
        <a:xfrm>
          <a:off x="22199600" y="72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28716</xdr:rowOff>
    </xdr:from>
    <xdr:to>
      <xdr:col>116</xdr:col>
      <xdr:colOff>152400</xdr:colOff>
      <xdr:row>42</xdr:row>
      <xdr:rowOff>28716</xdr:rowOff>
    </xdr:to>
    <xdr:cxnSp macro="">
      <xdr:nvCxnSpPr>
        <xdr:cNvPr id="295" name="直線コネクタ 294"/>
        <xdr:cNvCxnSpPr/>
      </xdr:nvCxnSpPr>
      <xdr:spPr>
        <a:xfrm>
          <a:off x="22072600" y="722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11897</xdr:rowOff>
    </xdr:from>
    <xdr:ext cx="599010" cy="259045"/>
    <xdr:sp macro="" textlink="">
      <xdr:nvSpPr>
        <xdr:cNvPr id="296" name="【一般廃棄物処理施設】&#10;一人当たり有形固定資産（償却資産）額最大値テキスト"/>
        <xdr:cNvSpPr txBox="1"/>
      </xdr:nvSpPr>
      <xdr:spPr>
        <a:xfrm>
          <a:off x="22199600" y="566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65220</xdr:rowOff>
    </xdr:from>
    <xdr:to>
      <xdr:col>116</xdr:col>
      <xdr:colOff>152400</xdr:colOff>
      <xdr:row>34</xdr:row>
      <xdr:rowOff>65220</xdr:rowOff>
    </xdr:to>
    <xdr:cxnSp macro="">
      <xdr:nvCxnSpPr>
        <xdr:cNvPr id="297" name="直線コネクタ 296"/>
        <xdr:cNvCxnSpPr/>
      </xdr:nvCxnSpPr>
      <xdr:spPr>
        <a:xfrm>
          <a:off x="22072600" y="58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107606</xdr:rowOff>
    </xdr:from>
    <xdr:ext cx="599010" cy="259045"/>
    <xdr:sp macro="" textlink="">
      <xdr:nvSpPr>
        <xdr:cNvPr id="298" name="【一般廃棄物処理施設】&#10;一人当たり有形固定資産（償却資産）額平均値テキスト"/>
        <xdr:cNvSpPr txBox="1"/>
      </xdr:nvSpPr>
      <xdr:spPr>
        <a:xfrm>
          <a:off x="22199600" y="662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84729</xdr:rowOff>
    </xdr:from>
    <xdr:to>
      <xdr:col>116</xdr:col>
      <xdr:colOff>114300</xdr:colOff>
      <xdr:row>40</xdr:row>
      <xdr:rowOff>14879</xdr:rowOff>
    </xdr:to>
    <xdr:sp macro="" textlink="">
      <xdr:nvSpPr>
        <xdr:cNvPr id="299" name="フローチャート: 判断 298"/>
        <xdr:cNvSpPr/>
      </xdr:nvSpPr>
      <xdr:spPr>
        <a:xfrm>
          <a:off x="22110700" y="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99112</xdr:rowOff>
    </xdr:from>
    <xdr:to>
      <xdr:col>112</xdr:col>
      <xdr:colOff>38100</xdr:colOff>
      <xdr:row>40</xdr:row>
      <xdr:rowOff>29262</xdr:rowOff>
    </xdr:to>
    <xdr:sp macro="" textlink="">
      <xdr:nvSpPr>
        <xdr:cNvPr id="300" name="フローチャート: 判断 299"/>
        <xdr:cNvSpPr/>
      </xdr:nvSpPr>
      <xdr:spPr>
        <a:xfrm>
          <a:off x="21272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45789</xdr:rowOff>
    </xdr:from>
    <xdr:ext cx="599010" cy="259045"/>
    <xdr:sp macro="" textlink="">
      <xdr:nvSpPr>
        <xdr:cNvPr id="301" name="n_1aveValue【一般廃棄物処理施設】&#10;一人当たり有形固定資産（償却資産）額"/>
        <xdr:cNvSpPr txBox="1"/>
      </xdr:nvSpPr>
      <xdr:spPr>
        <a:xfrm>
          <a:off x="210110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15269</xdr:rowOff>
    </xdr:from>
    <xdr:to>
      <xdr:col>107</xdr:col>
      <xdr:colOff>101600</xdr:colOff>
      <xdr:row>40</xdr:row>
      <xdr:rowOff>116869</xdr:rowOff>
    </xdr:to>
    <xdr:sp macro="" textlink="">
      <xdr:nvSpPr>
        <xdr:cNvPr id="302" name="フローチャート: 判断 301"/>
        <xdr:cNvSpPr/>
      </xdr:nvSpPr>
      <xdr:spPr>
        <a:xfrm>
          <a:off x="20383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133396</xdr:rowOff>
    </xdr:from>
    <xdr:ext cx="534377" cy="259045"/>
    <xdr:sp macro="" textlink="">
      <xdr:nvSpPr>
        <xdr:cNvPr id="303" name="n_2aveValue【一般廃棄物処理施設】&#10;一人当たり有形固定資産（償却資産）額"/>
        <xdr:cNvSpPr txBox="1"/>
      </xdr:nvSpPr>
      <xdr:spPr>
        <a:xfrm>
          <a:off x="20167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149366</xdr:rowOff>
    </xdr:from>
    <xdr:to>
      <xdr:col>116</xdr:col>
      <xdr:colOff>114300</xdr:colOff>
      <xdr:row>42</xdr:row>
      <xdr:rowOff>79516</xdr:rowOff>
    </xdr:to>
    <xdr:sp macro="" textlink="">
      <xdr:nvSpPr>
        <xdr:cNvPr id="309" name="楕円 308"/>
        <xdr:cNvSpPr/>
      </xdr:nvSpPr>
      <xdr:spPr>
        <a:xfrm>
          <a:off x="22110700" y="71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64293</xdr:rowOff>
    </xdr:from>
    <xdr:ext cx="469744" cy="259045"/>
    <xdr:sp macro="" textlink="">
      <xdr:nvSpPr>
        <xdr:cNvPr id="310" name="【一般廃棄物処理施設】&#10;一人当たり有形固定資産（償却資産）額該当値テキスト"/>
        <xdr:cNvSpPr txBox="1"/>
      </xdr:nvSpPr>
      <xdr:spPr>
        <a:xfrm>
          <a:off x="22199600" y="709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22" name="直線コネクタ 3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23" name="テキスト ボックス 3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24" name="直線コネクタ 3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25" name="テキスト ボックス 3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26" name="直線コネクタ 3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27" name="テキスト ボックス 3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8" name="直線コネクタ 3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29" name="テキスト ボックス 3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1" name="テキスト ボックス 3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164592</xdr:rowOff>
    </xdr:from>
    <xdr:to>
      <xdr:col>85</xdr:col>
      <xdr:colOff>126364</xdr:colOff>
      <xdr:row>64</xdr:row>
      <xdr:rowOff>105156</xdr:rowOff>
    </xdr:to>
    <xdr:cxnSp macro="">
      <xdr:nvCxnSpPr>
        <xdr:cNvPr id="333" name="直線コネクタ 332"/>
        <xdr:cNvCxnSpPr/>
      </xdr:nvCxnSpPr>
      <xdr:spPr>
        <a:xfrm flipV="1">
          <a:off x="16318864" y="9765792"/>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108983</xdr:rowOff>
    </xdr:from>
    <xdr:ext cx="405111" cy="259045"/>
    <xdr:sp macro="" textlink="">
      <xdr:nvSpPr>
        <xdr:cNvPr id="334" name="【保健センター・保健所】&#10;有形固定資産減価償却率最小値テキスト"/>
        <xdr:cNvSpPr txBox="1"/>
      </xdr:nvSpPr>
      <xdr:spPr>
        <a:xfrm>
          <a:off x="16357600" y="110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105156</xdr:rowOff>
    </xdr:from>
    <xdr:to>
      <xdr:col>86</xdr:col>
      <xdr:colOff>25400</xdr:colOff>
      <xdr:row>64</xdr:row>
      <xdr:rowOff>105156</xdr:rowOff>
    </xdr:to>
    <xdr:cxnSp macro="">
      <xdr:nvCxnSpPr>
        <xdr:cNvPr id="335" name="直線コネクタ 334"/>
        <xdr:cNvCxnSpPr/>
      </xdr:nvCxnSpPr>
      <xdr:spPr>
        <a:xfrm>
          <a:off x="16230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111269</xdr:rowOff>
    </xdr:from>
    <xdr:ext cx="405111" cy="259045"/>
    <xdr:sp macro="" textlink="">
      <xdr:nvSpPr>
        <xdr:cNvPr id="336" name="【保健センター・保健所】&#10;有形固定資産減価償却率最大値テキスト"/>
        <xdr:cNvSpPr txBox="1"/>
      </xdr:nvSpPr>
      <xdr:spPr>
        <a:xfrm>
          <a:off x="16357600" y="954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164592</xdr:rowOff>
    </xdr:from>
    <xdr:to>
      <xdr:col>86</xdr:col>
      <xdr:colOff>25400</xdr:colOff>
      <xdr:row>56</xdr:row>
      <xdr:rowOff>164592</xdr:rowOff>
    </xdr:to>
    <xdr:cxnSp macro="">
      <xdr:nvCxnSpPr>
        <xdr:cNvPr id="337" name="直線コネクタ 336"/>
        <xdr:cNvCxnSpPr/>
      </xdr:nvCxnSpPr>
      <xdr:spPr>
        <a:xfrm>
          <a:off x="16230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58945</xdr:rowOff>
    </xdr:from>
    <xdr:ext cx="405111" cy="259045"/>
    <xdr:sp macro="" textlink="">
      <xdr:nvSpPr>
        <xdr:cNvPr id="338" name="【保健センター・保健所】&#10;有形固定資産減価償却率平均値テキスト"/>
        <xdr:cNvSpPr txBox="1"/>
      </xdr:nvSpPr>
      <xdr:spPr>
        <a:xfrm>
          <a:off x="16357600" y="1051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339" name="フローチャート: 判断 338"/>
        <xdr:cNvSpPr/>
      </xdr:nvSpPr>
      <xdr:spPr>
        <a:xfrm>
          <a:off x="162687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109220</xdr:rowOff>
    </xdr:from>
    <xdr:to>
      <xdr:col>81</xdr:col>
      <xdr:colOff>101600</xdr:colOff>
      <xdr:row>63</xdr:row>
      <xdr:rowOff>39370</xdr:rowOff>
    </xdr:to>
    <xdr:sp macro="" textlink="">
      <xdr:nvSpPr>
        <xdr:cNvPr id="340" name="フローチャート: 判断 339"/>
        <xdr:cNvSpPr/>
      </xdr:nvSpPr>
      <xdr:spPr>
        <a:xfrm>
          <a:off x="15430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55897</xdr:rowOff>
    </xdr:from>
    <xdr:ext cx="405111" cy="259045"/>
    <xdr:sp macro="" textlink="">
      <xdr:nvSpPr>
        <xdr:cNvPr id="341" name="n_1aveValue【保健センター・保健所】&#10;有形固定資産減価償却率"/>
        <xdr:cNvSpPr txBox="1"/>
      </xdr:nvSpPr>
      <xdr:spPr>
        <a:xfrm>
          <a:off x="15266044"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150368</xdr:rowOff>
    </xdr:from>
    <xdr:to>
      <xdr:col>76</xdr:col>
      <xdr:colOff>165100</xdr:colOff>
      <xdr:row>63</xdr:row>
      <xdr:rowOff>80518</xdr:rowOff>
    </xdr:to>
    <xdr:sp macro="" textlink="">
      <xdr:nvSpPr>
        <xdr:cNvPr id="342" name="フローチャート: 判断 341"/>
        <xdr:cNvSpPr/>
      </xdr:nvSpPr>
      <xdr:spPr>
        <a:xfrm>
          <a:off x="14541500" y="1078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97045</xdr:rowOff>
    </xdr:from>
    <xdr:ext cx="405111" cy="259045"/>
    <xdr:sp macro="" textlink="">
      <xdr:nvSpPr>
        <xdr:cNvPr id="343" name="n_2aveValue【保健センター・保健所】&#10;有形固定資産減価償却率"/>
        <xdr:cNvSpPr txBox="1"/>
      </xdr:nvSpPr>
      <xdr:spPr>
        <a:xfrm>
          <a:off x="14389744" y="1055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22352</xdr:rowOff>
    </xdr:from>
    <xdr:to>
      <xdr:col>85</xdr:col>
      <xdr:colOff>177800</xdr:colOff>
      <xdr:row>64</xdr:row>
      <xdr:rowOff>123952</xdr:rowOff>
    </xdr:to>
    <xdr:sp macro="" textlink="">
      <xdr:nvSpPr>
        <xdr:cNvPr id="349" name="楕円 348"/>
        <xdr:cNvSpPr/>
      </xdr:nvSpPr>
      <xdr:spPr>
        <a:xfrm>
          <a:off x="162687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108729</xdr:rowOff>
    </xdr:from>
    <xdr:ext cx="405111" cy="259045"/>
    <xdr:sp macro="" textlink="">
      <xdr:nvSpPr>
        <xdr:cNvPr id="350" name="【保健センター・保健所】&#10;有形固定資産減価償却率該当値テキスト"/>
        <xdr:cNvSpPr txBox="1"/>
      </xdr:nvSpPr>
      <xdr:spPr>
        <a:xfrm>
          <a:off x="16357600" y="10910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1" name="正方形/長方形 3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2" name="正方形/長方形 3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3" name="正方形/長方形 3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4" name="正方形/長方形 3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5" name="正方形/長方形 3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6" name="正方形/長方形 3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7" name="正方形/長方形 3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8" name="正方形/長方形 3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9" name="テキスト ボックス 3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0" name="直線コネクタ 3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1" name="直線コネクタ 3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2" name="テキスト ボックス 3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3" name="直線コネクタ 3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4" name="テキスト ボックス 3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5" name="直線コネクタ 3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6" name="テキスト ボックス 3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7" name="直線コネクタ 3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8" name="テキスト ボックス 3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9" name="直線コネクタ 3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0" name="テキスト ボックス 3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374" name="直線コネクタ 373"/>
        <xdr:cNvCxnSpPr/>
      </xdr:nvCxnSpPr>
      <xdr:spPr>
        <a:xfrm flipV="1">
          <a:off x="221608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375" name="【保健センター・保健所】&#10;一人当たり面積最小値テキスト"/>
        <xdr:cNvSpPr txBox="1"/>
      </xdr:nvSpPr>
      <xdr:spPr>
        <a:xfrm>
          <a:off x="221996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376" name="直線コネクタ 375"/>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377" name="【保健センター・保健所】&#10;一人当たり面積最大値テキスト"/>
        <xdr:cNvSpPr txBox="1"/>
      </xdr:nvSpPr>
      <xdr:spPr>
        <a:xfrm>
          <a:off x="22199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378" name="直線コネクタ 377"/>
        <xdr:cNvCxnSpPr/>
      </xdr:nvCxnSpPr>
      <xdr:spPr>
        <a:xfrm>
          <a:off x="22072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379" name="【保健センター・保健所】&#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380" name="フローチャート: 判断 379"/>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381" name="フローチャート: 判断 380"/>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162577</xdr:rowOff>
    </xdr:from>
    <xdr:ext cx="469744" cy="259045"/>
    <xdr:sp macro="" textlink="">
      <xdr:nvSpPr>
        <xdr:cNvPr id="382" name="n_1aveValue【保健センター・保健所】&#10;一人当たり面積"/>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59690</xdr:rowOff>
    </xdr:from>
    <xdr:to>
      <xdr:col>107</xdr:col>
      <xdr:colOff>101600</xdr:colOff>
      <xdr:row>62</xdr:row>
      <xdr:rowOff>161290</xdr:rowOff>
    </xdr:to>
    <xdr:sp macro="" textlink="">
      <xdr:nvSpPr>
        <xdr:cNvPr id="383" name="フローチャート: 判断 382"/>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6367</xdr:rowOff>
    </xdr:from>
    <xdr:ext cx="469744" cy="259045"/>
    <xdr:sp macro="" textlink="">
      <xdr:nvSpPr>
        <xdr:cNvPr id="384" name="n_2aveValue【保健センター・保健所】&#10;一人当たり面積"/>
        <xdr:cNvSpPr txBox="1"/>
      </xdr:nvSpPr>
      <xdr:spPr>
        <a:xfrm>
          <a:off x="20199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5" name="テキスト ボックス 3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390" name="楕円 389"/>
        <xdr:cNvSpPr/>
      </xdr:nvSpPr>
      <xdr:spPr>
        <a:xfrm>
          <a:off x="22110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81297</xdr:rowOff>
    </xdr:from>
    <xdr:ext cx="469744" cy="259045"/>
    <xdr:sp macro="" textlink="">
      <xdr:nvSpPr>
        <xdr:cNvPr id="391" name="【保健センター・保健所】&#10;一人当たり面積該当値テキスト"/>
        <xdr:cNvSpPr txBox="1"/>
      </xdr:nvSpPr>
      <xdr:spPr>
        <a:xfrm>
          <a:off x="22199600" y="1071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2" name="テキスト ボックス 4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3" name="直線コネクタ 4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4" name="テキスト ボックス 4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5" name="直線コネクタ 4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6" name="テキスト ボックス 4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7" name="直線コネクタ 4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8" name="テキスト ボックス 4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9" name="直線コネクタ 4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0" name="テキスト ボックス 4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1" name="直線コネクタ 4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2" name="テキスト ボックス 4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416" name="直線コネクタ 415"/>
        <xdr:cNvCxnSpPr/>
      </xdr:nvCxnSpPr>
      <xdr:spPr>
        <a:xfrm flipV="1">
          <a:off x="16318864" y="13371195"/>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417" name="【消防施設】&#10;有形固定資産減価償却率最小値テキスト"/>
        <xdr:cNvSpPr txBox="1"/>
      </xdr:nvSpPr>
      <xdr:spPr>
        <a:xfrm>
          <a:off x="16357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418" name="直線コネクタ 417"/>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419" name="【消防施設】&#10;有形固定資産減価償却率最大値テキスト"/>
        <xdr:cNvSpPr txBox="1"/>
      </xdr:nvSpPr>
      <xdr:spPr>
        <a:xfrm>
          <a:off x="16357600"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420" name="直線コネクタ 419"/>
        <xdr:cNvCxnSpPr/>
      </xdr:nvCxnSpPr>
      <xdr:spPr>
        <a:xfrm>
          <a:off x="16230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31132</xdr:rowOff>
    </xdr:from>
    <xdr:ext cx="405111" cy="259045"/>
    <xdr:sp macro="" textlink="">
      <xdr:nvSpPr>
        <xdr:cNvPr id="421" name="【消防施設】&#10;有形固定資産減価償却率平均値テキスト"/>
        <xdr:cNvSpPr txBox="1"/>
      </xdr:nvSpPr>
      <xdr:spPr>
        <a:xfrm>
          <a:off x="16357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422" name="フローチャート: 判断 421"/>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423" name="フローチャート: 判断 422"/>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67327</xdr:rowOff>
    </xdr:from>
    <xdr:ext cx="405111" cy="259045"/>
    <xdr:sp macro="" textlink="">
      <xdr:nvSpPr>
        <xdr:cNvPr id="424" name="n_1aveValue【消防施設】&#10;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93980</xdr:rowOff>
    </xdr:from>
    <xdr:to>
      <xdr:col>76</xdr:col>
      <xdr:colOff>165100</xdr:colOff>
      <xdr:row>82</xdr:row>
      <xdr:rowOff>24130</xdr:rowOff>
    </xdr:to>
    <xdr:sp macro="" textlink="">
      <xdr:nvSpPr>
        <xdr:cNvPr id="425" name="フローチャート: 判断 424"/>
        <xdr:cNvSpPr/>
      </xdr:nvSpPr>
      <xdr:spPr>
        <a:xfrm>
          <a:off x="14541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40657</xdr:rowOff>
    </xdr:from>
    <xdr:ext cx="405111" cy="259045"/>
    <xdr:sp macro="" textlink="">
      <xdr:nvSpPr>
        <xdr:cNvPr id="426" name="n_2aveValue【消防施設】&#10;有形固定資産減価償却率"/>
        <xdr:cNvSpPr txBox="1"/>
      </xdr:nvSpPr>
      <xdr:spPr>
        <a:xfrm>
          <a:off x="14389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71120</xdr:rowOff>
    </xdr:from>
    <xdr:to>
      <xdr:col>85</xdr:col>
      <xdr:colOff>177800</xdr:colOff>
      <xdr:row>83</xdr:row>
      <xdr:rowOff>1270</xdr:rowOff>
    </xdr:to>
    <xdr:sp macro="" textlink="">
      <xdr:nvSpPr>
        <xdr:cNvPr id="432" name="楕円 431"/>
        <xdr:cNvSpPr/>
      </xdr:nvSpPr>
      <xdr:spPr>
        <a:xfrm>
          <a:off x="16268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49547</xdr:rowOff>
    </xdr:from>
    <xdr:ext cx="405111" cy="259045"/>
    <xdr:sp macro="" textlink="">
      <xdr:nvSpPr>
        <xdr:cNvPr id="433" name="【消防施設】&#10;有形固定資産減価償却率該当値テキスト"/>
        <xdr:cNvSpPr txBox="1"/>
      </xdr:nvSpPr>
      <xdr:spPr>
        <a:xfrm>
          <a:off x="16357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4" name="直線コネクタ 4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5" name="テキスト ボックス 4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6" name="直線コネクタ 4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7" name="テキスト ボックス 4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8" name="直線コネクタ 4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9" name="テキスト ボックス 4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0" name="直線コネクタ 4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1" name="テキスト ボックス 4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2" name="直線コネクタ 4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3" name="テキスト ボックス 4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457" name="直線コネクタ 456"/>
        <xdr:cNvCxnSpPr/>
      </xdr:nvCxnSpPr>
      <xdr:spPr>
        <a:xfrm flipV="1">
          <a:off x="22160864" y="13434061"/>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458" name="【消防施設】&#10;一人当たり面積最小値テキスト"/>
        <xdr:cNvSpPr txBox="1"/>
      </xdr:nvSpPr>
      <xdr:spPr>
        <a:xfrm>
          <a:off x="22199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459" name="直線コネクタ 458"/>
        <xdr:cNvCxnSpPr/>
      </xdr:nvCxnSpPr>
      <xdr:spPr>
        <a:xfrm>
          <a:off x="22072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460" name="【消防施設】&#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461" name="直線コネクタ 460"/>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128288</xdr:rowOff>
    </xdr:from>
    <xdr:ext cx="469744" cy="259045"/>
    <xdr:sp macro="" textlink="">
      <xdr:nvSpPr>
        <xdr:cNvPr id="462" name="【消防施設】&#10;一人当たり面積平均値テキスト"/>
        <xdr:cNvSpPr txBox="1"/>
      </xdr:nvSpPr>
      <xdr:spPr>
        <a:xfrm>
          <a:off x="22199600" y="1384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463" name="フローチャート: 判断 462"/>
        <xdr:cNvSpPr/>
      </xdr:nvSpPr>
      <xdr:spPr>
        <a:xfrm>
          <a:off x="22110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464" name="フローチャート: 判断 463"/>
        <xdr:cNvSpPr/>
      </xdr:nvSpPr>
      <xdr:spPr>
        <a:xfrm>
          <a:off x="21272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166388</xdr:rowOff>
    </xdr:from>
    <xdr:ext cx="469744" cy="259045"/>
    <xdr:sp macro="" textlink="">
      <xdr:nvSpPr>
        <xdr:cNvPr id="465" name="n_1aveValue【消防施設】&#10;一人当たり面積"/>
        <xdr:cNvSpPr txBox="1"/>
      </xdr:nvSpPr>
      <xdr:spPr>
        <a:xfrm>
          <a:off x="210757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63500</xdr:rowOff>
    </xdr:from>
    <xdr:to>
      <xdr:col>107</xdr:col>
      <xdr:colOff>101600</xdr:colOff>
      <xdr:row>80</xdr:row>
      <xdr:rowOff>165100</xdr:rowOff>
    </xdr:to>
    <xdr:sp macro="" textlink="">
      <xdr:nvSpPr>
        <xdr:cNvPr id="466" name="フローチャート: 判断 465"/>
        <xdr:cNvSpPr/>
      </xdr:nvSpPr>
      <xdr:spPr>
        <a:xfrm>
          <a:off x="203835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79</xdr:row>
      <xdr:rowOff>10177</xdr:rowOff>
    </xdr:from>
    <xdr:ext cx="469744" cy="259045"/>
    <xdr:sp macro="" textlink="">
      <xdr:nvSpPr>
        <xdr:cNvPr id="467" name="n_2aveValue【消防施設】&#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8" name="テキスト ボックス 4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9" name="テキスト ボックス 4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0" name="テキスト ボックス 4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1" name="テキスト ボックス 4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2" name="テキスト ボックス 4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71120</xdr:rowOff>
    </xdr:from>
    <xdr:to>
      <xdr:col>116</xdr:col>
      <xdr:colOff>114300</xdr:colOff>
      <xdr:row>83</xdr:row>
      <xdr:rowOff>1270</xdr:rowOff>
    </xdr:to>
    <xdr:sp macro="" textlink="">
      <xdr:nvSpPr>
        <xdr:cNvPr id="473" name="楕円 472"/>
        <xdr:cNvSpPr/>
      </xdr:nvSpPr>
      <xdr:spPr>
        <a:xfrm>
          <a:off x="22110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49547</xdr:rowOff>
    </xdr:from>
    <xdr:ext cx="469744" cy="259045"/>
    <xdr:sp macro="" textlink="">
      <xdr:nvSpPr>
        <xdr:cNvPr id="474" name="【消防施設】&#10;一人当たり面積該当値テキスト"/>
        <xdr:cNvSpPr txBox="1"/>
      </xdr:nvSpPr>
      <xdr:spPr>
        <a:xfrm>
          <a:off x="22199600"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500" name="直線コネクタ 499"/>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01"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02" name="直線コネクタ 501"/>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503" name="【庁舎】&#10;有形固定資産減価償却率最大値テキスト"/>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504" name="直線コネクタ 503"/>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05"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06" name="フローチャート: 判断 505"/>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507" name="フローチャート: 判断 506"/>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150058</xdr:rowOff>
    </xdr:from>
    <xdr:ext cx="405111" cy="259045"/>
    <xdr:sp macro="" textlink="">
      <xdr:nvSpPr>
        <xdr:cNvPr id="508" name="n_1aveValue【庁舎】&#10;有形固定資産減価償却率"/>
        <xdr:cNvSpPr txBox="1"/>
      </xdr:nvSpPr>
      <xdr:spPr>
        <a:xfrm>
          <a:off x="15266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509" name="フローチャート: 判断 508"/>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11265</xdr:rowOff>
    </xdr:from>
    <xdr:ext cx="405111" cy="259045"/>
    <xdr:sp macro="" textlink="">
      <xdr:nvSpPr>
        <xdr:cNvPr id="510" name="n_2aveValue【庁舎】&#10;有形固定資産減価償却率"/>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123371</xdr:rowOff>
    </xdr:from>
    <xdr:to>
      <xdr:col>85</xdr:col>
      <xdr:colOff>177800</xdr:colOff>
      <xdr:row>109</xdr:row>
      <xdr:rowOff>53521</xdr:rowOff>
    </xdr:to>
    <xdr:sp macro="" textlink="">
      <xdr:nvSpPr>
        <xdr:cNvPr id="516" name="楕円 515"/>
        <xdr:cNvSpPr/>
      </xdr:nvSpPr>
      <xdr:spPr>
        <a:xfrm>
          <a:off x="16268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38298</xdr:rowOff>
    </xdr:from>
    <xdr:ext cx="340478" cy="259045"/>
    <xdr:sp macro="" textlink="">
      <xdr:nvSpPr>
        <xdr:cNvPr id="517" name="【庁舎】&#10;有形固定資産減価償却率該当値テキスト"/>
        <xdr:cNvSpPr txBox="1"/>
      </xdr:nvSpPr>
      <xdr:spPr>
        <a:xfrm>
          <a:off x="16357600" y="185548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8" name="テキスト ボックス 52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29" name="直線コネクタ 5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0" name="テキスト ボックス 5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1" name="直線コネクタ 5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2" name="テキスト ボックス 5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3" name="直線コネクタ 5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4" name="テキスト ボックス 5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5" name="直線コネクタ 5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6" name="テキスト ボックス 5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7" name="直線コネクタ 5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8" name="テキスト ボックス 5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9" name="直線コネクタ 5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0" name="テキスト ボックス 53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544" name="直線コネクタ 543"/>
        <xdr:cNvCxnSpPr/>
      </xdr:nvCxnSpPr>
      <xdr:spPr>
        <a:xfrm flipV="1">
          <a:off x="221608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545" name="【庁舎】&#10;一人当たり面積最小値テキスト"/>
        <xdr:cNvSpPr txBox="1"/>
      </xdr:nvSpPr>
      <xdr:spPr>
        <a:xfrm>
          <a:off x="221996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546" name="直線コネクタ 545"/>
        <xdr:cNvCxnSpPr/>
      </xdr:nvCxnSpPr>
      <xdr:spPr>
        <a:xfrm>
          <a:off x="22072600" y="187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547"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548" name="直線コネクタ 547"/>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64606</xdr:rowOff>
    </xdr:from>
    <xdr:ext cx="469744" cy="259045"/>
    <xdr:sp macro="" textlink="">
      <xdr:nvSpPr>
        <xdr:cNvPr id="549" name="【庁舎】&#10;一人当たり面積平均値テキスト"/>
        <xdr:cNvSpPr txBox="1"/>
      </xdr:nvSpPr>
      <xdr:spPr>
        <a:xfrm>
          <a:off x="22199600" y="1806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550" name="フローチャート: 判断 549"/>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551" name="フローチャート: 判断 550"/>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132097</xdr:rowOff>
    </xdr:from>
    <xdr:ext cx="469744" cy="259045"/>
    <xdr:sp macro="" textlink="">
      <xdr:nvSpPr>
        <xdr:cNvPr id="552" name="n_1aveValue【庁舎】&#10;一人当たり面積"/>
        <xdr:cNvSpPr txBox="1"/>
      </xdr:nvSpPr>
      <xdr:spPr>
        <a:xfrm>
          <a:off x="210757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162561</xdr:rowOff>
    </xdr:from>
    <xdr:to>
      <xdr:col>107</xdr:col>
      <xdr:colOff>101600</xdr:colOff>
      <xdr:row>107</xdr:row>
      <xdr:rowOff>92711</xdr:rowOff>
    </xdr:to>
    <xdr:sp macro="" textlink="">
      <xdr:nvSpPr>
        <xdr:cNvPr id="553" name="フローチャート: 判断 55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109238</xdr:rowOff>
    </xdr:from>
    <xdr:ext cx="469744" cy="259045"/>
    <xdr:sp macro="" textlink="">
      <xdr:nvSpPr>
        <xdr:cNvPr id="554" name="n_2aveValue【庁舎】&#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142966</xdr:rowOff>
    </xdr:from>
    <xdr:to>
      <xdr:col>116</xdr:col>
      <xdr:colOff>114300</xdr:colOff>
      <xdr:row>109</xdr:row>
      <xdr:rowOff>73116</xdr:rowOff>
    </xdr:to>
    <xdr:sp macro="" textlink="">
      <xdr:nvSpPr>
        <xdr:cNvPr id="560" name="楕円 559"/>
        <xdr:cNvSpPr/>
      </xdr:nvSpPr>
      <xdr:spPr>
        <a:xfrm>
          <a:off x="221107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57893</xdr:rowOff>
    </xdr:from>
    <xdr:ext cx="469744" cy="259045"/>
    <xdr:sp macro="" textlink="">
      <xdr:nvSpPr>
        <xdr:cNvPr id="561" name="【庁舎】&#10;一人当たり面積該当値テキスト"/>
        <xdr:cNvSpPr txBox="1"/>
      </xdr:nvSpPr>
      <xdr:spPr>
        <a:xfrm>
          <a:off x="22199600" y="185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有形固定資産減価償却率について、庁舎において平成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年度の新庁舎建設により類似団体平均を大きく下回った。一方、福祉施設においては類似団体平均を大きく上回った。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今後は適正な公共施設管理に努める。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15,645
15,548
115.71
7,827,155
7,599,095
185,706
4,437,633
6,450,979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高齢化率の上昇、立地企業の撤退など、地域経済を支える基盤が根本的に軟弱であるため、本指数は類似団体を常に下回る結果となっている。また年度間比較でも、本町の財政構造に大きな変化がないことから、多少の上下はあるものの一定水準を保った推移となっている。</a:t>
          </a:r>
        </a:p>
        <a:p>
          <a:r>
            <a:rPr kumimoji="1" lang="ja-JP" altLang="en-US" sz="1300">
              <a:latin typeface="ＭＳ Ｐゴシック" panose="020B0600070205080204" pitchFamily="50" charset="-128"/>
              <a:ea typeface="ＭＳ Ｐゴシック" panose="020B0600070205080204" pitchFamily="50" charset="-128"/>
            </a:rPr>
            <a:t>　今後は、大規模事業の実施に耐えうる財政体力を備えるため、中長期的視点に立った行財政経営を心掛けるとともに、年度間の財政調整を図るため、各種基金の充実にも努める。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1" name="直線コネクタ 70"/>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4" name="直線コネクタ 73"/>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6" name="テキスト ボックス 75"/>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129722</xdr:rowOff>
    </xdr:to>
    <xdr:cxnSp macro="">
      <xdr:nvCxnSpPr>
        <xdr:cNvPr id="77" name="直線コネクタ 76"/>
        <xdr:cNvCxnSpPr/>
      </xdr:nvCxnSpPr>
      <xdr:spPr>
        <a:xfrm flipV="1">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90" name="楕円 89"/>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1"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経常行政経費の削減を徹底してきた結果、類似団体平均値を大きく下回ってきたが、平成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年度は、経常一般財源の減少により本指標が上昇した。平成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年度には、地方消費税交付金の増収により一時的に減少したものの、平成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年度は地方消費税交付金の減少と、統合小中学校の通学バス運行に係る経常的経費により再び上昇に転じた。平成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年度は、廃棄物処理施設整備事業に係る元利償還金の基準財政需要額算入終了等により普通交付税が減少したことに加え、人件費や公債費支出が増加したことにより更に上昇した。</a:t>
          </a:r>
        </a:p>
        <a:p>
          <a:r>
            <a:rPr kumimoji="1" lang="ja-JP" altLang="en-US" sz="1300">
              <a:latin typeface="ＭＳ Ｐゴシック" panose="020B0600070205080204" pitchFamily="50" charset="-128"/>
              <a:ea typeface="ＭＳ Ｐゴシック" panose="020B0600070205080204" pitchFamily="50" charset="-128"/>
            </a:rPr>
            <a:t>　今後は、コスト削減の手綱を緩めず経常経費の縮減を図るとともに、より一層の健全化に努める。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63</xdr:row>
      <xdr:rowOff>12954</xdr:rowOff>
    </xdr:to>
    <xdr:cxnSp macro="">
      <xdr:nvCxnSpPr>
        <xdr:cNvPr id="132" name="直線コネクタ 131"/>
        <xdr:cNvCxnSpPr/>
      </xdr:nvCxnSpPr>
      <xdr:spPr>
        <a:xfrm>
          <a:off x="4114800" y="1074191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90424</xdr:rowOff>
    </xdr:from>
    <xdr:to>
      <xdr:col>19</xdr:col>
      <xdr:colOff>133350</xdr:colOff>
      <xdr:row>62</xdr:row>
      <xdr:rowOff>112014</xdr:rowOff>
    </xdr:to>
    <xdr:cxnSp macro="">
      <xdr:nvCxnSpPr>
        <xdr:cNvPr id="135" name="直線コネクタ 134"/>
        <xdr:cNvCxnSpPr/>
      </xdr:nvCxnSpPr>
      <xdr:spPr>
        <a:xfrm>
          <a:off x="3225800" y="1054887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90424</xdr:rowOff>
    </xdr:from>
    <xdr:to>
      <xdr:col>15</xdr:col>
      <xdr:colOff>82550</xdr:colOff>
      <xdr:row>62</xdr:row>
      <xdr:rowOff>68580</xdr:rowOff>
    </xdr:to>
    <xdr:cxnSp macro="">
      <xdr:nvCxnSpPr>
        <xdr:cNvPr id="138" name="直線コネクタ 137"/>
        <xdr:cNvCxnSpPr/>
      </xdr:nvCxnSpPr>
      <xdr:spPr>
        <a:xfrm flipV="1">
          <a:off x="2336800" y="1054887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62</xdr:row>
      <xdr:rowOff>68580</xdr:rowOff>
    </xdr:to>
    <xdr:cxnSp macro="">
      <xdr:nvCxnSpPr>
        <xdr:cNvPr id="141" name="直線コネクタ 140"/>
        <xdr:cNvCxnSpPr/>
      </xdr:nvCxnSpPr>
      <xdr:spPr>
        <a:xfrm>
          <a:off x="1447800" y="106936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4" name="フローチャート: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51" name="楕円 150"/>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52"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3" name="楕円 152"/>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4" name="テキスト ボックス 15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55" name="楕円 154"/>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56" name="テキスト ボックス 155"/>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7" name="楕円 156"/>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8" name="テキスト ボックス 157"/>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9" name="楕円 158"/>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60" name="テキスト ボックス 159"/>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石川町第３次集中改革プラン（平成２５年６月策定）」と、その成果を踏まえて新たに策定した「石川町第４次集中改革プラン（平成２８年８月策定）」に基づき、経常経費及び職員数の削減を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年度は、廃校や老朽公共施設の解体に係る臨時的経費が発生したことにより本経費が増加した。</a:t>
          </a:r>
        </a:p>
        <a:p>
          <a:r>
            <a:rPr kumimoji="1" lang="ja-JP" altLang="en-US" sz="1300">
              <a:latin typeface="ＭＳ Ｐゴシック" panose="020B0600070205080204" pitchFamily="50" charset="-128"/>
              <a:ea typeface="ＭＳ Ｐゴシック" panose="020B0600070205080204" pitchFamily="50" charset="-128"/>
            </a:rPr>
            <a:t>　今後は、更なる行財政改革を進めつつ、住民の多様なニーズにも的確に対応できるよう、簡素で効率的な行財政運営を目指す。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115701</xdr:rowOff>
    </xdr:from>
    <xdr:to>
      <xdr:col>23</xdr:col>
      <xdr:colOff>133350</xdr:colOff>
      <xdr:row>82</xdr:row>
      <xdr:rowOff>132817</xdr:rowOff>
    </xdr:to>
    <xdr:cxnSp macro="">
      <xdr:nvCxnSpPr>
        <xdr:cNvPr id="195" name="直線コネクタ 194"/>
        <xdr:cNvCxnSpPr/>
      </xdr:nvCxnSpPr>
      <xdr:spPr>
        <a:xfrm>
          <a:off x="4114800" y="14174601"/>
          <a:ext cx="8382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71278</xdr:rowOff>
    </xdr:from>
    <xdr:to>
      <xdr:col>19</xdr:col>
      <xdr:colOff>133350</xdr:colOff>
      <xdr:row>82</xdr:row>
      <xdr:rowOff>115701</xdr:rowOff>
    </xdr:to>
    <xdr:cxnSp macro="">
      <xdr:nvCxnSpPr>
        <xdr:cNvPr id="198" name="直線コネクタ 197"/>
        <xdr:cNvCxnSpPr/>
      </xdr:nvCxnSpPr>
      <xdr:spPr>
        <a:xfrm>
          <a:off x="3225800" y="14130178"/>
          <a:ext cx="889000" cy="4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367</xdr:rowOff>
    </xdr:from>
    <xdr:to>
      <xdr:col>15</xdr:col>
      <xdr:colOff>82550</xdr:colOff>
      <xdr:row>82</xdr:row>
      <xdr:rowOff>71278</xdr:rowOff>
    </xdr:to>
    <xdr:cxnSp macro="">
      <xdr:nvCxnSpPr>
        <xdr:cNvPr id="201" name="直線コネクタ 200"/>
        <xdr:cNvCxnSpPr/>
      </xdr:nvCxnSpPr>
      <xdr:spPr>
        <a:xfrm>
          <a:off x="2336800" y="14059267"/>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xdr:rowOff>
    </xdr:from>
    <xdr:ext cx="762000" cy="259045"/>
    <xdr:sp macro="" textlink="">
      <xdr:nvSpPr>
        <xdr:cNvPr id="203" name="テキスト ボックス 202"/>
        <xdr:cNvSpPr txBox="1"/>
      </xdr:nvSpPr>
      <xdr:spPr>
        <a:xfrm>
          <a:off x="2844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111646</xdr:rowOff>
    </xdr:from>
    <xdr:to>
      <xdr:col>11</xdr:col>
      <xdr:colOff>31750</xdr:colOff>
      <xdr:row>82</xdr:row>
      <xdr:rowOff>367</xdr:rowOff>
    </xdr:to>
    <xdr:cxnSp macro="">
      <xdr:nvCxnSpPr>
        <xdr:cNvPr id="204" name="直線コネクタ 203"/>
        <xdr:cNvCxnSpPr/>
      </xdr:nvCxnSpPr>
      <xdr:spPr>
        <a:xfrm>
          <a:off x="1447800" y="13999096"/>
          <a:ext cx="889000" cy="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19535</xdr:rowOff>
    </xdr:from>
    <xdr:to>
      <xdr:col>11</xdr:col>
      <xdr:colOff>82550</xdr:colOff>
      <xdr:row>86</xdr:row>
      <xdr:rowOff>121135</xdr:rowOff>
    </xdr:to>
    <xdr:sp macro="" textlink="">
      <xdr:nvSpPr>
        <xdr:cNvPr id="205" name="フローチャート: 判断 204"/>
        <xdr:cNvSpPr/>
      </xdr:nvSpPr>
      <xdr:spPr>
        <a:xfrm>
          <a:off x="2286000" y="147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105912</xdr:rowOff>
    </xdr:from>
    <xdr:ext cx="762000" cy="259045"/>
    <xdr:sp macro="" textlink="">
      <xdr:nvSpPr>
        <xdr:cNvPr id="206" name="テキスト ボックス 205"/>
        <xdr:cNvSpPr txBox="1"/>
      </xdr:nvSpPr>
      <xdr:spPr>
        <a:xfrm>
          <a:off x="1955800" y="148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60375</xdr:rowOff>
    </xdr:from>
    <xdr:to>
      <xdr:col>7</xdr:col>
      <xdr:colOff>31750</xdr:colOff>
      <xdr:row>83</xdr:row>
      <xdr:rowOff>161975</xdr:rowOff>
    </xdr:to>
    <xdr:sp macro="" textlink="">
      <xdr:nvSpPr>
        <xdr:cNvPr id="207" name="フローチャート: 判断 206"/>
        <xdr:cNvSpPr/>
      </xdr:nvSpPr>
      <xdr:spPr>
        <a:xfrm>
          <a:off x="1397000" y="142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146752</xdr:rowOff>
    </xdr:from>
    <xdr:ext cx="762000" cy="259045"/>
    <xdr:sp macro="" textlink="">
      <xdr:nvSpPr>
        <xdr:cNvPr id="208" name="テキスト ボックス 207"/>
        <xdr:cNvSpPr txBox="1"/>
      </xdr:nvSpPr>
      <xdr:spPr>
        <a:xfrm>
          <a:off x="1066800" y="143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82017</xdr:rowOff>
    </xdr:from>
    <xdr:to>
      <xdr:col>23</xdr:col>
      <xdr:colOff>184150</xdr:colOff>
      <xdr:row>83</xdr:row>
      <xdr:rowOff>12167</xdr:rowOff>
    </xdr:to>
    <xdr:sp macro="" textlink="">
      <xdr:nvSpPr>
        <xdr:cNvPr id="214" name="楕円 213"/>
        <xdr:cNvSpPr/>
      </xdr:nvSpPr>
      <xdr:spPr>
        <a:xfrm>
          <a:off x="4902200" y="141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98544</xdr:rowOff>
    </xdr:from>
    <xdr:ext cx="762000" cy="259045"/>
    <xdr:sp macro="" textlink="">
      <xdr:nvSpPr>
        <xdr:cNvPr id="215" name="人件費・物件費等の状況該当値テキスト"/>
        <xdr:cNvSpPr txBox="1"/>
      </xdr:nvSpPr>
      <xdr:spPr>
        <a:xfrm>
          <a:off x="5041900" y="139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64901</xdr:rowOff>
    </xdr:from>
    <xdr:to>
      <xdr:col>19</xdr:col>
      <xdr:colOff>184150</xdr:colOff>
      <xdr:row>82</xdr:row>
      <xdr:rowOff>166501</xdr:rowOff>
    </xdr:to>
    <xdr:sp macro="" textlink="">
      <xdr:nvSpPr>
        <xdr:cNvPr id="216" name="楕円 215"/>
        <xdr:cNvSpPr/>
      </xdr:nvSpPr>
      <xdr:spPr>
        <a:xfrm>
          <a:off x="4064000" y="141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5228</xdr:rowOff>
    </xdr:from>
    <xdr:ext cx="736600" cy="259045"/>
    <xdr:sp macro="" textlink="">
      <xdr:nvSpPr>
        <xdr:cNvPr id="217" name="テキスト ボックス 216"/>
        <xdr:cNvSpPr txBox="1"/>
      </xdr:nvSpPr>
      <xdr:spPr>
        <a:xfrm>
          <a:off x="3733800" y="13892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20478</xdr:rowOff>
    </xdr:from>
    <xdr:to>
      <xdr:col>15</xdr:col>
      <xdr:colOff>133350</xdr:colOff>
      <xdr:row>82</xdr:row>
      <xdr:rowOff>122078</xdr:rowOff>
    </xdr:to>
    <xdr:sp macro="" textlink="">
      <xdr:nvSpPr>
        <xdr:cNvPr id="218" name="楕円 217"/>
        <xdr:cNvSpPr/>
      </xdr:nvSpPr>
      <xdr:spPr>
        <a:xfrm>
          <a:off x="3175000" y="140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132255</xdr:rowOff>
    </xdr:from>
    <xdr:ext cx="762000" cy="259045"/>
    <xdr:sp macro="" textlink="">
      <xdr:nvSpPr>
        <xdr:cNvPr id="219" name="テキスト ボックス 218"/>
        <xdr:cNvSpPr txBox="1"/>
      </xdr:nvSpPr>
      <xdr:spPr>
        <a:xfrm>
          <a:off x="2844800" y="1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121017</xdr:rowOff>
    </xdr:from>
    <xdr:to>
      <xdr:col>11</xdr:col>
      <xdr:colOff>82550</xdr:colOff>
      <xdr:row>82</xdr:row>
      <xdr:rowOff>51167</xdr:rowOff>
    </xdr:to>
    <xdr:sp macro="" textlink="">
      <xdr:nvSpPr>
        <xdr:cNvPr id="220" name="楕円 219"/>
        <xdr:cNvSpPr/>
      </xdr:nvSpPr>
      <xdr:spPr>
        <a:xfrm>
          <a:off x="2286000" y="140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61344</xdr:rowOff>
    </xdr:from>
    <xdr:ext cx="762000" cy="259045"/>
    <xdr:sp macro="" textlink="">
      <xdr:nvSpPr>
        <xdr:cNvPr id="221" name="テキスト ボックス 220"/>
        <xdr:cNvSpPr txBox="1"/>
      </xdr:nvSpPr>
      <xdr:spPr>
        <a:xfrm>
          <a:off x="1955800" y="1377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60846</xdr:rowOff>
    </xdr:from>
    <xdr:to>
      <xdr:col>7</xdr:col>
      <xdr:colOff>31750</xdr:colOff>
      <xdr:row>81</xdr:row>
      <xdr:rowOff>162446</xdr:rowOff>
    </xdr:to>
    <xdr:sp macro="" textlink="">
      <xdr:nvSpPr>
        <xdr:cNvPr id="222" name="楕円 221"/>
        <xdr:cNvSpPr/>
      </xdr:nvSpPr>
      <xdr:spPr>
        <a:xfrm>
          <a:off x="1397000" y="1394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1173</xdr:rowOff>
    </xdr:from>
    <xdr:ext cx="762000" cy="259045"/>
    <xdr:sp macro="" textlink="">
      <xdr:nvSpPr>
        <xdr:cNvPr id="223" name="テキスト ボックス 222"/>
        <xdr:cNvSpPr txBox="1"/>
      </xdr:nvSpPr>
      <xdr:spPr>
        <a:xfrm>
          <a:off x="1066800" y="137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本町のラスパイレス指数は、国の給与水準を上回る１０１．４となり、類似団体平均を大きく上回る結果となった。</a:t>
          </a:r>
        </a:p>
        <a:p>
          <a:r>
            <a:rPr kumimoji="1" lang="ja-JP" altLang="en-US" sz="1300">
              <a:latin typeface="ＭＳ Ｐゴシック" panose="020B0600070205080204" pitchFamily="50" charset="-128"/>
              <a:ea typeface="ＭＳ Ｐゴシック" panose="020B0600070205080204" pitchFamily="50" charset="-128"/>
            </a:rPr>
            <a:t>　初任給の基準の相違、給料表の引上げ率の相違、経験年数階層の変動等により、類似団体内平均値９６．６を４．８上回っている状況にあるため、引き続き、国の給与制度に準拠した制度運用の徹底等により、本指数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7" name="直線コネクタ 256"/>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69850</xdr:rowOff>
    </xdr:to>
    <xdr:cxnSp macro="">
      <xdr:nvCxnSpPr>
        <xdr:cNvPr id="260" name="直線コネクタ 259"/>
        <xdr:cNvCxnSpPr/>
      </xdr:nvCxnSpPr>
      <xdr:spPr>
        <a:xfrm>
          <a:off x="15290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2" name="テキスト ボックス 261"/>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89</xdr:row>
      <xdr:rowOff>29634</xdr:rowOff>
    </xdr:to>
    <xdr:cxnSp macro="">
      <xdr:nvCxnSpPr>
        <xdr:cNvPr id="263" name="直線コネクタ 262"/>
        <xdr:cNvCxnSpPr/>
      </xdr:nvCxnSpPr>
      <xdr:spPr>
        <a:xfrm>
          <a:off x="14401800" y="151412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53622</xdr:rowOff>
    </xdr:to>
    <xdr:cxnSp macro="">
      <xdr:nvCxnSpPr>
        <xdr:cNvPr id="266" name="直線コネクタ 265"/>
        <xdr:cNvCxnSpPr/>
      </xdr:nvCxnSpPr>
      <xdr:spPr>
        <a:xfrm>
          <a:off x="13512800" y="151278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9" name="フローチャート: 判断 268"/>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0" name="テキスト ボックス 269"/>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6" name="楕円 275"/>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7"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80" name="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81" name="テキスト ボックス 280"/>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2" name="楕円 281"/>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3" name="テキスト ボックス 282"/>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4" name="楕円 283"/>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5" name="テキスト ボックス 284"/>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保育施設の統廃合、地区公民館管理体制の見直し、学校給食調理業務の民間委託等事務事業の見直し、さらには第２次定員適正化計画に基づく新規採用の抑制等により、７．９３人と類似団体内平均を１．５１人下回っている。</a:t>
          </a:r>
        </a:p>
        <a:p>
          <a:r>
            <a:rPr kumimoji="1" lang="ja-JP" altLang="en-US" sz="1300">
              <a:latin typeface="ＭＳ Ｐゴシック" panose="020B0600070205080204" pitchFamily="50" charset="-128"/>
              <a:ea typeface="ＭＳ Ｐゴシック" panose="020B0600070205080204" pitchFamily="50" charset="-128"/>
            </a:rPr>
            <a:t>　今後も、石川町定員管理計画（平成２６年１１月策定）に基づき、これまでの定員適正化の実績を踏まえた計画的な職員採用、さらには職員配置の一層の効率化・適正化を推進しながら、抑制基調の定員管理（技能・労務職を除いた職員数の維持）を継続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126184</xdr:rowOff>
    </xdr:from>
    <xdr:to>
      <xdr:col>81</xdr:col>
      <xdr:colOff>44450</xdr:colOff>
      <xdr:row>59</xdr:row>
      <xdr:rowOff>150313</xdr:rowOff>
    </xdr:to>
    <xdr:cxnSp macro="">
      <xdr:nvCxnSpPr>
        <xdr:cNvPr id="322" name="直線コネクタ 321"/>
        <xdr:cNvCxnSpPr/>
      </xdr:nvCxnSpPr>
      <xdr:spPr>
        <a:xfrm>
          <a:off x="16179800" y="1024173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3" name="定員管理の状況平均値テキスト"/>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89988</xdr:rowOff>
    </xdr:from>
    <xdr:to>
      <xdr:col>77</xdr:col>
      <xdr:colOff>44450</xdr:colOff>
      <xdr:row>59</xdr:row>
      <xdr:rowOff>126184</xdr:rowOff>
    </xdr:to>
    <xdr:cxnSp macro="">
      <xdr:nvCxnSpPr>
        <xdr:cNvPr id="325" name="直線コネクタ 324"/>
        <xdr:cNvCxnSpPr/>
      </xdr:nvCxnSpPr>
      <xdr:spPr>
        <a:xfrm>
          <a:off x="15290800" y="1020553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7" name="テキスト ボックス 326"/>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72753</xdr:rowOff>
    </xdr:from>
    <xdr:to>
      <xdr:col>72</xdr:col>
      <xdr:colOff>203200</xdr:colOff>
      <xdr:row>59</xdr:row>
      <xdr:rowOff>89988</xdr:rowOff>
    </xdr:to>
    <xdr:cxnSp macro="">
      <xdr:nvCxnSpPr>
        <xdr:cNvPr id="328" name="直線コネクタ 327"/>
        <xdr:cNvCxnSpPr/>
      </xdr:nvCxnSpPr>
      <xdr:spPr>
        <a:xfrm>
          <a:off x="14401800" y="101883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30" name="テキスト ボックス 329"/>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72753</xdr:rowOff>
    </xdr:from>
    <xdr:to>
      <xdr:col>68</xdr:col>
      <xdr:colOff>152400</xdr:colOff>
      <xdr:row>59</xdr:row>
      <xdr:rowOff>103777</xdr:rowOff>
    </xdr:to>
    <xdr:cxnSp macro="">
      <xdr:nvCxnSpPr>
        <xdr:cNvPr id="331" name="直線コネクタ 330"/>
        <xdr:cNvCxnSpPr/>
      </xdr:nvCxnSpPr>
      <xdr:spPr>
        <a:xfrm flipV="1">
          <a:off x="13512800" y="101883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32" name="フローチャート: 判断 331"/>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33" name="テキスト ボックス 332"/>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34" name="フローチャート: 判断 333"/>
        <xdr:cNvSpPr/>
      </xdr:nvSpPr>
      <xdr:spPr>
        <a:xfrm>
          <a:off x="13462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129920</xdr:rowOff>
    </xdr:from>
    <xdr:ext cx="762000" cy="259045"/>
    <xdr:sp macro="" textlink="">
      <xdr:nvSpPr>
        <xdr:cNvPr id="335" name="テキスト ボックス 334"/>
        <xdr:cNvSpPr txBox="1"/>
      </xdr:nvSpPr>
      <xdr:spPr>
        <a:xfrm>
          <a:off x="13131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99513</xdr:rowOff>
    </xdr:from>
    <xdr:to>
      <xdr:col>81</xdr:col>
      <xdr:colOff>95250</xdr:colOff>
      <xdr:row>60</xdr:row>
      <xdr:rowOff>29663</xdr:rowOff>
    </xdr:to>
    <xdr:sp macro="" textlink="">
      <xdr:nvSpPr>
        <xdr:cNvPr id="341" name="楕円 340"/>
        <xdr:cNvSpPr/>
      </xdr:nvSpPr>
      <xdr:spPr>
        <a:xfrm>
          <a:off x="169672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116040</xdr:rowOff>
    </xdr:from>
    <xdr:ext cx="762000" cy="259045"/>
    <xdr:sp macro="" textlink="">
      <xdr:nvSpPr>
        <xdr:cNvPr id="342" name="定員管理の状況該当値テキスト"/>
        <xdr:cNvSpPr txBox="1"/>
      </xdr:nvSpPr>
      <xdr:spPr>
        <a:xfrm>
          <a:off x="17106900" y="1006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75384</xdr:rowOff>
    </xdr:from>
    <xdr:to>
      <xdr:col>77</xdr:col>
      <xdr:colOff>95250</xdr:colOff>
      <xdr:row>60</xdr:row>
      <xdr:rowOff>5534</xdr:rowOff>
    </xdr:to>
    <xdr:sp macro="" textlink="">
      <xdr:nvSpPr>
        <xdr:cNvPr id="343" name="楕円 342"/>
        <xdr:cNvSpPr/>
      </xdr:nvSpPr>
      <xdr:spPr>
        <a:xfrm>
          <a:off x="16129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15711</xdr:rowOff>
    </xdr:from>
    <xdr:ext cx="736600" cy="259045"/>
    <xdr:sp macro="" textlink="">
      <xdr:nvSpPr>
        <xdr:cNvPr id="344" name="テキスト ボックス 343"/>
        <xdr:cNvSpPr txBox="1"/>
      </xdr:nvSpPr>
      <xdr:spPr>
        <a:xfrm>
          <a:off x="15798800" y="995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39188</xdr:rowOff>
    </xdr:from>
    <xdr:to>
      <xdr:col>73</xdr:col>
      <xdr:colOff>44450</xdr:colOff>
      <xdr:row>59</xdr:row>
      <xdr:rowOff>140788</xdr:rowOff>
    </xdr:to>
    <xdr:sp macro="" textlink="">
      <xdr:nvSpPr>
        <xdr:cNvPr id="345" name="楕円 344"/>
        <xdr:cNvSpPr/>
      </xdr:nvSpPr>
      <xdr:spPr>
        <a:xfrm>
          <a:off x="15240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150965</xdr:rowOff>
    </xdr:from>
    <xdr:ext cx="762000" cy="259045"/>
    <xdr:sp macro="" textlink="">
      <xdr:nvSpPr>
        <xdr:cNvPr id="346" name="テキスト ボックス 345"/>
        <xdr:cNvSpPr txBox="1"/>
      </xdr:nvSpPr>
      <xdr:spPr>
        <a:xfrm>
          <a:off x="14909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21953</xdr:rowOff>
    </xdr:from>
    <xdr:to>
      <xdr:col>68</xdr:col>
      <xdr:colOff>203200</xdr:colOff>
      <xdr:row>59</xdr:row>
      <xdr:rowOff>123553</xdr:rowOff>
    </xdr:to>
    <xdr:sp macro="" textlink="">
      <xdr:nvSpPr>
        <xdr:cNvPr id="347" name="楕円 346"/>
        <xdr:cNvSpPr/>
      </xdr:nvSpPr>
      <xdr:spPr>
        <a:xfrm>
          <a:off x="14351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133730</xdr:rowOff>
    </xdr:from>
    <xdr:ext cx="762000" cy="259045"/>
    <xdr:sp macro="" textlink="">
      <xdr:nvSpPr>
        <xdr:cNvPr id="348" name="テキスト ボックス 347"/>
        <xdr:cNvSpPr txBox="1"/>
      </xdr:nvSpPr>
      <xdr:spPr>
        <a:xfrm>
          <a:off x="14020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52977</xdr:rowOff>
    </xdr:from>
    <xdr:to>
      <xdr:col>64</xdr:col>
      <xdr:colOff>152400</xdr:colOff>
      <xdr:row>59</xdr:row>
      <xdr:rowOff>154577</xdr:rowOff>
    </xdr:to>
    <xdr:sp macro="" textlink="">
      <xdr:nvSpPr>
        <xdr:cNvPr id="349" name="楕円 348"/>
        <xdr:cNvSpPr/>
      </xdr:nvSpPr>
      <xdr:spPr>
        <a:xfrm>
          <a:off x="13462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164754</xdr:rowOff>
    </xdr:from>
    <xdr:ext cx="762000" cy="259045"/>
    <xdr:sp macro="" textlink="">
      <xdr:nvSpPr>
        <xdr:cNvPr id="350" name="テキスト ボックス 349"/>
        <xdr:cNvSpPr txBox="1"/>
      </xdr:nvSpPr>
      <xdr:spPr>
        <a:xfrm>
          <a:off x="13131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公共工事に伴い発行した地方債の償還が始まったことにより町債の元利償還金が増加しているが、公債費に準ずる債務負担行為や一部事務組合が起こした地方債に充てたと認められる負担金などのいわゆる準元利償還金が減少したことにより本比率が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今後も新たな公共工事の実施により地方債の元利償還金の上昇が予想されるものの、既発債の償還満了や債務負担行為に起因する負担額の減少により、本比率の上昇は最小限に抑えられるものと分析する。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163322</xdr:rowOff>
    </xdr:to>
    <xdr:cxnSp macro="">
      <xdr:nvCxnSpPr>
        <xdr:cNvPr id="382" name="直線コネクタ 381"/>
        <xdr:cNvCxnSpPr/>
      </xdr:nvCxnSpPr>
      <xdr:spPr>
        <a:xfrm flipV="1">
          <a:off x="16179800" y="677265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78740</xdr:rowOff>
    </xdr:to>
    <xdr:cxnSp macro="">
      <xdr:nvCxnSpPr>
        <xdr:cNvPr id="385" name="直線コネクタ 384"/>
        <xdr:cNvCxnSpPr/>
      </xdr:nvCxnSpPr>
      <xdr:spPr>
        <a:xfrm flipV="1">
          <a:off x="15290800" y="68498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41</xdr:row>
      <xdr:rowOff>52070</xdr:rowOff>
    </xdr:to>
    <xdr:cxnSp macro="">
      <xdr:nvCxnSpPr>
        <xdr:cNvPr id="388" name="直線コネクタ 387"/>
        <xdr:cNvCxnSpPr/>
      </xdr:nvCxnSpPr>
      <xdr:spPr>
        <a:xfrm flipV="1">
          <a:off x="14401800" y="693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0" name="テキスト ボックス 389"/>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167894</xdr:rowOff>
    </xdr:to>
    <xdr:cxnSp macro="">
      <xdr:nvCxnSpPr>
        <xdr:cNvPr id="391" name="直線コネクタ 390"/>
        <xdr:cNvCxnSpPr/>
      </xdr:nvCxnSpPr>
      <xdr:spPr>
        <a:xfrm flipV="1">
          <a:off x="13512800" y="7081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126746</xdr:rowOff>
    </xdr:from>
    <xdr:to>
      <xdr:col>68</xdr:col>
      <xdr:colOff>203200</xdr:colOff>
      <xdr:row>42</xdr:row>
      <xdr:rowOff>56896</xdr:rowOff>
    </xdr:to>
    <xdr:sp macro="" textlink="">
      <xdr:nvSpPr>
        <xdr:cNvPr id="392" name="フローチャート: 判断 391"/>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393" name="テキスト ボックス 392"/>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394" name="フローチャート: 判断 393"/>
        <xdr:cNvSpPr/>
      </xdr:nvSpPr>
      <xdr:spPr>
        <a:xfrm>
          <a:off x="13462000" y="723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395" name="テキスト ボックス 394"/>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401" name="楕円 400"/>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2"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3" name="楕円 402"/>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4" name="テキスト ボックス 403"/>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5" name="楕円 404"/>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6" name="テキスト ボックス 405"/>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7" name="楕円 406"/>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8" name="テキスト ボックス 40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9" name="楕円 408"/>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57421</xdr:rowOff>
    </xdr:from>
    <xdr:ext cx="762000" cy="259045"/>
    <xdr:sp macro="" textlink="">
      <xdr:nvSpPr>
        <xdr:cNvPr id="410" name="テキスト ボックス 409"/>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剰余金の基金積立を積極的に実施したことにより、基金残高が増加し分子の控除額は減少したものの、近年の大規模公共工事に伴う多額の町債発行が、前述の控除額を上回る増加となり、本指標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今後は、交付税措置がある地方債を活用しながら、本指標の上昇抑制に努める。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100209</xdr:rowOff>
    </xdr:from>
    <xdr:to>
      <xdr:col>81</xdr:col>
      <xdr:colOff>44450</xdr:colOff>
      <xdr:row>14</xdr:row>
      <xdr:rowOff>126637</xdr:rowOff>
    </xdr:to>
    <xdr:cxnSp macro="">
      <xdr:nvCxnSpPr>
        <xdr:cNvPr id="446" name="直線コネクタ 445"/>
        <xdr:cNvCxnSpPr/>
      </xdr:nvCxnSpPr>
      <xdr:spPr>
        <a:xfrm>
          <a:off x="16179800" y="2500509"/>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7"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169394</xdr:rowOff>
    </xdr:from>
    <xdr:to>
      <xdr:col>77</xdr:col>
      <xdr:colOff>44450</xdr:colOff>
      <xdr:row>14</xdr:row>
      <xdr:rowOff>100209</xdr:rowOff>
    </xdr:to>
    <xdr:cxnSp macro="">
      <xdr:nvCxnSpPr>
        <xdr:cNvPr id="449" name="直線コネクタ 448"/>
        <xdr:cNvCxnSpPr/>
      </xdr:nvCxnSpPr>
      <xdr:spPr>
        <a:xfrm>
          <a:off x="15290800" y="2398244"/>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121514</xdr:rowOff>
    </xdr:from>
    <xdr:ext cx="736600" cy="259045"/>
    <xdr:sp macro="" textlink="">
      <xdr:nvSpPr>
        <xdr:cNvPr id="451" name="テキスト ボックス 450"/>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169394</xdr:rowOff>
    </xdr:from>
    <xdr:to>
      <xdr:col>72</xdr:col>
      <xdr:colOff>203200</xdr:colOff>
      <xdr:row>14</xdr:row>
      <xdr:rowOff>22074</xdr:rowOff>
    </xdr:to>
    <xdr:cxnSp macro="">
      <xdr:nvCxnSpPr>
        <xdr:cNvPr id="452" name="直線コネクタ 451"/>
        <xdr:cNvCxnSpPr/>
      </xdr:nvCxnSpPr>
      <xdr:spPr>
        <a:xfrm flipV="1">
          <a:off x="14401800" y="23982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3" name="フローチャート: 判断 452"/>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4" name="テキスト ボックス 453"/>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22074</xdr:rowOff>
    </xdr:from>
    <xdr:to>
      <xdr:col>68</xdr:col>
      <xdr:colOff>152400</xdr:colOff>
      <xdr:row>14</xdr:row>
      <xdr:rowOff>92166</xdr:rowOff>
    </xdr:to>
    <xdr:cxnSp macro="">
      <xdr:nvCxnSpPr>
        <xdr:cNvPr id="455" name="直線コネクタ 454"/>
        <xdr:cNvCxnSpPr/>
      </xdr:nvCxnSpPr>
      <xdr:spPr>
        <a:xfrm flipV="1">
          <a:off x="13512800" y="2422374"/>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153731</xdr:rowOff>
    </xdr:from>
    <xdr:to>
      <xdr:col>68</xdr:col>
      <xdr:colOff>203200</xdr:colOff>
      <xdr:row>16</xdr:row>
      <xdr:rowOff>83881</xdr:rowOff>
    </xdr:to>
    <xdr:sp macro="" textlink="">
      <xdr:nvSpPr>
        <xdr:cNvPr id="456" name="フローチャート: 判断 455"/>
        <xdr:cNvSpPr/>
      </xdr:nvSpPr>
      <xdr:spPr>
        <a:xfrm>
          <a:off x="14351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68658</xdr:rowOff>
    </xdr:from>
    <xdr:ext cx="762000" cy="259045"/>
    <xdr:sp macro="" textlink="">
      <xdr:nvSpPr>
        <xdr:cNvPr id="457" name="テキスト ボックス 456"/>
        <xdr:cNvSpPr txBox="1"/>
      </xdr:nvSpPr>
      <xdr:spPr>
        <a:xfrm>
          <a:off x="14020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28242</xdr:rowOff>
    </xdr:from>
    <xdr:to>
      <xdr:col>64</xdr:col>
      <xdr:colOff>152400</xdr:colOff>
      <xdr:row>16</xdr:row>
      <xdr:rowOff>129842</xdr:rowOff>
    </xdr:to>
    <xdr:sp macro="" textlink="">
      <xdr:nvSpPr>
        <xdr:cNvPr id="458" name="フローチャート: 判断 457"/>
        <xdr:cNvSpPr/>
      </xdr:nvSpPr>
      <xdr:spPr>
        <a:xfrm>
          <a:off x="13462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114619</xdr:rowOff>
    </xdr:from>
    <xdr:ext cx="762000" cy="259045"/>
    <xdr:sp macro="" textlink="">
      <xdr:nvSpPr>
        <xdr:cNvPr id="459" name="テキスト ボックス 458"/>
        <xdr:cNvSpPr txBox="1"/>
      </xdr:nvSpPr>
      <xdr:spPr>
        <a:xfrm>
          <a:off x="13131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75837</xdr:rowOff>
    </xdr:from>
    <xdr:to>
      <xdr:col>81</xdr:col>
      <xdr:colOff>95250</xdr:colOff>
      <xdr:row>15</xdr:row>
      <xdr:rowOff>5987</xdr:rowOff>
    </xdr:to>
    <xdr:sp macro="" textlink="">
      <xdr:nvSpPr>
        <xdr:cNvPr id="465" name="楕円 464"/>
        <xdr:cNvSpPr/>
      </xdr:nvSpPr>
      <xdr:spPr>
        <a:xfrm>
          <a:off x="169672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92364</xdr:rowOff>
    </xdr:from>
    <xdr:ext cx="762000" cy="259045"/>
    <xdr:sp macro="" textlink="">
      <xdr:nvSpPr>
        <xdr:cNvPr id="466" name="将来負担の状況該当値テキスト"/>
        <xdr:cNvSpPr txBox="1"/>
      </xdr:nvSpPr>
      <xdr:spPr>
        <a:xfrm>
          <a:off x="17106900" y="232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49409</xdr:rowOff>
    </xdr:from>
    <xdr:to>
      <xdr:col>77</xdr:col>
      <xdr:colOff>95250</xdr:colOff>
      <xdr:row>14</xdr:row>
      <xdr:rowOff>151009</xdr:rowOff>
    </xdr:to>
    <xdr:sp macro="" textlink="">
      <xdr:nvSpPr>
        <xdr:cNvPr id="467" name="楕円 466"/>
        <xdr:cNvSpPr/>
      </xdr:nvSpPr>
      <xdr:spPr>
        <a:xfrm>
          <a:off x="161290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161186</xdr:rowOff>
    </xdr:from>
    <xdr:ext cx="736600" cy="259045"/>
    <xdr:sp macro="" textlink="">
      <xdr:nvSpPr>
        <xdr:cNvPr id="468" name="テキスト ボックス 467"/>
        <xdr:cNvSpPr txBox="1"/>
      </xdr:nvSpPr>
      <xdr:spPr>
        <a:xfrm>
          <a:off x="15798800" y="2218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118594</xdr:rowOff>
    </xdr:from>
    <xdr:to>
      <xdr:col>73</xdr:col>
      <xdr:colOff>44450</xdr:colOff>
      <xdr:row>14</xdr:row>
      <xdr:rowOff>48744</xdr:rowOff>
    </xdr:to>
    <xdr:sp macro="" textlink="">
      <xdr:nvSpPr>
        <xdr:cNvPr id="469" name="楕円 468"/>
        <xdr:cNvSpPr/>
      </xdr:nvSpPr>
      <xdr:spPr>
        <a:xfrm>
          <a:off x="15240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58921</xdr:rowOff>
    </xdr:from>
    <xdr:ext cx="762000" cy="259045"/>
    <xdr:sp macro="" textlink="">
      <xdr:nvSpPr>
        <xdr:cNvPr id="470" name="テキスト ボックス 469"/>
        <xdr:cNvSpPr txBox="1"/>
      </xdr:nvSpPr>
      <xdr:spPr>
        <a:xfrm>
          <a:off x="14909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142724</xdr:rowOff>
    </xdr:from>
    <xdr:to>
      <xdr:col>68</xdr:col>
      <xdr:colOff>203200</xdr:colOff>
      <xdr:row>14</xdr:row>
      <xdr:rowOff>72874</xdr:rowOff>
    </xdr:to>
    <xdr:sp macro="" textlink="">
      <xdr:nvSpPr>
        <xdr:cNvPr id="471" name="楕円 470"/>
        <xdr:cNvSpPr/>
      </xdr:nvSpPr>
      <xdr:spPr>
        <a:xfrm>
          <a:off x="14351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83051</xdr:rowOff>
    </xdr:from>
    <xdr:ext cx="762000" cy="259045"/>
    <xdr:sp macro="" textlink="">
      <xdr:nvSpPr>
        <xdr:cNvPr id="472" name="テキスト ボックス 471"/>
        <xdr:cNvSpPr txBox="1"/>
      </xdr:nvSpPr>
      <xdr:spPr>
        <a:xfrm>
          <a:off x="14020800" y="214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41366</xdr:rowOff>
    </xdr:from>
    <xdr:to>
      <xdr:col>64</xdr:col>
      <xdr:colOff>152400</xdr:colOff>
      <xdr:row>14</xdr:row>
      <xdr:rowOff>142966</xdr:rowOff>
    </xdr:to>
    <xdr:sp macro="" textlink="">
      <xdr:nvSpPr>
        <xdr:cNvPr id="473" name="楕円 472"/>
        <xdr:cNvSpPr/>
      </xdr:nvSpPr>
      <xdr:spPr>
        <a:xfrm>
          <a:off x="13462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153143</xdr:rowOff>
    </xdr:from>
    <xdr:ext cx="762000" cy="259045"/>
    <xdr:sp macro="" textlink="">
      <xdr:nvSpPr>
        <xdr:cNvPr id="474" name="テキスト ボックス 473"/>
        <xdr:cNvSpPr txBox="1"/>
      </xdr:nvSpPr>
      <xdr:spPr>
        <a:xfrm>
          <a:off x="13131800" y="22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15,645
15,548
115.71
7,827,155
7,599,095
185,706
4,437,633
6,450,979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料においては、経年による経験年数階層の変動等により減少し続けているものの、時間外手当は増加している。各種委員等報酬を含めた総人件費で類似団体と同程度の規模となる中、経常一般財源総額が減少していることにより類似団体平均値を５．４ポイント上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今後も、職員数はもとより各種委員を含めた定員の適正化並びに時間外勤務の抑制等を図り、総人件費の抑制に努める。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38</xdr:row>
      <xdr:rowOff>104140</xdr:rowOff>
    </xdr:to>
    <xdr:cxnSp macro="">
      <xdr:nvCxnSpPr>
        <xdr:cNvPr id="66" name="直線コネクタ 65"/>
        <xdr:cNvCxnSpPr/>
      </xdr:nvCxnSpPr>
      <xdr:spPr>
        <a:xfrm>
          <a:off x="3987800" y="64058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62230</xdr:rowOff>
    </xdr:to>
    <xdr:cxnSp macro="">
      <xdr:nvCxnSpPr>
        <xdr:cNvPr id="69" name="直線コネクタ 68"/>
        <xdr:cNvCxnSpPr/>
      </xdr:nvCxnSpPr>
      <xdr:spPr>
        <a:xfrm>
          <a:off x="3098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69850</xdr:rowOff>
    </xdr:to>
    <xdr:cxnSp macro="">
      <xdr:nvCxnSpPr>
        <xdr:cNvPr id="72" name="直線コネクタ 71"/>
        <xdr:cNvCxnSpPr/>
      </xdr:nvCxnSpPr>
      <xdr:spPr>
        <a:xfrm flipV="1">
          <a:off x="2209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69850</xdr:rowOff>
    </xdr:to>
    <xdr:cxnSp macro="">
      <xdr:nvCxnSpPr>
        <xdr:cNvPr id="75" name="直線コネクタ 74"/>
        <xdr:cNvCxnSpPr/>
      </xdr:nvCxnSpPr>
      <xdr:spPr>
        <a:xfrm>
          <a:off x="1320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で類似団体平均を大きく下回った本指標も、平成２８年度以降は類似団体平均に近づきつつある。老朽公共施設の解体による工事費の増加が影響し、大きな流れとしては増加傾向にあるが、物件費は各事務事業におけるコストであることは明白であることから、緊縮財政を念頭に置き、更なる経常行政コストの削減を推進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107950</xdr:rowOff>
    </xdr:to>
    <xdr:cxnSp macro="">
      <xdr:nvCxnSpPr>
        <xdr:cNvPr id="127" name="直線コネクタ 126"/>
        <xdr:cNvCxnSpPr/>
      </xdr:nvCxnSpPr>
      <xdr:spPr>
        <a:xfrm>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8"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15</xdr:row>
      <xdr:rowOff>69850</xdr:rowOff>
    </xdr:to>
    <xdr:cxnSp macro="">
      <xdr:nvCxnSpPr>
        <xdr:cNvPr id="130" name="直線コネクタ 129"/>
        <xdr:cNvCxnSpPr/>
      </xdr:nvCxnSpPr>
      <xdr:spPr>
        <a:xfrm>
          <a:off x="14782800" y="2374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88900</xdr:rowOff>
    </xdr:to>
    <xdr:cxnSp macro="">
      <xdr:nvCxnSpPr>
        <xdr:cNvPr id="133" name="直線コネクタ 132"/>
        <xdr:cNvCxnSpPr/>
      </xdr:nvCxnSpPr>
      <xdr:spPr>
        <a:xfrm flipV="1">
          <a:off x="13893800" y="237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15</xdr:row>
      <xdr:rowOff>19050</xdr:rowOff>
    </xdr:to>
    <xdr:cxnSp macro="">
      <xdr:nvCxnSpPr>
        <xdr:cNvPr id="136" name="直線コネクタ 135"/>
        <xdr:cNvCxnSpPr/>
      </xdr:nvCxnSpPr>
      <xdr:spPr>
        <a:xfrm flipV="1">
          <a:off x="13004800" y="248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82550</xdr:rowOff>
    </xdr:from>
    <xdr:to>
      <xdr:col>69</xdr:col>
      <xdr:colOff>142875</xdr:colOff>
      <xdr:row>16</xdr:row>
      <xdr:rowOff>12700</xdr:rowOff>
    </xdr:to>
    <xdr:sp macro="" textlink="">
      <xdr:nvSpPr>
        <xdr:cNvPr id="137" name="フローチャート: 判断 136"/>
        <xdr:cNvSpPr/>
      </xdr:nvSpPr>
      <xdr:spPr>
        <a:xfrm>
          <a:off x="13843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38" name="テキスト ボックス 137"/>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39" name="フローチャート: 判断 138"/>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0" name="テキスト ボックス 139"/>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0" name="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4" name="楕円 153"/>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5" name="テキスト ボックス 154"/>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本町の扶助費においても、国の社会保障費や類似団体の扶助費と同様に微増傾向にある。</a:t>
          </a:r>
        </a:p>
        <a:p>
          <a:r>
            <a:rPr kumimoji="1" lang="ja-JP" altLang="en-US" sz="1300">
              <a:latin typeface="ＭＳ Ｐゴシック" panose="020B0600070205080204" pitchFamily="50" charset="-128"/>
              <a:ea typeface="ＭＳ Ｐゴシック" panose="020B0600070205080204" pitchFamily="50" charset="-128"/>
            </a:rPr>
            <a:t>　本経費については、増加傾向であることはやむを得ないが、これまでと同様、所得審査や給付の厳格性を維持しつつ、単独施策に基づく給付も財政力を勘案し管理していく。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46990</xdr:rowOff>
    </xdr:to>
    <xdr:cxnSp macro="">
      <xdr:nvCxnSpPr>
        <xdr:cNvPr id="186" name="直線コネクタ 185"/>
        <xdr:cNvCxnSpPr/>
      </xdr:nvCxnSpPr>
      <xdr:spPr>
        <a:xfrm>
          <a:off x="3987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82567</xdr:rowOff>
    </xdr:from>
    <xdr:ext cx="762000" cy="259045"/>
    <xdr:sp macro="" textlink="">
      <xdr:nvSpPr>
        <xdr:cNvPr id="187" name="扶助費平均値テキスト"/>
        <xdr:cNvSpPr txBox="1"/>
      </xdr:nvSpPr>
      <xdr:spPr>
        <a:xfrm>
          <a:off x="4914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24130</xdr:rowOff>
    </xdr:to>
    <xdr:cxnSp macro="">
      <xdr:nvCxnSpPr>
        <xdr:cNvPr id="189" name="直線コネクタ 188"/>
        <xdr:cNvCxnSpPr/>
      </xdr:nvCxnSpPr>
      <xdr:spPr>
        <a:xfrm>
          <a:off x="3098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1" name="テキスト ボックス 190"/>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127000</xdr:rowOff>
    </xdr:to>
    <xdr:cxnSp macro="">
      <xdr:nvCxnSpPr>
        <xdr:cNvPr id="192" name="直線コネクタ 191"/>
        <xdr:cNvCxnSpPr/>
      </xdr:nvCxnSpPr>
      <xdr:spPr>
        <a:xfrm>
          <a:off x="2209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81280</xdr:rowOff>
    </xdr:to>
    <xdr:cxnSp macro="">
      <xdr:nvCxnSpPr>
        <xdr:cNvPr id="195" name="直線コネクタ 194"/>
        <xdr:cNvCxnSpPr/>
      </xdr:nvCxnSpPr>
      <xdr:spPr>
        <a:xfrm>
          <a:off x="1320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30480</xdr:rowOff>
    </xdr:from>
    <xdr:to>
      <xdr:col>11</xdr:col>
      <xdr:colOff>60325</xdr:colOff>
      <xdr:row>54</xdr:row>
      <xdr:rowOff>132080</xdr:rowOff>
    </xdr:to>
    <xdr:sp macro="" textlink="">
      <xdr:nvSpPr>
        <xdr:cNvPr id="196" name="フローチャート: 判断 195"/>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197" name="テキスト ボックス 196"/>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98" name="フローチャート: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7" name="楕円 206"/>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08" name="テキスト ボックス 207"/>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1" name="楕円 210"/>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116857</xdr:rowOff>
    </xdr:from>
    <xdr:ext cx="762000" cy="259045"/>
    <xdr:sp macro="" textlink="">
      <xdr:nvSpPr>
        <xdr:cNvPr id="212" name="テキスト ボックス 211"/>
        <xdr:cNvSpPr txBox="1"/>
      </xdr:nvSpPr>
      <xdr:spPr>
        <a:xfrm>
          <a:off x="1828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3" name="楕円 212"/>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4" name="テキスト ボックス 213"/>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この項目に属する経費のうち、維持補修費が大幅に増加している。これは、東日本大震災の復旧事業から、既存施設の維持補修事業へシフトした結果ととらえている。</a:t>
          </a:r>
        </a:p>
        <a:p>
          <a:r>
            <a:rPr kumimoji="1" lang="ja-JP" altLang="en-US" sz="1300">
              <a:latin typeface="ＭＳ Ｐゴシック" panose="020B0600070205080204" pitchFamily="50" charset="-128"/>
              <a:ea typeface="ＭＳ Ｐゴシック" panose="020B0600070205080204" pitchFamily="50" charset="-128"/>
            </a:rPr>
            <a:t>　本町の保有する公共施設については老朽化が進んでいる施設も多いため、計画的な改善が必要である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149860</xdr:rowOff>
    </xdr:to>
    <xdr:cxnSp macro="">
      <xdr:nvCxnSpPr>
        <xdr:cNvPr id="247" name="直線コネクタ 246"/>
        <xdr:cNvCxnSpPr/>
      </xdr:nvCxnSpPr>
      <xdr:spPr>
        <a:xfrm flipV="1">
          <a:off x="15671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13987</xdr:rowOff>
    </xdr:from>
    <xdr:ext cx="762000" cy="259045"/>
    <xdr:sp macro="" textlink="">
      <xdr:nvSpPr>
        <xdr:cNvPr id="248" name="その他平均値テキスト"/>
        <xdr:cNvSpPr txBox="1"/>
      </xdr:nvSpPr>
      <xdr:spPr>
        <a:xfrm>
          <a:off x="16598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56</xdr:row>
      <xdr:rowOff>165100</xdr:rowOff>
    </xdr:to>
    <xdr:cxnSp macro="">
      <xdr:nvCxnSpPr>
        <xdr:cNvPr id="250" name="直線コネクタ 249"/>
        <xdr:cNvCxnSpPr/>
      </xdr:nvCxnSpPr>
      <xdr:spPr>
        <a:xfrm flipV="1">
          <a:off x="14782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52" name="テキスト ボックス 251"/>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165100</xdr:rowOff>
    </xdr:to>
    <xdr:cxnSp macro="">
      <xdr:nvCxnSpPr>
        <xdr:cNvPr id="253" name="直線コネクタ 252"/>
        <xdr:cNvCxnSpPr/>
      </xdr:nvCxnSpPr>
      <xdr:spPr>
        <a:xfrm>
          <a:off x="13893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149860</xdr:rowOff>
    </xdr:to>
    <xdr:cxnSp macro="">
      <xdr:nvCxnSpPr>
        <xdr:cNvPr id="256" name="直線コネクタ 255"/>
        <xdr:cNvCxnSpPr/>
      </xdr:nvCxnSpPr>
      <xdr:spPr>
        <a:xfrm>
          <a:off x="13004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7" name="フローチャート: 判断 256"/>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8" name="テキスト ボックス 257"/>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9" name="フローチャート: 判断 258"/>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0" name="テキスト ボックス 259"/>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6" name="楕円 265"/>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7"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8" name="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0" name="楕円 269"/>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1" name="テキスト ボックス 270"/>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2" name="楕円 271"/>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3" name="テキスト ボックス 272"/>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4" name="楕円 273"/>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5" name="テキスト ボックス 274"/>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一部事務組合負担金の決算額が大きく影響し、補助費等全体の経常収支比率を減少させている。</a:t>
          </a:r>
        </a:p>
        <a:p>
          <a:r>
            <a:rPr kumimoji="1" lang="ja-JP" altLang="en-US" sz="1300">
              <a:latin typeface="ＭＳ Ｐゴシック" panose="020B0600070205080204" pitchFamily="50" charset="-128"/>
              <a:ea typeface="ＭＳ Ｐゴシック" panose="020B0600070205080204" pitchFamily="50" charset="-128"/>
            </a:rPr>
            <a:t>　今後は、一部事務組合において起債を財源とした大規模な設備更新を実施することから、元利償還金に係る経常的な負担金の増大が予想され、本指標も上昇に転じるものと予想されるが、当該設備の更新は住民サービスの維持向上の観点から止むを得ない支出と考え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38</xdr:row>
      <xdr:rowOff>50800</xdr:rowOff>
    </xdr:to>
    <xdr:cxnSp macro="">
      <xdr:nvCxnSpPr>
        <xdr:cNvPr id="308" name="直線コネクタ 307"/>
        <xdr:cNvCxnSpPr/>
      </xdr:nvCxnSpPr>
      <xdr:spPr>
        <a:xfrm flipV="1">
          <a:off x="15671800" y="6436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09"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27940</xdr:rowOff>
    </xdr:from>
    <xdr:to>
      <xdr:col>78</xdr:col>
      <xdr:colOff>69850</xdr:colOff>
      <xdr:row>38</xdr:row>
      <xdr:rowOff>50800</xdr:rowOff>
    </xdr:to>
    <xdr:cxnSp macro="">
      <xdr:nvCxnSpPr>
        <xdr:cNvPr id="311" name="直線コネクタ 310"/>
        <xdr:cNvCxnSpPr/>
      </xdr:nvCxnSpPr>
      <xdr:spPr>
        <a:xfrm>
          <a:off x="14782800" y="654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3" name="テキスト ボックス 312"/>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27940</xdr:rowOff>
    </xdr:from>
    <xdr:to>
      <xdr:col>73</xdr:col>
      <xdr:colOff>180975</xdr:colOff>
      <xdr:row>38</xdr:row>
      <xdr:rowOff>119380</xdr:rowOff>
    </xdr:to>
    <xdr:cxnSp macro="">
      <xdr:nvCxnSpPr>
        <xdr:cNvPr id="314" name="直線コネクタ 313"/>
        <xdr:cNvCxnSpPr/>
      </xdr:nvCxnSpPr>
      <xdr:spPr>
        <a:xfrm flipV="1">
          <a:off x="13893800" y="654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119380</xdr:rowOff>
    </xdr:from>
    <xdr:to>
      <xdr:col>69</xdr:col>
      <xdr:colOff>92075</xdr:colOff>
      <xdr:row>39</xdr:row>
      <xdr:rowOff>24130</xdr:rowOff>
    </xdr:to>
    <xdr:cxnSp macro="">
      <xdr:nvCxnSpPr>
        <xdr:cNvPr id="317" name="直線コネクタ 316"/>
        <xdr:cNvCxnSpPr/>
      </xdr:nvCxnSpPr>
      <xdr:spPr>
        <a:xfrm flipV="1">
          <a:off x="13004800" y="663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34290</xdr:rowOff>
    </xdr:from>
    <xdr:to>
      <xdr:col>69</xdr:col>
      <xdr:colOff>142875</xdr:colOff>
      <xdr:row>37</xdr:row>
      <xdr:rowOff>135890</xdr:rowOff>
    </xdr:to>
    <xdr:sp macro="" textlink="">
      <xdr:nvSpPr>
        <xdr:cNvPr id="318" name="フローチャート: 判断 317"/>
        <xdr:cNvSpPr/>
      </xdr:nvSpPr>
      <xdr:spPr>
        <a:xfrm>
          <a:off x="13843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146067</xdr:rowOff>
    </xdr:from>
    <xdr:ext cx="762000" cy="259045"/>
    <xdr:sp macro="" textlink="">
      <xdr:nvSpPr>
        <xdr:cNvPr id="319" name="テキスト ボックス 318"/>
        <xdr:cNvSpPr txBox="1"/>
      </xdr:nvSpPr>
      <xdr:spPr>
        <a:xfrm>
          <a:off x="13512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0" name="フローチャート: 判断 319"/>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153687</xdr:rowOff>
    </xdr:from>
    <xdr:ext cx="762000" cy="259045"/>
    <xdr:sp macro="" textlink="">
      <xdr:nvSpPr>
        <xdr:cNvPr id="321" name="テキスト ボックス 320"/>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7" name="楕円 326"/>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8"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29" name="楕円 328"/>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30" name="テキスト ボックス 329"/>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148590</xdr:rowOff>
    </xdr:from>
    <xdr:to>
      <xdr:col>74</xdr:col>
      <xdr:colOff>31750</xdr:colOff>
      <xdr:row>38</xdr:row>
      <xdr:rowOff>78740</xdr:rowOff>
    </xdr:to>
    <xdr:sp macro="" textlink="">
      <xdr:nvSpPr>
        <xdr:cNvPr id="331" name="楕円 330"/>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63517</xdr:rowOff>
    </xdr:from>
    <xdr:ext cx="762000" cy="259045"/>
    <xdr:sp macro="" textlink="">
      <xdr:nvSpPr>
        <xdr:cNvPr id="332" name="テキスト ボックス 331"/>
        <xdr:cNvSpPr txBox="1"/>
      </xdr:nvSpPr>
      <xdr:spPr>
        <a:xfrm>
          <a:off x="14401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68580</xdr:rowOff>
    </xdr:from>
    <xdr:to>
      <xdr:col>69</xdr:col>
      <xdr:colOff>142875</xdr:colOff>
      <xdr:row>38</xdr:row>
      <xdr:rowOff>170180</xdr:rowOff>
    </xdr:to>
    <xdr:sp macro="" textlink="">
      <xdr:nvSpPr>
        <xdr:cNvPr id="333" name="楕円 332"/>
        <xdr:cNvSpPr/>
      </xdr:nvSpPr>
      <xdr:spPr>
        <a:xfrm>
          <a:off x="13843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154957</xdr:rowOff>
    </xdr:from>
    <xdr:ext cx="762000" cy="259045"/>
    <xdr:sp macro="" textlink="">
      <xdr:nvSpPr>
        <xdr:cNvPr id="334" name="テキスト ボックス 333"/>
        <xdr:cNvSpPr txBox="1"/>
      </xdr:nvSpPr>
      <xdr:spPr>
        <a:xfrm>
          <a:off x="13512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35" name="楕円 334"/>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36" name="テキスト ボックス 335"/>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繰上償還と町債の新規発行を抑制してきた結果、公債費においては類似団体平均値を大きく下回り、類似団体内順位も６位となっている。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しかし、近年の大規模公共工事に伴う町債の元利償還金により本経費は増加傾向にある。</a:t>
          </a:r>
        </a:p>
        <a:p>
          <a:r>
            <a:rPr kumimoji="1" lang="ja-JP" altLang="en-US" sz="1300">
              <a:latin typeface="ＭＳ Ｐゴシック" panose="020B0600070205080204" pitchFamily="50" charset="-128"/>
              <a:ea typeface="ＭＳ Ｐゴシック" panose="020B0600070205080204" pitchFamily="50" charset="-128"/>
            </a:rPr>
            <a:t>　今後も引き続き計画的な町債発行に努め、公債費負担の適正化を図っていく。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123190</xdr:rowOff>
    </xdr:to>
    <xdr:cxnSp macro="">
      <xdr:nvCxnSpPr>
        <xdr:cNvPr id="369" name="直線コネクタ 368"/>
        <xdr:cNvCxnSpPr/>
      </xdr:nvCxnSpPr>
      <xdr:spPr>
        <a:xfrm>
          <a:off x="3987800" y="12936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0"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77470</xdr:rowOff>
    </xdr:to>
    <xdr:cxnSp macro="">
      <xdr:nvCxnSpPr>
        <xdr:cNvPr id="372" name="直線コネクタ 371"/>
        <xdr:cNvCxnSpPr/>
      </xdr:nvCxnSpPr>
      <xdr:spPr>
        <a:xfrm>
          <a:off x="3098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4" name="テキスト ボックス 37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62230</xdr:rowOff>
    </xdr:to>
    <xdr:cxnSp macro="">
      <xdr:nvCxnSpPr>
        <xdr:cNvPr id="375" name="直線コネクタ 374"/>
        <xdr:cNvCxnSpPr/>
      </xdr:nvCxnSpPr>
      <xdr:spPr>
        <a:xfrm flipV="1">
          <a:off x="2209800" y="12860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6" name="フローチャート: 判断 375"/>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7" name="テキスト ボックス 376"/>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107950</xdr:rowOff>
    </xdr:to>
    <xdr:cxnSp macro="">
      <xdr:nvCxnSpPr>
        <xdr:cNvPr id="378" name="直線コネクタ 377"/>
        <xdr:cNvCxnSpPr/>
      </xdr:nvCxnSpPr>
      <xdr:spPr>
        <a:xfrm flipV="1">
          <a:off x="1320800" y="1292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79" name="フローチャート: 判断 378"/>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0" name="テキスト ボックス 379"/>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1" name="フローチャート: 判断 380"/>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2" name="テキスト ボックス 381"/>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8" name="楕円 387"/>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89"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0" name="楕円 389"/>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1" name="テキスト ボックス 390"/>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2" name="楕円 391"/>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3" name="テキスト ボックス 392"/>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4" name="楕円 393"/>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5" name="テキスト ボックス 394"/>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6" name="楕円 395"/>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7" name="テキスト ボックス 396"/>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昨年に引き続き類似団体平均を上回る結果となった。臨時職員の増加や業務のアウトソーシングなどにより委託料が増加していることが原因として挙げられる。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86995</xdr:rowOff>
    </xdr:from>
    <xdr:to>
      <xdr:col>82</xdr:col>
      <xdr:colOff>107950</xdr:colOff>
      <xdr:row>78</xdr:row>
      <xdr:rowOff>138430</xdr:rowOff>
    </xdr:to>
    <xdr:cxnSp macro="">
      <xdr:nvCxnSpPr>
        <xdr:cNvPr id="426" name="直線コネクタ 425"/>
        <xdr:cNvCxnSpPr/>
      </xdr:nvCxnSpPr>
      <xdr:spPr>
        <a:xfrm>
          <a:off x="15671800" y="134600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27"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86995</xdr:rowOff>
    </xdr:from>
    <xdr:to>
      <xdr:col>78</xdr:col>
      <xdr:colOff>69850</xdr:colOff>
      <xdr:row>78</xdr:row>
      <xdr:rowOff>86995</xdr:rowOff>
    </xdr:to>
    <xdr:cxnSp macro="">
      <xdr:nvCxnSpPr>
        <xdr:cNvPr id="429" name="直線コネクタ 428"/>
        <xdr:cNvCxnSpPr/>
      </xdr:nvCxnSpPr>
      <xdr:spPr>
        <a:xfrm>
          <a:off x="14782800" y="1328864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31" name="テキスト ボックス 430"/>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86995</xdr:rowOff>
    </xdr:from>
    <xdr:to>
      <xdr:col>73</xdr:col>
      <xdr:colOff>180975</xdr:colOff>
      <xdr:row>78</xdr:row>
      <xdr:rowOff>46989</xdr:rowOff>
    </xdr:to>
    <xdr:cxnSp macro="">
      <xdr:nvCxnSpPr>
        <xdr:cNvPr id="432" name="直線コネクタ 431"/>
        <xdr:cNvCxnSpPr/>
      </xdr:nvCxnSpPr>
      <xdr:spPr>
        <a:xfrm flipV="1">
          <a:off x="13893800" y="13288645"/>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3" name="フローチャート: 判断 432"/>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90822</xdr:rowOff>
    </xdr:from>
    <xdr:ext cx="762000" cy="259045"/>
    <xdr:sp macro="" textlink="">
      <xdr:nvSpPr>
        <xdr:cNvPr id="434" name="テキスト ボックス 433"/>
        <xdr:cNvSpPr txBox="1"/>
      </xdr:nvSpPr>
      <xdr:spPr>
        <a:xfrm>
          <a:off x="14401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6986</xdr:rowOff>
    </xdr:from>
    <xdr:to>
      <xdr:col>69</xdr:col>
      <xdr:colOff>92075</xdr:colOff>
      <xdr:row>78</xdr:row>
      <xdr:rowOff>46989</xdr:rowOff>
    </xdr:to>
    <xdr:cxnSp macro="">
      <xdr:nvCxnSpPr>
        <xdr:cNvPr id="435" name="直線コネクタ 434"/>
        <xdr:cNvCxnSpPr/>
      </xdr:nvCxnSpPr>
      <xdr:spPr>
        <a:xfrm>
          <a:off x="13004800" y="13380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36195</xdr:rowOff>
    </xdr:from>
    <xdr:to>
      <xdr:col>69</xdr:col>
      <xdr:colOff>142875</xdr:colOff>
      <xdr:row>77</xdr:row>
      <xdr:rowOff>137795</xdr:rowOff>
    </xdr:to>
    <xdr:sp macro="" textlink="">
      <xdr:nvSpPr>
        <xdr:cNvPr id="436" name="フローチャート: 判断 435"/>
        <xdr:cNvSpPr/>
      </xdr:nvSpPr>
      <xdr:spPr>
        <a:xfrm>
          <a:off x="13843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147972</xdr:rowOff>
    </xdr:from>
    <xdr:ext cx="762000" cy="259045"/>
    <xdr:sp macro="" textlink="">
      <xdr:nvSpPr>
        <xdr:cNvPr id="437" name="テキスト ボックス 436"/>
        <xdr:cNvSpPr txBox="1"/>
      </xdr:nvSpPr>
      <xdr:spPr>
        <a:xfrm>
          <a:off x="13512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150495</xdr:rowOff>
    </xdr:from>
    <xdr:to>
      <xdr:col>65</xdr:col>
      <xdr:colOff>53975</xdr:colOff>
      <xdr:row>77</xdr:row>
      <xdr:rowOff>80645</xdr:rowOff>
    </xdr:to>
    <xdr:sp macro="" textlink="">
      <xdr:nvSpPr>
        <xdr:cNvPr id="438" name="フローチャート: 判断 437"/>
        <xdr:cNvSpPr/>
      </xdr:nvSpPr>
      <xdr:spPr>
        <a:xfrm>
          <a:off x="12954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90822</xdr:rowOff>
    </xdr:from>
    <xdr:ext cx="762000" cy="259045"/>
    <xdr:sp macro="" textlink="">
      <xdr:nvSpPr>
        <xdr:cNvPr id="439" name="テキスト ボックス 438"/>
        <xdr:cNvSpPr txBox="1"/>
      </xdr:nvSpPr>
      <xdr:spPr>
        <a:xfrm>
          <a:off x="12623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45" name="楕円 444"/>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46"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36195</xdr:rowOff>
    </xdr:from>
    <xdr:to>
      <xdr:col>78</xdr:col>
      <xdr:colOff>120650</xdr:colOff>
      <xdr:row>78</xdr:row>
      <xdr:rowOff>137795</xdr:rowOff>
    </xdr:to>
    <xdr:sp macro="" textlink="">
      <xdr:nvSpPr>
        <xdr:cNvPr id="447" name="楕円 446"/>
        <xdr:cNvSpPr/>
      </xdr:nvSpPr>
      <xdr:spPr>
        <a:xfrm>
          <a:off x="15621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122572</xdr:rowOff>
    </xdr:from>
    <xdr:ext cx="736600" cy="259045"/>
    <xdr:sp macro="" textlink="">
      <xdr:nvSpPr>
        <xdr:cNvPr id="448" name="テキスト ボックス 447"/>
        <xdr:cNvSpPr txBox="1"/>
      </xdr:nvSpPr>
      <xdr:spPr>
        <a:xfrm>
          <a:off x="15290800" y="1349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36195</xdr:rowOff>
    </xdr:from>
    <xdr:to>
      <xdr:col>74</xdr:col>
      <xdr:colOff>31750</xdr:colOff>
      <xdr:row>77</xdr:row>
      <xdr:rowOff>137795</xdr:rowOff>
    </xdr:to>
    <xdr:sp macro="" textlink="">
      <xdr:nvSpPr>
        <xdr:cNvPr id="449" name="楕円 448"/>
        <xdr:cNvSpPr/>
      </xdr:nvSpPr>
      <xdr:spPr>
        <a:xfrm>
          <a:off x="14732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122572</xdr:rowOff>
    </xdr:from>
    <xdr:ext cx="762000" cy="259045"/>
    <xdr:sp macro="" textlink="">
      <xdr:nvSpPr>
        <xdr:cNvPr id="450" name="テキスト ボックス 449"/>
        <xdr:cNvSpPr txBox="1"/>
      </xdr:nvSpPr>
      <xdr:spPr>
        <a:xfrm>
          <a:off x="14401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167639</xdr:rowOff>
    </xdr:from>
    <xdr:to>
      <xdr:col>69</xdr:col>
      <xdr:colOff>142875</xdr:colOff>
      <xdr:row>78</xdr:row>
      <xdr:rowOff>97789</xdr:rowOff>
    </xdr:to>
    <xdr:sp macro="" textlink="">
      <xdr:nvSpPr>
        <xdr:cNvPr id="451" name="楕円 450"/>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82566</xdr:rowOff>
    </xdr:from>
    <xdr:ext cx="762000" cy="259045"/>
    <xdr:sp macro="" textlink="">
      <xdr:nvSpPr>
        <xdr:cNvPr id="452" name="テキスト ボックス 451"/>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127636</xdr:rowOff>
    </xdr:from>
    <xdr:to>
      <xdr:col>65</xdr:col>
      <xdr:colOff>53975</xdr:colOff>
      <xdr:row>78</xdr:row>
      <xdr:rowOff>57786</xdr:rowOff>
    </xdr:to>
    <xdr:sp macro="" textlink="">
      <xdr:nvSpPr>
        <xdr:cNvPr id="453" name="楕円 452"/>
        <xdr:cNvSpPr/>
      </xdr:nvSpPr>
      <xdr:spPr>
        <a:xfrm>
          <a:off x="12954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42563</xdr:rowOff>
    </xdr:from>
    <xdr:ext cx="762000" cy="259045"/>
    <xdr:sp macro="" textlink="">
      <xdr:nvSpPr>
        <xdr:cNvPr id="454" name="テキスト ボックス 453"/>
        <xdr:cNvSpPr txBox="1"/>
      </xdr:nvSpPr>
      <xdr:spPr>
        <a:xfrm>
          <a:off x="12623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33709</xdr:rowOff>
    </xdr:from>
    <xdr:to>
      <xdr:col>29</xdr:col>
      <xdr:colOff>127000</xdr:colOff>
      <xdr:row>17</xdr:row>
      <xdr:rowOff>67428</xdr:rowOff>
    </xdr:to>
    <xdr:cxnSp macro="">
      <xdr:nvCxnSpPr>
        <xdr:cNvPr id="52" name="直線コネクタ 51"/>
        <xdr:cNvCxnSpPr/>
      </xdr:nvCxnSpPr>
      <xdr:spPr bwMode="auto">
        <a:xfrm flipV="1">
          <a:off x="5003800" y="2995984"/>
          <a:ext cx="647700" cy="33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86615</xdr:rowOff>
    </xdr:from>
    <xdr:ext cx="762000" cy="259045"/>
    <xdr:sp macro="" textlink="">
      <xdr:nvSpPr>
        <xdr:cNvPr id="53" name="人口1人当たり決算額の推移平均値テキスト130"/>
        <xdr:cNvSpPr txBox="1"/>
      </xdr:nvSpPr>
      <xdr:spPr>
        <a:xfrm>
          <a:off x="5740400" y="270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53092</xdr:rowOff>
    </xdr:from>
    <xdr:to>
      <xdr:col>26</xdr:col>
      <xdr:colOff>50800</xdr:colOff>
      <xdr:row>17</xdr:row>
      <xdr:rowOff>67428</xdr:rowOff>
    </xdr:to>
    <xdr:cxnSp macro="">
      <xdr:nvCxnSpPr>
        <xdr:cNvPr id="55" name="直線コネクタ 54"/>
        <xdr:cNvCxnSpPr/>
      </xdr:nvCxnSpPr>
      <xdr:spPr bwMode="auto">
        <a:xfrm>
          <a:off x="4305300" y="3015367"/>
          <a:ext cx="698500" cy="1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88547</xdr:rowOff>
    </xdr:from>
    <xdr:ext cx="736600" cy="259045"/>
    <xdr:sp macro="" textlink="">
      <xdr:nvSpPr>
        <xdr:cNvPr id="57" name="テキスト ボックス 56"/>
        <xdr:cNvSpPr txBox="1"/>
      </xdr:nvSpPr>
      <xdr:spPr>
        <a:xfrm>
          <a:off x="4622800" y="270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53092</xdr:rowOff>
    </xdr:from>
    <xdr:to>
      <xdr:col>22</xdr:col>
      <xdr:colOff>114300</xdr:colOff>
      <xdr:row>17</xdr:row>
      <xdr:rowOff>58431</xdr:rowOff>
    </xdr:to>
    <xdr:cxnSp macro="">
      <xdr:nvCxnSpPr>
        <xdr:cNvPr id="58" name="直線コネクタ 57"/>
        <xdr:cNvCxnSpPr/>
      </xdr:nvCxnSpPr>
      <xdr:spPr bwMode="auto">
        <a:xfrm flipV="1">
          <a:off x="3606800" y="3015367"/>
          <a:ext cx="698500" cy="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107005</xdr:rowOff>
    </xdr:from>
    <xdr:ext cx="762000" cy="259045"/>
    <xdr:sp macro="" textlink="">
      <xdr:nvSpPr>
        <xdr:cNvPr id="60" name="テキスト ボックス 59"/>
        <xdr:cNvSpPr txBox="1"/>
      </xdr:nvSpPr>
      <xdr:spPr>
        <a:xfrm>
          <a:off x="3924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58431</xdr:rowOff>
    </xdr:from>
    <xdr:to>
      <xdr:col>18</xdr:col>
      <xdr:colOff>177800</xdr:colOff>
      <xdr:row>17</xdr:row>
      <xdr:rowOff>128546</xdr:rowOff>
    </xdr:to>
    <xdr:cxnSp macro="">
      <xdr:nvCxnSpPr>
        <xdr:cNvPr id="61" name="直線コネクタ 60"/>
        <xdr:cNvCxnSpPr/>
      </xdr:nvCxnSpPr>
      <xdr:spPr bwMode="auto">
        <a:xfrm flipV="1">
          <a:off x="2908300" y="3020706"/>
          <a:ext cx="698500" cy="70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17755</xdr:rowOff>
    </xdr:from>
    <xdr:to>
      <xdr:col>19</xdr:col>
      <xdr:colOff>38100</xdr:colOff>
      <xdr:row>17</xdr:row>
      <xdr:rowOff>119355</xdr:rowOff>
    </xdr:to>
    <xdr:sp macro="" textlink="">
      <xdr:nvSpPr>
        <xdr:cNvPr id="62" name="フローチャート: 判断 61"/>
        <xdr:cNvSpPr/>
      </xdr:nvSpPr>
      <xdr:spPr bwMode="auto">
        <a:xfrm>
          <a:off x="35560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104132</xdr:rowOff>
    </xdr:from>
    <xdr:ext cx="762000" cy="259045"/>
    <xdr:sp macro="" textlink="">
      <xdr:nvSpPr>
        <xdr:cNvPr id="63" name="テキスト ボックス 62"/>
        <xdr:cNvSpPr txBox="1"/>
      </xdr:nvSpPr>
      <xdr:spPr>
        <a:xfrm>
          <a:off x="3225800" y="306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56208</xdr:rowOff>
    </xdr:from>
    <xdr:to>
      <xdr:col>15</xdr:col>
      <xdr:colOff>101600</xdr:colOff>
      <xdr:row>17</xdr:row>
      <xdr:rowOff>157808</xdr:rowOff>
    </xdr:to>
    <xdr:sp macro="" textlink="">
      <xdr:nvSpPr>
        <xdr:cNvPr id="64" name="フローチャート: 判断 63"/>
        <xdr:cNvSpPr/>
      </xdr:nvSpPr>
      <xdr:spPr bwMode="auto">
        <a:xfrm>
          <a:off x="28575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167985</xdr:rowOff>
    </xdr:from>
    <xdr:ext cx="762000" cy="259045"/>
    <xdr:sp macro="" textlink="">
      <xdr:nvSpPr>
        <xdr:cNvPr id="65" name="テキスト ボックス 64"/>
        <xdr:cNvSpPr txBox="1"/>
      </xdr:nvSpPr>
      <xdr:spPr>
        <a:xfrm>
          <a:off x="25273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154359</xdr:rowOff>
    </xdr:from>
    <xdr:to>
      <xdr:col>29</xdr:col>
      <xdr:colOff>177800</xdr:colOff>
      <xdr:row>17</xdr:row>
      <xdr:rowOff>84509</xdr:rowOff>
    </xdr:to>
    <xdr:sp macro="" textlink="">
      <xdr:nvSpPr>
        <xdr:cNvPr id="71" name="楕円 70"/>
        <xdr:cNvSpPr/>
      </xdr:nvSpPr>
      <xdr:spPr bwMode="auto">
        <a:xfrm>
          <a:off x="5600700" y="2945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126436</xdr:rowOff>
    </xdr:from>
    <xdr:ext cx="762000" cy="259045"/>
    <xdr:sp macro="" textlink="">
      <xdr:nvSpPr>
        <xdr:cNvPr id="72" name="人口1人当たり決算額の推移該当値テキスト130"/>
        <xdr:cNvSpPr txBox="1"/>
      </xdr:nvSpPr>
      <xdr:spPr>
        <a:xfrm>
          <a:off x="5740400" y="291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16628</xdr:rowOff>
    </xdr:from>
    <xdr:to>
      <xdr:col>26</xdr:col>
      <xdr:colOff>101600</xdr:colOff>
      <xdr:row>17</xdr:row>
      <xdr:rowOff>118228</xdr:rowOff>
    </xdr:to>
    <xdr:sp macro="" textlink="">
      <xdr:nvSpPr>
        <xdr:cNvPr id="73" name="楕円 72"/>
        <xdr:cNvSpPr/>
      </xdr:nvSpPr>
      <xdr:spPr bwMode="auto">
        <a:xfrm>
          <a:off x="4953000" y="297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103005</xdr:rowOff>
    </xdr:from>
    <xdr:ext cx="736600" cy="259045"/>
    <xdr:sp macro="" textlink="">
      <xdr:nvSpPr>
        <xdr:cNvPr id="74" name="テキスト ボックス 73"/>
        <xdr:cNvSpPr txBox="1"/>
      </xdr:nvSpPr>
      <xdr:spPr>
        <a:xfrm>
          <a:off x="4622800" y="306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2292</xdr:rowOff>
    </xdr:from>
    <xdr:to>
      <xdr:col>22</xdr:col>
      <xdr:colOff>165100</xdr:colOff>
      <xdr:row>17</xdr:row>
      <xdr:rowOff>103892</xdr:rowOff>
    </xdr:to>
    <xdr:sp macro="" textlink="">
      <xdr:nvSpPr>
        <xdr:cNvPr id="75" name="楕円 74"/>
        <xdr:cNvSpPr/>
      </xdr:nvSpPr>
      <xdr:spPr bwMode="auto">
        <a:xfrm>
          <a:off x="4254500" y="296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114069</xdr:rowOff>
    </xdr:from>
    <xdr:ext cx="762000" cy="259045"/>
    <xdr:sp macro="" textlink="">
      <xdr:nvSpPr>
        <xdr:cNvPr id="76" name="テキスト ボックス 75"/>
        <xdr:cNvSpPr txBox="1"/>
      </xdr:nvSpPr>
      <xdr:spPr>
        <a:xfrm>
          <a:off x="3924300" y="273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7631</xdr:rowOff>
    </xdr:from>
    <xdr:to>
      <xdr:col>19</xdr:col>
      <xdr:colOff>38100</xdr:colOff>
      <xdr:row>17</xdr:row>
      <xdr:rowOff>109231</xdr:rowOff>
    </xdr:to>
    <xdr:sp macro="" textlink="">
      <xdr:nvSpPr>
        <xdr:cNvPr id="77" name="楕円 76"/>
        <xdr:cNvSpPr/>
      </xdr:nvSpPr>
      <xdr:spPr bwMode="auto">
        <a:xfrm>
          <a:off x="3556000" y="2969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119408</xdr:rowOff>
    </xdr:from>
    <xdr:ext cx="762000" cy="259045"/>
    <xdr:sp macro="" textlink="">
      <xdr:nvSpPr>
        <xdr:cNvPr id="78" name="テキスト ボックス 77"/>
        <xdr:cNvSpPr txBox="1"/>
      </xdr:nvSpPr>
      <xdr:spPr>
        <a:xfrm>
          <a:off x="3225800" y="27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77746</xdr:rowOff>
    </xdr:from>
    <xdr:to>
      <xdr:col>15</xdr:col>
      <xdr:colOff>101600</xdr:colOff>
      <xdr:row>18</xdr:row>
      <xdr:rowOff>7896</xdr:rowOff>
    </xdr:to>
    <xdr:sp macro="" textlink="">
      <xdr:nvSpPr>
        <xdr:cNvPr id="79" name="楕円 78"/>
        <xdr:cNvSpPr/>
      </xdr:nvSpPr>
      <xdr:spPr bwMode="auto">
        <a:xfrm>
          <a:off x="2857500" y="304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164123</xdr:rowOff>
    </xdr:from>
    <xdr:ext cx="762000" cy="259045"/>
    <xdr:sp macro="" textlink="">
      <xdr:nvSpPr>
        <xdr:cNvPr id="80" name="テキスト ボックス 79"/>
        <xdr:cNvSpPr txBox="1"/>
      </xdr:nvSpPr>
      <xdr:spPr>
        <a:xfrm>
          <a:off x="2527300" y="312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5636</xdr:rowOff>
    </xdr:from>
    <xdr:to>
      <xdr:col>29</xdr:col>
      <xdr:colOff>127000</xdr:colOff>
      <xdr:row>37</xdr:row>
      <xdr:rowOff>86652</xdr:rowOff>
    </xdr:to>
    <xdr:cxnSp macro="">
      <xdr:nvCxnSpPr>
        <xdr:cNvPr id="112" name="直線コネクタ 111"/>
        <xdr:cNvCxnSpPr/>
      </xdr:nvCxnSpPr>
      <xdr:spPr bwMode="auto">
        <a:xfrm>
          <a:off x="5003800" y="7130336"/>
          <a:ext cx="647700" cy="81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5636</xdr:rowOff>
    </xdr:from>
    <xdr:to>
      <xdr:col>26</xdr:col>
      <xdr:colOff>50800</xdr:colOff>
      <xdr:row>37</xdr:row>
      <xdr:rowOff>39240</xdr:rowOff>
    </xdr:to>
    <xdr:cxnSp macro="">
      <xdr:nvCxnSpPr>
        <xdr:cNvPr id="115" name="直線コネクタ 114"/>
        <xdr:cNvCxnSpPr/>
      </xdr:nvCxnSpPr>
      <xdr:spPr bwMode="auto">
        <a:xfrm flipV="1">
          <a:off x="4305300" y="7130336"/>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134452</xdr:rowOff>
    </xdr:from>
    <xdr:to>
      <xdr:col>22</xdr:col>
      <xdr:colOff>114300</xdr:colOff>
      <xdr:row>37</xdr:row>
      <xdr:rowOff>39240</xdr:rowOff>
    </xdr:to>
    <xdr:cxnSp macro="">
      <xdr:nvCxnSpPr>
        <xdr:cNvPr id="118" name="直線コネクタ 117"/>
        <xdr:cNvCxnSpPr/>
      </xdr:nvCxnSpPr>
      <xdr:spPr bwMode="auto">
        <a:xfrm>
          <a:off x="3606800" y="7087702"/>
          <a:ext cx="698500" cy="7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56614</xdr:rowOff>
    </xdr:from>
    <xdr:to>
      <xdr:col>18</xdr:col>
      <xdr:colOff>177800</xdr:colOff>
      <xdr:row>36</xdr:row>
      <xdr:rowOff>134452</xdr:rowOff>
    </xdr:to>
    <xdr:cxnSp macro="">
      <xdr:nvCxnSpPr>
        <xdr:cNvPr id="121" name="直線コネクタ 120"/>
        <xdr:cNvCxnSpPr/>
      </xdr:nvCxnSpPr>
      <xdr:spPr bwMode="auto">
        <a:xfrm>
          <a:off x="2908300" y="7009864"/>
          <a:ext cx="698500" cy="7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2" name="フローチャート: 判断 121"/>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3" name="テキスト ボックス 122"/>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4" name="フローチャート: 判断 123"/>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5" name="テキスト ボックス 124"/>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35852</xdr:rowOff>
    </xdr:from>
    <xdr:to>
      <xdr:col>29</xdr:col>
      <xdr:colOff>177800</xdr:colOff>
      <xdr:row>37</xdr:row>
      <xdr:rowOff>137452</xdr:rowOff>
    </xdr:to>
    <xdr:sp macro="" textlink="">
      <xdr:nvSpPr>
        <xdr:cNvPr id="131" name="楕円 130"/>
        <xdr:cNvSpPr/>
      </xdr:nvSpPr>
      <xdr:spPr bwMode="auto">
        <a:xfrm>
          <a:off x="5600700" y="716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7929</xdr:rowOff>
    </xdr:from>
    <xdr:ext cx="762000" cy="259045"/>
    <xdr:sp macro="" textlink="">
      <xdr:nvSpPr>
        <xdr:cNvPr id="132" name="人口1人当たり決算額の推移該当値テキスト445"/>
        <xdr:cNvSpPr txBox="1"/>
      </xdr:nvSpPr>
      <xdr:spPr>
        <a:xfrm>
          <a:off x="5740400" y="71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126286</xdr:rowOff>
    </xdr:from>
    <xdr:to>
      <xdr:col>26</xdr:col>
      <xdr:colOff>101600</xdr:colOff>
      <xdr:row>37</xdr:row>
      <xdr:rowOff>56436</xdr:rowOff>
    </xdr:to>
    <xdr:sp macro="" textlink="">
      <xdr:nvSpPr>
        <xdr:cNvPr id="133" name="楕円 132"/>
        <xdr:cNvSpPr/>
      </xdr:nvSpPr>
      <xdr:spPr bwMode="auto">
        <a:xfrm>
          <a:off x="4953000" y="707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41213</xdr:rowOff>
    </xdr:from>
    <xdr:ext cx="736600" cy="259045"/>
    <xdr:sp macro="" textlink="">
      <xdr:nvSpPr>
        <xdr:cNvPr id="134" name="テキスト ボックス 133"/>
        <xdr:cNvSpPr txBox="1"/>
      </xdr:nvSpPr>
      <xdr:spPr>
        <a:xfrm>
          <a:off x="4622800" y="7165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159890</xdr:rowOff>
    </xdr:from>
    <xdr:to>
      <xdr:col>22</xdr:col>
      <xdr:colOff>165100</xdr:colOff>
      <xdr:row>37</xdr:row>
      <xdr:rowOff>90040</xdr:rowOff>
    </xdr:to>
    <xdr:sp macro="" textlink="">
      <xdr:nvSpPr>
        <xdr:cNvPr id="135" name="楕円 134"/>
        <xdr:cNvSpPr/>
      </xdr:nvSpPr>
      <xdr:spPr bwMode="auto">
        <a:xfrm>
          <a:off x="4254500" y="711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74817</xdr:rowOff>
    </xdr:from>
    <xdr:ext cx="762000" cy="259045"/>
    <xdr:sp macro="" textlink="">
      <xdr:nvSpPr>
        <xdr:cNvPr id="136" name="テキスト ボックス 135"/>
        <xdr:cNvSpPr txBox="1"/>
      </xdr:nvSpPr>
      <xdr:spPr>
        <a:xfrm>
          <a:off x="3924300" y="719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83652</xdr:rowOff>
    </xdr:from>
    <xdr:to>
      <xdr:col>19</xdr:col>
      <xdr:colOff>38100</xdr:colOff>
      <xdr:row>37</xdr:row>
      <xdr:rowOff>13802</xdr:rowOff>
    </xdr:to>
    <xdr:sp macro="" textlink="">
      <xdr:nvSpPr>
        <xdr:cNvPr id="137" name="楕円 136"/>
        <xdr:cNvSpPr/>
      </xdr:nvSpPr>
      <xdr:spPr bwMode="auto">
        <a:xfrm>
          <a:off x="3556000" y="703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170029</xdr:rowOff>
    </xdr:from>
    <xdr:ext cx="762000" cy="259045"/>
    <xdr:sp macro="" textlink="">
      <xdr:nvSpPr>
        <xdr:cNvPr id="138" name="テキスト ボックス 137"/>
        <xdr:cNvSpPr txBox="1"/>
      </xdr:nvSpPr>
      <xdr:spPr>
        <a:xfrm>
          <a:off x="3225800" y="7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5814</xdr:rowOff>
    </xdr:from>
    <xdr:to>
      <xdr:col>15</xdr:col>
      <xdr:colOff>101600</xdr:colOff>
      <xdr:row>36</xdr:row>
      <xdr:rowOff>107414</xdr:rowOff>
    </xdr:to>
    <xdr:sp macro="" textlink="">
      <xdr:nvSpPr>
        <xdr:cNvPr id="139" name="楕円 138"/>
        <xdr:cNvSpPr/>
      </xdr:nvSpPr>
      <xdr:spPr bwMode="auto">
        <a:xfrm>
          <a:off x="2857500" y="6959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92191</xdr:rowOff>
    </xdr:from>
    <xdr:ext cx="762000" cy="259045"/>
    <xdr:sp macro="" textlink="">
      <xdr:nvSpPr>
        <xdr:cNvPr id="140" name="テキスト ボックス 139"/>
        <xdr:cNvSpPr txBox="1"/>
      </xdr:nvSpPr>
      <xdr:spPr>
        <a:xfrm>
          <a:off x="2527300" y="704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15,645
15,548
115.71
7,827,155
7,599,095
185,706
4,437,633
6,450,979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68344</xdr:rowOff>
    </xdr:from>
    <xdr:to>
      <xdr:col>24</xdr:col>
      <xdr:colOff>63500</xdr:colOff>
      <xdr:row>35</xdr:row>
      <xdr:rowOff>115256</xdr:rowOff>
    </xdr:to>
    <xdr:cxnSp macro="">
      <xdr:nvCxnSpPr>
        <xdr:cNvPr id="63" name="直線コネクタ 62"/>
        <xdr:cNvCxnSpPr/>
      </xdr:nvCxnSpPr>
      <xdr:spPr>
        <a:xfrm flipV="1">
          <a:off x="3797300" y="6069094"/>
          <a:ext cx="8382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38834</xdr:rowOff>
    </xdr:from>
    <xdr:ext cx="534377" cy="259045"/>
    <xdr:sp macro="" textlink="">
      <xdr:nvSpPr>
        <xdr:cNvPr id="64" name="人件費平均値テキスト"/>
        <xdr:cNvSpPr txBox="1"/>
      </xdr:nvSpPr>
      <xdr:spPr>
        <a:xfrm>
          <a:off x="4686300" y="603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112611</xdr:rowOff>
    </xdr:from>
    <xdr:to>
      <xdr:col>19</xdr:col>
      <xdr:colOff>177800</xdr:colOff>
      <xdr:row>35</xdr:row>
      <xdr:rowOff>115256</xdr:rowOff>
    </xdr:to>
    <xdr:cxnSp macro="">
      <xdr:nvCxnSpPr>
        <xdr:cNvPr id="66" name="直線コネクタ 65"/>
        <xdr:cNvCxnSpPr/>
      </xdr:nvCxnSpPr>
      <xdr:spPr>
        <a:xfrm>
          <a:off x="2908300" y="6113361"/>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4805</xdr:rowOff>
    </xdr:from>
    <xdr:ext cx="534377" cy="259045"/>
    <xdr:sp macro="" textlink="">
      <xdr:nvSpPr>
        <xdr:cNvPr id="68" name="テキスト ボックス 67"/>
        <xdr:cNvSpPr txBox="1"/>
      </xdr:nvSpPr>
      <xdr:spPr>
        <a:xfrm>
          <a:off x="3530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110031</xdr:rowOff>
    </xdr:from>
    <xdr:to>
      <xdr:col>15</xdr:col>
      <xdr:colOff>50800</xdr:colOff>
      <xdr:row>35</xdr:row>
      <xdr:rowOff>112611</xdr:rowOff>
    </xdr:to>
    <xdr:cxnSp macro="">
      <xdr:nvCxnSpPr>
        <xdr:cNvPr id="69" name="直線コネクタ 68"/>
        <xdr:cNvCxnSpPr/>
      </xdr:nvCxnSpPr>
      <xdr:spPr>
        <a:xfrm>
          <a:off x="2019300" y="611078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46802</xdr:rowOff>
    </xdr:from>
    <xdr:ext cx="534377" cy="259045"/>
    <xdr:sp macro="" textlink="">
      <xdr:nvSpPr>
        <xdr:cNvPr id="71" name="テキスト ボックス 70"/>
        <xdr:cNvSpPr txBox="1"/>
      </xdr:nvSpPr>
      <xdr:spPr>
        <a:xfrm>
          <a:off x="2641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110031</xdr:rowOff>
    </xdr:from>
    <xdr:to>
      <xdr:col>10</xdr:col>
      <xdr:colOff>114300</xdr:colOff>
      <xdr:row>36</xdr:row>
      <xdr:rowOff>37075</xdr:rowOff>
    </xdr:to>
    <xdr:cxnSp macro="">
      <xdr:nvCxnSpPr>
        <xdr:cNvPr id="72" name="直線コネクタ 71"/>
        <xdr:cNvCxnSpPr/>
      </xdr:nvCxnSpPr>
      <xdr:spPr>
        <a:xfrm flipV="1">
          <a:off x="1130300" y="6110781"/>
          <a:ext cx="889000" cy="9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138555</xdr:rowOff>
    </xdr:from>
    <xdr:to>
      <xdr:col>10</xdr:col>
      <xdr:colOff>165100</xdr:colOff>
      <xdr:row>36</xdr:row>
      <xdr:rowOff>68705</xdr:rowOff>
    </xdr:to>
    <xdr:sp macro="" textlink="">
      <xdr:nvSpPr>
        <xdr:cNvPr id="73" name="フローチャート: 判断 72"/>
        <xdr:cNvSpPr/>
      </xdr:nvSpPr>
      <xdr:spPr>
        <a:xfrm>
          <a:off x="1968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59832</xdr:rowOff>
    </xdr:from>
    <xdr:ext cx="534377" cy="259045"/>
    <xdr:sp macro="" textlink="">
      <xdr:nvSpPr>
        <xdr:cNvPr id="74" name="テキスト ボックス 73"/>
        <xdr:cNvSpPr txBox="1"/>
      </xdr:nvSpPr>
      <xdr:spPr>
        <a:xfrm>
          <a:off x="1752111" y="62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159913</xdr:rowOff>
    </xdr:from>
    <xdr:to>
      <xdr:col>6</xdr:col>
      <xdr:colOff>38100</xdr:colOff>
      <xdr:row>36</xdr:row>
      <xdr:rowOff>90063</xdr:rowOff>
    </xdr:to>
    <xdr:sp macro="" textlink="">
      <xdr:nvSpPr>
        <xdr:cNvPr id="75" name="フローチャート: 判断 74"/>
        <xdr:cNvSpPr/>
      </xdr:nvSpPr>
      <xdr:spPr>
        <a:xfrm>
          <a:off x="1079500" y="616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81190</xdr:rowOff>
    </xdr:from>
    <xdr:ext cx="534377" cy="259045"/>
    <xdr:sp macro="" textlink="">
      <xdr:nvSpPr>
        <xdr:cNvPr id="76" name="テキスト ボックス 75"/>
        <xdr:cNvSpPr txBox="1"/>
      </xdr:nvSpPr>
      <xdr:spPr>
        <a:xfrm>
          <a:off x="863111" y="62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17544</xdr:rowOff>
    </xdr:from>
    <xdr:to>
      <xdr:col>24</xdr:col>
      <xdr:colOff>114300</xdr:colOff>
      <xdr:row>35</xdr:row>
      <xdr:rowOff>119144</xdr:rowOff>
    </xdr:to>
    <xdr:sp macro="" textlink="">
      <xdr:nvSpPr>
        <xdr:cNvPr id="82" name="楕円 81"/>
        <xdr:cNvSpPr/>
      </xdr:nvSpPr>
      <xdr:spPr>
        <a:xfrm>
          <a:off x="45847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40421</xdr:rowOff>
    </xdr:from>
    <xdr:ext cx="534377" cy="259045"/>
    <xdr:sp macro="" textlink="">
      <xdr:nvSpPr>
        <xdr:cNvPr id="83" name="人件費該当値テキスト"/>
        <xdr:cNvSpPr txBox="1"/>
      </xdr:nvSpPr>
      <xdr:spPr>
        <a:xfrm>
          <a:off x="4686300" y="58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64456</xdr:rowOff>
    </xdr:from>
    <xdr:to>
      <xdr:col>20</xdr:col>
      <xdr:colOff>38100</xdr:colOff>
      <xdr:row>35</xdr:row>
      <xdr:rowOff>166056</xdr:rowOff>
    </xdr:to>
    <xdr:sp macro="" textlink="">
      <xdr:nvSpPr>
        <xdr:cNvPr id="84" name="楕円 83"/>
        <xdr:cNvSpPr/>
      </xdr:nvSpPr>
      <xdr:spPr>
        <a:xfrm>
          <a:off x="3746500" y="6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11133</xdr:rowOff>
    </xdr:from>
    <xdr:ext cx="534377" cy="259045"/>
    <xdr:sp macro="" textlink="">
      <xdr:nvSpPr>
        <xdr:cNvPr id="85" name="テキスト ボックス 84"/>
        <xdr:cNvSpPr txBox="1"/>
      </xdr:nvSpPr>
      <xdr:spPr>
        <a:xfrm>
          <a:off x="3530111" y="58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61811</xdr:rowOff>
    </xdr:from>
    <xdr:to>
      <xdr:col>15</xdr:col>
      <xdr:colOff>101600</xdr:colOff>
      <xdr:row>35</xdr:row>
      <xdr:rowOff>163411</xdr:rowOff>
    </xdr:to>
    <xdr:sp macro="" textlink="">
      <xdr:nvSpPr>
        <xdr:cNvPr id="86" name="楕円 85"/>
        <xdr:cNvSpPr/>
      </xdr:nvSpPr>
      <xdr:spPr>
        <a:xfrm>
          <a:off x="2857500" y="60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8488</xdr:rowOff>
    </xdr:from>
    <xdr:ext cx="534377" cy="259045"/>
    <xdr:sp macro="" textlink="">
      <xdr:nvSpPr>
        <xdr:cNvPr id="87" name="テキスト ボックス 86"/>
        <xdr:cNvSpPr txBox="1"/>
      </xdr:nvSpPr>
      <xdr:spPr>
        <a:xfrm>
          <a:off x="2641111" y="583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59231</xdr:rowOff>
    </xdr:from>
    <xdr:to>
      <xdr:col>10</xdr:col>
      <xdr:colOff>165100</xdr:colOff>
      <xdr:row>35</xdr:row>
      <xdr:rowOff>160831</xdr:rowOff>
    </xdr:to>
    <xdr:sp macro="" textlink="">
      <xdr:nvSpPr>
        <xdr:cNvPr id="88" name="楕円 87"/>
        <xdr:cNvSpPr/>
      </xdr:nvSpPr>
      <xdr:spPr>
        <a:xfrm>
          <a:off x="1968500" y="60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5908</xdr:rowOff>
    </xdr:from>
    <xdr:ext cx="534377" cy="259045"/>
    <xdr:sp macro="" textlink="">
      <xdr:nvSpPr>
        <xdr:cNvPr id="89" name="テキスト ボックス 88"/>
        <xdr:cNvSpPr txBox="1"/>
      </xdr:nvSpPr>
      <xdr:spPr>
        <a:xfrm>
          <a:off x="1752111" y="58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157725</xdr:rowOff>
    </xdr:from>
    <xdr:to>
      <xdr:col>6</xdr:col>
      <xdr:colOff>38100</xdr:colOff>
      <xdr:row>36</xdr:row>
      <xdr:rowOff>87875</xdr:rowOff>
    </xdr:to>
    <xdr:sp macro="" textlink="">
      <xdr:nvSpPr>
        <xdr:cNvPr id="90" name="楕円 89"/>
        <xdr:cNvSpPr/>
      </xdr:nvSpPr>
      <xdr:spPr>
        <a:xfrm>
          <a:off x="1079500" y="61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104402</xdr:rowOff>
    </xdr:from>
    <xdr:ext cx="534377" cy="259045"/>
    <xdr:sp macro="" textlink="">
      <xdr:nvSpPr>
        <xdr:cNvPr id="91" name="テキスト ボックス 90"/>
        <xdr:cNvSpPr txBox="1"/>
      </xdr:nvSpPr>
      <xdr:spPr>
        <a:xfrm>
          <a:off x="863111" y="59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53327</xdr:rowOff>
    </xdr:from>
    <xdr:to>
      <xdr:col>24</xdr:col>
      <xdr:colOff>62865</xdr:colOff>
      <xdr:row>58</xdr:row>
      <xdr:rowOff>19380</xdr:rowOff>
    </xdr:to>
    <xdr:cxnSp macro="">
      <xdr:nvCxnSpPr>
        <xdr:cNvPr id="116" name="直線コネクタ 115"/>
        <xdr:cNvCxnSpPr/>
      </xdr:nvCxnSpPr>
      <xdr:spPr>
        <a:xfrm flipV="1">
          <a:off x="4633595" y="9140177"/>
          <a:ext cx="1270" cy="82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23207</xdr:rowOff>
    </xdr:from>
    <xdr:ext cx="534377" cy="259045"/>
    <xdr:sp macro="" textlink="">
      <xdr:nvSpPr>
        <xdr:cNvPr id="117" name="物件費最小値テキスト"/>
        <xdr:cNvSpPr txBox="1"/>
      </xdr:nvSpPr>
      <xdr:spPr>
        <a:xfrm>
          <a:off x="4686300" y="99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19380</xdr:rowOff>
    </xdr:from>
    <xdr:to>
      <xdr:col>24</xdr:col>
      <xdr:colOff>152400</xdr:colOff>
      <xdr:row>58</xdr:row>
      <xdr:rowOff>19380</xdr:rowOff>
    </xdr:to>
    <xdr:cxnSp macro="">
      <xdr:nvCxnSpPr>
        <xdr:cNvPr id="118" name="直線コネクタ 117"/>
        <xdr:cNvCxnSpPr/>
      </xdr:nvCxnSpPr>
      <xdr:spPr>
        <a:xfrm>
          <a:off x="4546600" y="99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xdr:rowOff>
    </xdr:from>
    <xdr:ext cx="599010" cy="259045"/>
    <xdr:sp macro="" textlink="">
      <xdr:nvSpPr>
        <xdr:cNvPr id="119" name="物件費最大値テキスト"/>
        <xdr:cNvSpPr txBox="1"/>
      </xdr:nvSpPr>
      <xdr:spPr>
        <a:xfrm>
          <a:off x="4686300" y="891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53327</xdr:rowOff>
    </xdr:from>
    <xdr:to>
      <xdr:col>24</xdr:col>
      <xdr:colOff>152400</xdr:colOff>
      <xdr:row>53</xdr:row>
      <xdr:rowOff>53327</xdr:rowOff>
    </xdr:to>
    <xdr:cxnSp macro="">
      <xdr:nvCxnSpPr>
        <xdr:cNvPr id="120" name="直線コネクタ 119"/>
        <xdr:cNvCxnSpPr/>
      </xdr:nvCxnSpPr>
      <xdr:spPr>
        <a:xfrm>
          <a:off x="4546600" y="914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114579</xdr:rowOff>
    </xdr:from>
    <xdr:to>
      <xdr:col>24</xdr:col>
      <xdr:colOff>63500</xdr:colOff>
      <xdr:row>56</xdr:row>
      <xdr:rowOff>124701</xdr:rowOff>
    </xdr:to>
    <xdr:cxnSp macro="">
      <xdr:nvCxnSpPr>
        <xdr:cNvPr id="121" name="直線コネクタ 120"/>
        <xdr:cNvCxnSpPr/>
      </xdr:nvCxnSpPr>
      <xdr:spPr>
        <a:xfrm flipV="1">
          <a:off x="3797300" y="9715779"/>
          <a:ext cx="8382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87304</xdr:rowOff>
    </xdr:from>
    <xdr:ext cx="534377" cy="259045"/>
    <xdr:sp macro="" textlink="">
      <xdr:nvSpPr>
        <xdr:cNvPr id="122" name="物件費平均値テキスト"/>
        <xdr:cNvSpPr txBox="1"/>
      </xdr:nvSpPr>
      <xdr:spPr>
        <a:xfrm>
          <a:off x="4686300" y="9345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64427</xdr:rowOff>
    </xdr:from>
    <xdr:to>
      <xdr:col>24</xdr:col>
      <xdr:colOff>114300</xdr:colOff>
      <xdr:row>55</xdr:row>
      <xdr:rowOff>166027</xdr:rowOff>
    </xdr:to>
    <xdr:sp macro="" textlink="">
      <xdr:nvSpPr>
        <xdr:cNvPr id="123" name="フローチャート: 判断 122"/>
        <xdr:cNvSpPr/>
      </xdr:nvSpPr>
      <xdr:spPr>
        <a:xfrm>
          <a:off x="45847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124701</xdr:rowOff>
    </xdr:from>
    <xdr:to>
      <xdr:col>19</xdr:col>
      <xdr:colOff>177800</xdr:colOff>
      <xdr:row>57</xdr:row>
      <xdr:rowOff>22593</xdr:rowOff>
    </xdr:to>
    <xdr:cxnSp macro="">
      <xdr:nvCxnSpPr>
        <xdr:cNvPr id="124" name="直線コネクタ 123"/>
        <xdr:cNvCxnSpPr/>
      </xdr:nvCxnSpPr>
      <xdr:spPr>
        <a:xfrm flipV="1">
          <a:off x="2908300" y="9725901"/>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38202</xdr:rowOff>
    </xdr:from>
    <xdr:to>
      <xdr:col>20</xdr:col>
      <xdr:colOff>38100</xdr:colOff>
      <xdr:row>55</xdr:row>
      <xdr:rowOff>139802</xdr:rowOff>
    </xdr:to>
    <xdr:sp macro="" textlink="">
      <xdr:nvSpPr>
        <xdr:cNvPr id="125" name="フローチャート: 判断 124"/>
        <xdr:cNvSpPr/>
      </xdr:nvSpPr>
      <xdr:spPr>
        <a:xfrm>
          <a:off x="3746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156329</xdr:rowOff>
    </xdr:from>
    <xdr:ext cx="534377" cy="259045"/>
    <xdr:sp macro="" textlink="">
      <xdr:nvSpPr>
        <xdr:cNvPr id="126" name="テキスト ボックス 125"/>
        <xdr:cNvSpPr txBox="1"/>
      </xdr:nvSpPr>
      <xdr:spPr>
        <a:xfrm>
          <a:off x="3530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22593</xdr:rowOff>
    </xdr:from>
    <xdr:to>
      <xdr:col>15</xdr:col>
      <xdr:colOff>50800</xdr:colOff>
      <xdr:row>57</xdr:row>
      <xdr:rowOff>140945</xdr:rowOff>
    </xdr:to>
    <xdr:cxnSp macro="">
      <xdr:nvCxnSpPr>
        <xdr:cNvPr id="127" name="直線コネクタ 126"/>
        <xdr:cNvCxnSpPr/>
      </xdr:nvCxnSpPr>
      <xdr:spPr>
        <a:xfrm flipV="1">
          <a:off x="2019300" y="9795243"/>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104127</xdr:rowOff>
    </xdr:from>
    <xdr:to>
      <xdr:col>15</xdr:col>
      <xdr:colOff>101600</xdr:colOff>
      <xdr:row>56</xdr:row>
      <xdr:rowOff>34277</xdr:rowOff>
    </xdr:to>
    <xdr:sp macro="" textlink="">
      <xdr:nvSpPr>
        <xdr:cNvPr id="128" name="フローチャート: 判断 127"/>
        <xdr:cNvSpPr/>
      </xdr:nvSpPr>
      <xdr:spPr>
        <a:xfrm>
          <a:off x="2857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50804</xdr:rowOff>
    </xdr:from>
    <xdr:ext cx="534377" cy="259045"/>
    <xdr:sp macro="" textlink="">
      <xdr:nvSpPr>
        <xdr:cNvPr id="129" name="テキスト ボックス 128"/>
        <xdr:cNvSpPr txBox="1"/>
      </xdr:nvSpPr>
      <xdr:spPr>
        <a:xfrm>
          <a:off x="2641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137935</xdr:rowOff>
    </xdr:from>
    <xdr:to>
      <xdr:col>10</xdr:col>
      <xdr:colOff>114300</xdr:colOff>
      <xdr:row>57</xdr:row>
      <xdr:rowOff>140945</xdr:rowOff>
    </xdr:to>
    <xdr:cxnSp macro="">
      <xdr:nvCxnSpPr>
        <xdr:cNvPr id="130" name="直線コネクタ 129"/>
        <xdr:cNvCxnSpPr/>
      </xdr:nvCxnSpPr>
      <xdr:spPr>
        <a:xfrm>
          <a:off x="1130300" y="9910585"/>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50</xdr:row>
      <xdr:rowOff>13208</xdr:rowOff>
    </xdr:from>
    <xdr:to>
      <xdr:col>10</xdr:col>
      <xdr:colOff>165100</xdr:colOff>
      <xdr:row>50</xdr:row>
      <xdr:rowOff>114808</xdr:rowOff>
    </xdr:to>
    <xdr:sp macro="" textlink="">
      <xdr:nvSpPr>
        <xdr:cNvPr id="131" name="フローチャート: 判断 130"/>
        <xdr:cNvSpPr/>
      </xdr:nvSpPr>
      <xdr:spPr>
        <a:xfrm>
          <a:off x="1968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131335</xdr:rowOff>
    </xdr:from>
    <xdr:ext cx="599010" cy="259045"/>
    <xdr:sp macro="" textlink="">
      <xdr:nvSpPr>
        <xdr:cNvPr id="132" name="テキスト ボックス 131"/>
        <xdr:cNvSpPr txBox="1"/>
      </xdr:nvSpPr>
      <xdr:spPr>
        <a:xfrm>
          <a:off x="1719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49213</xdr:rowOff>
    </xdr:from>
    <xdr:to>
      <xdr:col>6</xdr:col>
      <xdr:colOff>38100</xdr:colOff>
      <xdr:row>54</xdr:row>
      <xdr:rowOff>150813</xdr:rowOff>
    </xdr:to>
    <xdr:sp macro="" textlink="">
      <xdr:nvSpPr>
        <xdr:cNvPr id="133" name="フローチャート: 判断 132"/>
        <xdr:cNvSpPr/>
      </xdr:nvSpPr>
      <xdr:spPr>
        <a:xfrm>
          <a:off x="1079500" y="930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167340</xdr:rowOff>
    </xdr:from>
    <xdr:ext cx="534377" cy="259045"/>
    <xdr:sp macro="" textlink="">
      <xdr:nvSpPr>
        <xdr:cNvPr id="134" name="テキスト ボックス 133"/>
        <xdr:cNvSpPr txBox="1"/>
      </xdr:nvSpPr>
      <xdr:spPr>
        <a:xfrm>
          <a:off x="863111" y="90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63779</xdr:rowOff>
    </xdr:from>
    <xdr:to>
      <xdr:col>24</xdr:col>
      <xdr:colOff>114300</xdr:colOff>
      <xdr:row>56</xdr:row>
      <xdr:rowOff>165379</xdr:rowOff>
    </xdr:to>
    <xdr:sp macro="" textlink="">
      <xdr:nvSpPr>
        <xdr:cNvPr id="140" name="楕円 139"/>
        <xdr:cNvSpPr/>
      </xdr:nvSpPr>
      <xdr:spPr>
        <a:xfrm>
          <a:off x="4584700" y="96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42206</xdr:rowOff>
    </xdr:from>
    <xdr:ext cx="534377" cy="259045"/>
    <xdr:sp macro="" textlink="">
      <xdr:nvSpPr>
        <xdr:cNvPr id="141" name="物件費該当値テキスト"/>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73901</xdr:rowOff>
    </xdr:from>
    <xdr:to>
      <xdr:col>20</xdr:col>
      <xdr:colOff>38100</xdr:colOff>
      <xdr:row>57</xdr:row>
      <xdr:rowOff>4051</xdr:rowOff>
    </xdr:to>
    <xdr:sp macro="" textlink="">
      <xdr:nvSpPr>
        <xdr:cNvPr id="142" name="楕円 141"/>
        <xdr:cNvSpPr/>
      </xdr:nvSpPr>
      <xdr:spPr>
        <a:xfrm>
          <a:off x="3746500" y="96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166628</xdr:rowOff>
    </xdr:from>
    <xdr:ext cx="534377" cy="259045"/>
    <xdr:sp macro="" textlink="">
      <xdr:nvSpPr>
        <xdr:cNvPr id="143" name="テキスト ボックス 142"/>
        <xdr:cNvSpPr txBox="1"/>
      </xdr:nvSpPr>
      <xdr:spPr>
        <a:xfrm>
          <a:off x="3530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143243</xdr:rowOff>
    </xdr:from>
    <xdr:to>
      <xdr:col>15</xdr:col>
      <xdr:colOff>101600</xdr:colOff>
      <xdr:row>57</xdr:row>
      <xdr:rowOff>73393</xdr:rowOff>
    </xdr:to>
    <xdr:sp macro="" textlink="">
      <xdr:nvSpPr>
        <xdr:cNvPr id="144" name="楕円 143"/>
        <xdr:cNvSpPr/>
      </xdr:nvSpPr>
      <xdr:spPr>
        <a:xfrm>
          <a:off x="2857500" y="97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64520</xdr:rowOff>
    </xdr:from>
    <xdr:ext cx="534377" cy="259045"/>
    <xdr:sp macro="" textlink="">
      <xdr:nvSpPr>
        <xdr:cNvPr id="145" name="テキスト ボックス 144"/>
        <xdr:cNvSpPr txBox="1"/>
      </xdr:nvSpPr>
      <xdr:spPr>
        <a:xfrm>
          <a:off x="2641111" y="98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90145</xdr:rowOff>
    </xdr:from>
    <xdr:to>
      <xdr:col>10</xdr:col>
      <xdr:colOff>165100</xdr:colOff>
      <xdr:row>58</xdr:row>
      <xdr:rowOff>20295</xdr:rowOff>
    </xdr:to>
    <xdr:sp macro="" textlink="">
      <xdr:nvSpPr>
        <xdr:cNvPr id="146" name="楕円 145"/>
        <xdr:cNvSpPr/>
      </xdr:nvSpPr>
      <xdr:spPr>
        <a:xfrm>
          <a:off x="1968500" y="98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11422</xdr:rowOff>
    </xdr:from>
    <xdr:ext cx="534377" cy="259045"/>
    <xdr:sp macro="" textlink="">
      <xdr:nvSpPr>
        <xdr:cNvPr id="147" name="テキスト ボックス 146"/>
        <xdr:cNvSpPr txBox="1"/>
      </xdr:nvSpPr>
      <xdr:spPr>
        <a:xfrm>
          <a:off x="1752111" y="99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87135</xdr:rowOff>
    </xdr:from>
    <xdr:to>
      <xdr:col>6</xdr:col>
      <xdr:colOff>38100</xdr:colOff>
      <xdr:row>58</xdr:row>
      <xdr:rowOff>17285</xdr:rowOff>
    </xdr:to>
    <xdr:sp macro="" textlink="">
      <xdr:nvSpPr>
        <xdr:cNvPr id="148" name="楕円 147"/>
        <xdr:cNvSpPr/>
      </xdr:nvSpPr>
      <xdr:spPr>
        <a:xfrm>
          <a:off x="1079500" y="98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8412</xdr:rowOff>
    </xdr:from>
    <xdr:ext cx="534377" cy="259045"/>
    <xdr:sp macro="" textlink="">
      <xdr:nvSpPr>
        <xdr:cNvPr id="149" name="テキスト ボックス 148"/>
        <xdr:cNvSpPr txBox="1"/>
      </xdr:nvSpPr>
      <xdr:spPr>
        <a:xfrm>
          <a:off x="863111" y="99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104039</xdr:rowOff>
    </xdr:from>
    <xdr:to>
      <xdr:col>24</xdr:col>
      <xdr:colOff>63500</xdr:colOff>
      <xdr:row>77</xdr:row>
      <xdr:rowOff>136995</xdr:rowOff>
    </xdr:to>
    <xdr:cxnSp macro="">
      <xdr:nvCxnSpPr>
        <xdr:cNvPr id="178" name="直線コネクタ 177"/>
        <xdr:cNvCxnSpPr/>
      </xdr:nvCxnSpPr>
      <xdr:spPr>
        <a:xfrm>
          <a:off x="3797300" y="13305689"/>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74016</xdr:rowOff>
    </xdr:from>
    <xdr:to>
      <xdr:col>19</xdr:col>
      <xdr:colOff>177800</xdr:colOff>
      <xdr:row>77</xdr:row>
      <xdr:rowOff>104039</xdr:rowOff>
    </xdr:to>
    <xdr:cxnSp macro="">
      <xdr:nvCxnSpPr>
        <xdr:cNvPr id="181" name="直線コネクタ 180"/>
        <xdr:cNvCxnSpPr/>
      </xdr:nvCxnSpPr>
      <xdr:spPr>
        <a:xfrm>
          <a:off x="2908300" y="13275666"/>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54318</xdr:rowOff>
    </xdr:from>
    <xdr:to>
      <xdr:col>15</xdr:col>
      <xdr:colOff>50800</xdr:colOff>
      <xdr:row>77</xdr:row>
      <xdr:rowOff>74016</xdr:rowOff>
    </xdr:to>
    <xdr:cxnSp macro="">
      <xdr:nvCxnSpPr>
        <xdr:cNvPr id="184" name="直線コネクタ 183"/>
        <xdr:cNvCxnSpPr/>
      </xdr:nvCxnSpPr>
      <xdr:spPr>
        <a:xfrm>
          <a:off x="2019300" y="13255968"/>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80624</xdr:rowOff>
    </xdr:from>
    <xdr:ext cx="469744" cy="259045"/>
    <xdr:sp macro="" textlink="">
      <xdr:nvSpPr>
        <xdr:cNvPr id="186" name="テキスト ボックス 185"/>
        <xdr:cNvSpPr txBox="1"/>
      </xdr:nvSpPr>
      <xdr:spPr>
        <a:xfrm>
          <a:off x="2673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54318</xdr:rowOff>
    </xdr:from>
    <xdr:to>
      <xdr:col>10</xdr:col>
      <xdr:colOff>114300</xdr:colOff>
      <xdr:row>77</xdr:row>
      <xdr:rowOff>134710</xdr:rowOff>
    </xdr:to>
    <xdr:cxnSp macro="">
      <xdr:nvCxnSpPr>
        <xdr:cNvPr id="187" name="直線コネクタ 186"/>
        <xdr:cNvCxnSpPr/>
      </xdr:nvCxnSpPr>
      <xdr:spPr>
        <a:xfrm flipV="1">
          <a:off x="1130300" y="13255968"/>
          <a:ext cx="8890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113131</xdr:rowOff>
    </xdr:from>
    <xdr:to>
      <xdr:col>10</xdr:col>
      <xdr:colOff>165100</xdr:colOff>
      <xdr:row>78</xdr:row>
      <xdr:rowOff>43281</xdr:rowOff>
    </xdr:to>
    <xdr:sp macro="" textlink="">
      <xdr:nvSpPr>
        <xdr:cNvPr id="188" name="フローチャート: 判断 187"/>
        <xdr:cNvSpPr/>
      </xdr:nvSpPr>
      <xdr:spPr>
        <a:xfrm>
          <a:off x="1968500" y="1331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34408</xdr:rowOff>
    </xdr:from>
    <xdr:ext cx="469744" cy="259045"/>
    <xdr:sp macro="" textlink="">
      <xdr:nvSpPr>
        <xdr:cNvPr id="189" name="テキスト ボックス 188"/>
        <xdr:cNvSpPr txBox="1"/>
      </xdr:nvSpPr>
      <xdr:spPr>
        <a:xfrm>
          <a:off x="1784428"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137516</xdr:rowOff>
    </xdr:from>
    <xdr:to>
      <xdr:col>6</xdr:col>
      <xdr:colOff>38100</xdr:colOff>
      <xdr:row>78</xdr:row>
      <xdr:rowOff>67666</xdr:rowOff>
    </xdr:to>
    <xdr:sp macro="" textlink="">
      <xdr:nvSpPr>
        <xdr:cNvPr id="190" name="フローチャート: 判断 189"/>
        <xdr:cNvSpPr/>
      </xdr:nvSpPr>
      <xdr:spPr>
        <a:xfrm>
          <a:off x="1079500" y="133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58793</xdr:rowOff>
    </xdr:from>
    <xdr:ext cx="469744" cy="259045"/>
    <xdr:sp macro="" textlink="">
      <xdr:nvSpPr>
        <xdr:cNvPr id="191" name="テキスト ボックス 190"/>
        <xdr:cNvSpPr txBox="1"/>
      </xdr:nvSpPr>
      <xdr:spPr>
        <a:xfrm>
          <a:off x="895428" y="134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86195</xdr:rowOff>
    </xdr:from>
    <xdr:to>
      <xdr:col>24</xdr:col>
      <xdr:colOff>114300</xdr:colOff>
      <xdr:row>78</xdr:row>
      <xdr:rowOff>16345</xdr:rowOff>
    </xdr:to>
    <xdr:sp macro="" textlink="">
      <xdr:nvSpPr>
        <xdr:cNvPr id="197" name="楕円 196"/>
        <xdr:cNvSpPr/>
      </xdr:nvSpPr>
      <xdr:spPr>
        <a:xfrm>
          <a:off x="4584700" y="132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64622</xdr:rowOff>
    </xdr:from>
    <xdr:ext cx="469744" cy="259045"/>
    <xdr:sp macro="" textlink="">
      <xdr:nvSpPr>
        <xdr:cNvPr id="198" name="維持補修費該当値テキスト"/>
        <xdr:cNvSpPr txBox="1"/>
      </xdr:nvSpPr>
      <xdr:spPr>
        <a:xfrm>
          <a:off x="4686300" y="132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53239</xdr:rowOff>
    </xdr:from>
    <xdr:to>
      <xdr:col>20</xdr:col>
      <xdr:colOff>38100</xdr:colOff>
      <xdr:row>77</xdr:row>
      <xdr:rowOff>154839</xdr:rowOff>
    </xdr:to>
    <xdr:sp macro="" textlink="">
      <xdr:nvSpPr>
        <xdr:cNvPr id="199" name="楕円 198"/>
        <xdr:cNvSpPr/>
      </xdr:nvSpPr>
      <xdr:spPr>
        <a:xfrm>
          <a:off x="3746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145966</xdr:rowOff>
    </xdr:from>
    <xdr:ext cx="469744" cy="259045"/>
    <xdr:sp macro="" textlink="">
      <xdr:nvSpPr>
        <xdr:cNvPr id="200" name="テキスト ボックス 199"/>
        <xdr:cNvSpPr txBox="1"/>
      </xdr:nvSpPr>
      <xdr:spPr>
        <a:xfrm>
          <a:off x="3562428" y="133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23216</xdr:rowOff>
    </xdr:from>
    <xdr:to>
      <xdr:col>15</xdr:col>
      <xdr:colOff>101600</xdr:colOff>
      <xdr:row>77</xdr:row>
      <xdr:rowOff>124816</xdr:rowOff>
    </xdr:to>
    <xdr:sp macro="" textlink="">
      <xdr:nvSpPr>
        <xdr:cNvPr id="201" name="楕円 200"/>
        <xdr:cNvSpPr/>
      </xdr:nvSpPr>
      <xdr:spPr>
        <a:xfrm>
          <a:off x="2857500" y="132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141343</xdr:rowOff>
    </xdr:from>
    <xdr:ext cx="469744" cy="259045"/>
    <xdr:sp macro="" textlink="">
      <xdr:nvSpPr>
        <xdr:cNvPr id="202" name="テキスト ボックス 201"/>
        <xdr:cNvSpPr txBox="1"/>
      </xdr:nvSpPr>
      <xdr:spPr>
        <a:xfrm>
          <a:off x="2673428" y="1300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3518</xdr:rowOff>
    </xdr:from>
    <xdr:to>
      <xdr:col>10</xdr:col>
      <xdr:colOff>165100</xdr:colOff>
      <xdr:row>77</xdr:row>
      <xdr:rowOff>105118</xdr:rowOff>
    </xdr:to>
    <xdr:sp macro="" textlink="">
      <xdr:nvSpPr>
        <xdr:cNvPr id="203" name="楕円 202"/>
        <xdr:cNvSpPr/>
      </xdr:nvSpPr>
      <xdr:spPr>
        <a:xfrm>
          <a:off x="19685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121645</xdr:rowOff>
    </xdr:from>
    <xdr:ext cx="469744" cy="259045"/>
    <xdr:sp macro="" textlink="">
      <xdr:nvSpPr>
        <xdr:cNvPr id="204" name="テキスト ボックス 203"/>
        <xdr:cNvSpPr txBox="1"/>
      </xdr:nvSpPr>
      <xdr:spPr>
        <a:xfrm>
          <a:off x="1784428" y="129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83910</xdr:rowOff>
    </xdr:from>
    <xdr:to>
      <xdr:col>6</xdr:col>
      <xdr:colOff>38100</xdr:colOff>
      <xdr:row>78</xdr:row>
      <xdr:rowOff>14060</xdr:rowOff>
    </xdr:to>
    <xdr:sp macro="" textlink="">
      <xdr:nvSpPr>
        <xdr:cNvPr id="205" name="楕円 204"/>
        <xdr:cNvSpPr/>
      </xdr:nvSpPr>
      <xdr:spPr>
        <a:xfrm>
          <a:off x="1079500" y="132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30587</xdr:rowOff>
    </xdr:from>
    <xdr:ext cx="469744" cy="259045"/>
    <xdr:sp macro="" textlink="">
      <xdr:nvSpPr>
        <xdr:cNvPr id="206" name="テキスト ボックス 205"/>
        <xdr:cNvSpPr txBox="1"/>
      </xdr:nvSpPr>
      <xdr:spPr>
        <a:xfrm>
          <a:off x="895428" y="130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50088</xdr:rowOff>
    </xdr:from>
    <xdr:to>
      <xdr:col>24</xdr:col>
      <xdr:colOff>63500</xdr:colOff>
      <xdr:row>96</xdr:row>
      <xdr:rowOff>133482</xdr:rowOff>
    </xdr:to>
    <xdr:cxnSp macro="">
      <xdr:nvCxnSpPr>
        <xdr:cNvPr id="234" name="直線コネクタ 233"/>
        <xdr:cNvCxnSpPr/>
      </xdr:nvCxnSpPr>
      <xdr:spPr>
        <a:xfrm>
          <a:off x="3797300" y="16509288"/>
          <a:ext cx="838200" cy="8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5" name="扶助費平均値テキスト"/>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50088</xdr:rowOff>
    </xdr:from>
    <xdr:to>
      <xdr:col>19</xdr:col>
      <xdr:colOff>177800</xdr:colOff>
      <xdr:row>97</xdr:row>
      <xdr:rowOff>86916</xdr:rowOff>
    </xdr:to>
    <xdr:cxnSp macro="">
      <xdr:nvCxnSpPr>
        <xdr:cNvPr id="237" name="直線コネクタ 236"/>
        <xdr:cNvCxnSpPr/>
      </xdr:nvCxnSpPr>
      <xdr:spPr>
        <a:xfrm flipV="1">
          <a:off x="2908300" y="16509288"/>
          <a:ext cx="889000" cy="20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100271</xdr:rowOff>
    </xdr:from>
    <xdr:ext cx="534377" cy="259045"/>
    <xdr:sp macro="" textlink="">
      <xdr:nvSpPr>
        <xdr:cNvPr id="239" name="テキスト ボックス 238"/>
        <xdr:cNvSpPr txBox="1"/>
      </xdr:nvSpPr>
      <xdr:spPr>
        <a:xfrm>
          <a:off x="3530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86916</xdr:rowOff>
    </xdr:from>
    <xdr:to>
      <xdr:col>15</xdr:col>
      <xdr:colOff>50800</xdr:colOff>
      <xdr:row>98</xdr:row>
      <xdr:rowOff>11432</xdr:rowOff>
    </xdr:to>
    <xdr:cxnSp macro="">
      <xdr:nvCxnSpPr>
        <xdr:cNvPr id="240" name="直線コネクタ 239"/>
        <xdr:cNvCxnSpPr/>
      </xdr:nvCxnSpPr>
      <xdr:spPr>
        <a:xfrm flipV="1">
          <a:off x="2019300" y="16717566"/>
          <a:ext cx="889000" cy="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42" name="テキスト ボックス 241"/>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11432</xdr:rowOff>
    </xdr:from>
    <xdr:to>
      <xdr:col>10</xdr:col>
      <xdr:colOff>114300</xdr:colOff>
      <xdr:row>98</xdr:row>
      <xdr:rowOff>107513</xdr:rowOff>
    </xdr:to>
    <xdr:cxnSp macro="">
      <xdr:nvCxnSpPr>
        <xdr:cNvPr id="243" name="直線コネクタ 242"/>
        <xdr:cNvCxnSpPr/>
      </xdr:nvCxnSpPr>
      <xdr:spPr>
        <a:xfrm flipV="1">
          <a:off x="1130300" y="16813532"/>
          <a:ext cx="889000" cy="9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26629</xdr:rowOff>
    </xdr:from>
    <xdr:to>
      <xdr:col>10</xdr:col>
      <xdr:colOff>165100</xdr:colOff>
      <xdr:row>97</xdr:row>
      <xdr:rowOff>128229</xdr:rowOff>
    </xdr:to>
    <xdr:sp macro="" textlink="">
      <xdr:nvSpPr>
        <xdr:cNvPr id="244" name="フローチャート: 判断 243"/>
        <xdr:cNvSpPr/>
      </xdr:nvSpPr>
      <xdr:spPr>
        <a:xfrm>
          <a:off x="1968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144756</xdr:rowOff>
    </xdr:from>
    <xdr:ext cx="534377" cy="259045"/>
    <xdr:sp macro="" textlink="">
      <xdr:nvSpPr>
        <xdr:cNvPr id="245" name="テキスト ボックス 244"/>
        <xdr:cNvSpPr txBox="1"/>
      </xdr:nvSpPr>
      <xdr:spPr>
        <a:xfrm>
          <a:off x="1752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124036</xdr:rowOff>
    </xdr:from>
    <xdr:to>
      <xdr:col>6</xdr:col>
      <xdr:colOff>38100</xdr:colOff>
      <xdr:row>98</xdr:row>
      <xdr:rowOff>54186</xdr:rowOff>
    </xdr:to>
    <xdr:sp macro="" textlink="">
      <xdr:nvSpPr>
        <xdr:cNvPr id="246" name="フローチャート: 判断 245"/>
        <xdr:cNvSpPr/>
      </xdr:nvSpPr>
      <xdr:spPr>
        <a:xfrm>
          <a:off x="1079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70713</xdr:rowOff>
    </xdr:from>
    <xdr:ext cx="534377" cy="259045"/>
    <xdr:sp macro="" textlink="">
      <xdr:nvSpPr>
        <xdr:cNvPr id="247" name="テキスト ボックス 246"/>
        <xdr:cNvSpPr txBox="1"/>
      </xdr:nvSpPr>
      <xdr:spPr>
        <a:xfrm>
          <a:off x="863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82682</xdr:rowOff>
    </xdr:from>
    <xdr:to>
      <xdr:col>24</xdr:col>
      <xdr:colOff>114300</xdr:colOff>
      <xdr:row>97</xdr:row>
      <xdr:rowOff>12832</xdr:rowOff>
    </xdr:to>
    <xdr:sp macro="" textlink="">
      <xdr:nvSpPr>
        <xdr:cNvPr id="253" name="楕円 252"/>
        <xdr:cNvSpPr/>
      </xdr:nvSpPr>
      <xdr:spPr>
        <a:xfrm>
          <a:off x="4584700" y="165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61109</xdr:rowOff>
    </xdr:from>
    <xdr:ext cx="534377" cy="259045"/>
    <xdr:sp macro="" textlink="">
      <xdr:nvSpPr>
        <xdr:cNvPr id="254" name="扶助費該当値テキスト"/>
        <xdr:cNvSpPr txBox="1"/>
      </xdr:nvSpPr>
      <xdr:spPr>
        <a:xfrm>
          <a:off x="4686300" y="1652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170738</xdr:rowOff>
    </xdr:from>
    <xdr:to>
      <xdr:col>20</xdr:col>
      <xdr:colOff>38100</xdr:colOff>
      <xdr:row>96</xdr:row>
      <xdr:rowOff>100888</xdr:rowOff>
    </xdr:to>
    <xdr:sp macro="" textlink="">
      <xdr:nvSpPr>
        <xdr:cNvPr id="255" name="楕円 254"/>
        <xdr:cNvSpPr/>
      </xdr:nvSpPr>
      <xdr:spPr>
        <a:xfrm>
          <a:off x="3746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92015</xdr:rowOff>
    </xdr:from>
    <xdr:ext cx="534377" cy="259045"/>
    <xdr:sp macro="" textlink="">
      <xdr:nvSpPr>
        <xdr:cNvPr id="256" name="テキスト ボックス 255"/>
        <xdr:cNvSpPr txBox="1"/>
      </xdr:nvSpPr>
      <xdr:spPr>
        <a:xfrm>
          <a:off x="3530111"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36116</xdr:rowOff>
    </xdr:from>
    <xdr:to>
      <xdr:col>15</xdr:col>
      <xdr:colOff>101600</xdr:colOff>
      <xdr:row>97</xdr:row>
      <xdr:rowOff>137716</xdr:rowOff>
    </xdr:to>
    <xdr:sp macro="" textlink="">
      <xdr:nvSpPr>
        <xdr:cNvPr id="257" name="楕円 256"/>
        <xdr:cNvSpPr/>
      </xdr:nvSpPr>
      <xdr:spPr>
        <a:xfrm>
          <a:off x="2857500" y="166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128843</xdr:rowOff>
    </xdr:from>
    <xdr:ext cx="534377" cy="259045"/>
    <xdr:sp macro="" textlink="">
      <xdr:nvSpPr>
        <xdr:cNvPr id="258" name="テキスト ボックス 257"/>
        <xdr:cNvSpPr txBox="1"/>
      </xdr:nvSpPr>
      <xdr:spPr>
        <a:xfrm>
          <a:off x="2641111" y="167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132082</xdr:rowOff>
    </xdr:from>
    <xdr:to>
      <xdr:col>10</xdr:col>
      <xdr:colOff>165100</xdr:colOff>
      <xdr:row>98</xdr:row>
      <xdr:rowOff>62232</xdr:rowOff>
    </xdr:to>
    <xdr:sp macro="" textlink="">
      <xdr:nvSpPr>
        <xdr:cNvPr id="259" name="楕円 258"/>
        <xdr:cNvSpPr/>
      </xdr:nvSpPr>
      <xdr:spPr>
        <a:xfrm>
          <a:off x="1968500" y="167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53359</xdr:rowOff>
    </xdr:from>
    <xdr:ext cx="534377" cy="259045"/>
    <xdr:sp macro="" textlink="">
      <xdr:nvSpPr>
        <xdr:cNvPr id="260" name="テキスト ボックス 259"/>
        <xdr:cNvSpPr txBox="1"/>
      </xdr:nvSpPr>
      <xdr:spPr>
        <a:xfrm>
          <a:off x="1752111" y="16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56713</xdr:rowOff>
    </xdr:from>
    <xdr:to>
      <xdr:col>6</xdr:col>
      <xdr:colOff>38100</xdr:colOff>
      <xdr:row>98</xdr:row>
      <xdr:rowOff>158313</xdr:rowOff>
    </xdr:to>
    <xdr:sp macro="" textlink="">
      <xdr:nvSpPr>
        <xdr:cNvPr id="261" name="楕円 260"/>
        <xdr:cNvSpPr/>
      </xdr:nvSpPr>
      <xdr:spPr>
        <a:xfrm>
          <a:off x="1079500" y="168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149440</xdr:rowOff>
    </xdr:from>
    <xdr:ext cx="534377" cy="259045"/>
    <xdr:sp macro="" textlink="">
      <xdr:nvSpPr>
        <xdr:cNvPr id="262" name="テキスト ボックス 261"/>
        <xdr:cNvSpPr txBox="1"/>
      </xdr:nvSpPr>
      <xdr:spPr>
        <a:xfrm>
          <a:off x="863111" y="169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22973</xdr:rowOff>
    </xdr:from>
    <xdr:to>
      <xdr:col>55</xdr:col>
      <xdr:colOff>0</xdr:colOff>
      <xdr:row>37</xdr:row>
      <xdr:rowOff>24562</xdr:rowOff>
    </xdr:to>
    <xdr:cxnSp macro="">
      <xdr:nvCxnSpPr>
        <xdr:cNvPr id="294" name="直線コネクタ 293"/>
        <xdr:cNvCxnSpPr/>
      </xdr:nvCxnSpPr>
      <xdr:spPr>
        <a:xfrm>
          <a:off x="9639300" y="6366623"/>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6807</xdr:rowOff>
    </xdr:from>
    <xdr:to>
      <xdr:col>50</xdr:col>
      <xdr:colOff>114300</xdr:colOff>
      <xdr:row>37</xdr:row>
      <xdr:rowOff>22973</xdr:rowOff>
    </xdr:to>
    <xdr:cxnSp macro="">
      <xdr:nvCxnSpPr>
        <xdr:cNvPr id="297" name="直線コネクタ 296"/>
        <xdr:cNvCxnSpPr/>
      </xdr:nvCxnSpPr>
      <xdr:spPr>
        <a:xfrm>
          <a:off x="8750300" y="6350457"/>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6807</xdr:rowOff>
    </xdr:from>
    <xdr:to>
      <xdr:col>45</xdr:col>
      <xdr:colOff>177800</xdr:colOff>
      <xdr:row>37</xdr:row>
      <xdr:rowOff>29210</xdr:rowOff>
    </xdr:to>
    <xdr:cxnSp macro="">
      <xdr:nvCxnSpPr>
        <xdr:cNvPr id="300" name="直線コネクタ 299"/>
        <xdr:cNvCxnSpPr/>
      </xdr:nvCxnSpPr>
      <xdr:spPr>
        <a:xfrm flipV="1">
          <a:off x="7861300" y="635045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29210</xdr:rowOff>
    </xdr:from>
    <xdr:to>
      <xdr:col>41</xdr:col>
      <xdr:colOff>50800</xdr:colOff>
      <xdr:row>37</xdr:row>
      <xdr:rowOff>81113</xdr:rowOff>
    </xdr:to>
    <xdr:cxnSp macro="">
      <xdr:nvCxnSpPr>
        <xdr:cNvPr id="303" name="直線コネクタ 302"/>
        <xdr:cNvCxnSpPr/>
      </xdr:nvCxnSpPr>
      <xdr:spPr>
        <a:xfrm flipV="1">
          <a:off x="6972300" y="6372860"/>
          <a:ext cx="889000" cy="5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68032</xdr:rowOff>
    </xdr:from>
    <xdr:to>
      <xdr:col>41</xdr:col>
      <xdr:colOff>101600</xdr:colOff>
      <xdr:row>36</xdr:row>
      <xdr:rowOff>169632</xdr:rowOff>
    </xdr:to>
    <xdr:sp macro="" textlink="">
      <xdr:nvSpPr>
        <xdr:cNvPr id="304" name="フローチャート: 判断 303"/>
        <xdr:cNvSpPr/>
      </xdr:nvSpPr>
      <xdr:spPr>
        <a:xfrm>
          <a:off x="7810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14709</xdr:rowOff>
    </xdr:from>
    <xdr:ext cx="534377" cy="259045"/>
    <xdr:sp macro="" textlink="">
      <xdr:nvSpPr>
        <xdr:cNvPr id="305" name="テキスト ボックス 304"/>
        <xdr:cNvSpPr txBox="1"/>
      </xdr:nvSpPr>
      <xdr:spPr>
        <a:xfrm>
          <a:off x="7594111" y="6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35375</xdr:rowOff>
    </xdr:from>
    <xdr:to>
      <xdr:col>36</xdr:col>
      <xdr:colOff>165100</xdr:colOff>
      <xdr:row>36</xdr:row>
      <xdr:rowOff>136975</xdr:rowOff>
    </xdr:to>
    <xdr:sp macro="" textlink="">
      <xdr:nvSpPr>
        <xdr:cNvPr id="306" name="フローチャート: 判断 305"/>
        <xdr:cNvSpPr/>
      </xdr:nvSpPr>
      <xdr:spPr>
        <a:xfrm>
          <a:off x="6921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153502</xdr:rowOff>
    </xdr:from>
    <xdr:ext cx="534377" cy="259045"/>
    <xdr:sp macro="" textlink="">
      <xdr:nvSpPr>
        <xdr:cNvPr id="307" name="テキスト ボックス 306"/>
        <xdr:cNvSpPr txBox="1"/>
      </xdr:nvSpPr>
      <xdr:spPr>
        <a:xfrm>
          <a:off x="6705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145212</xdr:rowOff>
    </xdr:from>
    <xdr:to>
      <xdr:col>55</xdr:col>
      <xdr:colOff>50800</xdr:colOff>
      <xdr:row>37</xdr:row>
      <xdr:rowOff>75362</xdr:rowOff>
    </xdr:to>
    <xdr:sp macro="" textlink="">
      <xdr:nvSpPr>
        <xdr:cNvPr id="313" name="楕円 312"/>
        <xdr:cNvSpPr/>
      </xdr:nvSpPr>
      <xdr:spPr>
        <a:xfrm>
          <a:off x="10426700" y="63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123639</xdr:rowOff>
    </xdr:from>
    <xdr:ext cx="534377" cy="259045"/>
    <xdr:sp macro="" textlink="">
      <xdr:nvSpPr>
        <xdr:cNvPr id="314" name="補助費等該当値テキスト"/>
        <xdr:cNvSpPr txBox="1"/>
      </xdr:nvSpPr>
      <xdr:spPr>
        <a:xfrm>
          <a:off x="10528300" y="62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143623</xdr:rowOff>
    </xdr:from>
    <xdr:to>
      <xdr:col>50</xdr:col>
      <xdr:colOff>165100</xdr:colOff>
      <xdr:row>37</xdr:row>
      <xdr:rowOff>73773</xdr:rowOff>
    </xdr:to>
    <xdr:sp macro="" textlink="">
      <xdr:nvSpPr>
        <xdr:cNvPr id="315" name="楕円 314"/>
        <xdr:cNvSpPr/>
      </xdr:nvSpPr>
      <xdr:spPr>
        <a:xfrm>
          <a:off x="9588500" y="63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64900</xdr:rowOff>
    </xdr:from>
    <xdr:ext cx="534377" cy="259045"/>
    <xdr:sp macro="" textlink="">
      <xdr:nvSpPr>
        <xdr:cNvPr id="316" name="テキスト ボックス 315"/>
        <xdr:cNvSpPr txBox="1"/>
      </xdr:nvSpPr>
      <xdr:spPr>
        <a:xfrm>
          <a:off x="9372111" y="64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127457</xdr:rowOff>
    </xdr:from>
    <xdr:to>
      <xdr:col>46</xdr:col>
      <xdr:colOff>38100</xdr:colOff>
      <xdr:row>37</xdr:row>
      <xdr:rowOff>57607</xdr:rowOff>
    </xdr:to>
    <xdr:sp macro="" textlink="">
      <xdr:nvSpPr>
        <xdr:cNvPr id="317" name="楕円 316"/>
        <xdr:cNvSpPr/>
      </xdr:nvSpPr>
      <xdr:spPr>
        <a:xfrm>
          <a:off x="8699500" y="62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48734</xdr:rowOff>
    </xdr:from>
    <xdr:ext cx="534377" cy="259045"/>
    <xdr:sp macro="" textlink="">
      <xdr:nvSpPr>
        <xdr:cNvPr id="318" name="テキスト ボックス 317"/>
        <xdr:cNvSpPr txBox="1"/>
      </xdr:nvSpPr>
      <xdr:spPr>
        <a:xfrm>
          <a:off x="8483111" y="63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149860</xdr:rowOff>
    </xdr:from>
    <xdr:to>
      <xdr:col>41</xdr:col>
      <xdr:colOff>101600</xdr:colOff>
      <xdr:row>37</xdr:row>
      <xdr:rowOff>80010</xdr:rowOff>
    </xdr:to>
    <xdr:sp macro="" textlink="">
      <xdr:nvSpPr>
        <xdr:cNvPr id="319" name="楕円 318"/>
        <xdr:cNvSpPr/>
      </xdr:nvSpPr>
      <xdr:spPr>
        <a:xfrm>
          <a:off x="7810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71137</xdr:rowOff>
    </xdr:from>
    <xdr:ext cx="534377" cy="259045"/>
    <xdr:sp macro="" textlink="">
      <xdr:nvSpPr>
        <xdr:cNvPr id="320" name="テキスト ボックス 319"/>
        <xdr:cNvSpPr txBox="1"/>
      </xdr:nvSpPr>
      <xdr:spPr>
        <a:xfrm>
          <a:off x="7594111" y="64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30313</xdr:rowOff>
    </xdr:from>
    <xdr:to>
      <xdr:col>36</xdr:col>
      <xdr:colOff>165100</xdr:colOff>
      <xdr:row>37</xdr:row>
      <xdr:rowOff>131913</xdr:rowOff>
    </xdr:to>
    <xdr:sp macro="" textlink="">
      <xdr:nvSpPr>
        <xdr:cNvPr id="321" name="楕円 320"/>
        <xdr:cNvSpPr/>
      </xdr:nvSpPr>
      <xdr:spPr>
        <a:xfrm>
          <a:off x="6921500" y="63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123040</xdr:rowOff>
    </xdr:from>
    <xdr:ext cx="534377" cy="259045"/>
    <xdr:sp macro="" textlink="">
      <xdr:nvSpPr>
        <xdr:cNvPr id="322" name="テキスト ボックス 321"/>
        <xdr:cNvSpPr txBox="1"/>
      </xdr:nvSpPr>
      <xdr:spPr>
        <a:xfrm>
          <a:off x="6705111" y="646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77589</xdr:rowOff>
    </xdr:from>
    <xdr:to>
      <xdr:col>55</xdr:col>
      <xdr:colOff>0</xdr:colOff>
      <xdr:row>58</xdr:row>
      <xdr:rowOff>94775</xdr:rowOff>
    </xdr:to>
    <xdr:cxnSp macro="">
      <xdr:nvCxnSpPr>
        <xdr:cNvPr id="353" name="直線コネクタ 352"/>
        <xdr:cNvCxnSpPr/>
      </xdr:nvCxnSpPr>
      <xdr:spPr>
        <a:xfrm flipV="1">
          <a:off x="9639300" y="10021689"/>
          <a:ext cx="8382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36468</xdr:rowOff>
    </xdr:from>
    <xdr:ext cx="534377" cy="259045"/>
    <xdr:sp macro="" textlink="">
      <xdr:nvSpPr>
        <xdr:cNvPr id="354" name="普通建設事業費平均値テキスト"/>
        <xdr:cNvSpPr txBox="1"/>
      </xdr:nvSpPr>
      <xdr:spPr>
        <a:xfrm>
          <a:off x="10528300" y="998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40295</xdr:rowOff>
    </xdr:from>
    <xdr:to>
      <xdr:col>50</xdr:col>
      <xdr:colOff>114300</xdr:colOff>
      <xdr:row>58</xdr:row>
      <xdr:rowOff>94775</xdr:rowOff>
    </xdr:to>
    <xdr:cxnSp macro="">
      <xdr:nvCxnSpPr>
        <xdr:cNvPr id="356" name="直線コネクタ 355"/>
        <xdr:cNvCxnSpPr/>
      </xdr:nvCxnSpPr>
      <xdr:spPr>
        <a:xfrm>
          <a:off x="8750300" y="9984395"/>
          <a:ext cx="889000" cy="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40295</xdr:rowOff>
    </xdr:from>
    <xdr:to>
      <xdr:col>45</xdr:col>
      <xdr:colOff>177800</xdr:colOff>
      <xdr:row>58</xdr:row>
      <xdr:rowOff>55848</xdr:rowOff>
    </xdr:to>
    <xdr:cxnSp macro="">
      <xdr:nvCxnSpPr>
        <xdr:cNvPr id="359" name="直線コネクタ 358"/>
        <xdr:cNvCxnSpPr/>
      </xdr:nvCxnSpPr>
      <xdr:spPr>
        <a:xfrm flipV="1">
          <a:off x="7861300" y="9984395"/>
          <a:ext cx="889000" cy="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14133</xdr:rowOff>
    </xdr:from>
    <xdr:ext cx="534377" cy="259045"/>
    <xdr:sp macro="" textlink="">
      <xdr:nvSpPr>
        <xdr:cNvPr id="361" name="テキスト ボックス 360"/>
        <xdr:cNvSpPr txBox="1"/>
      </xdr:nvSpPr>
      <xdr:spPr>
        <a:xfrm>
          <a:off x="8483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55848</xdr:rowOff>
    </xdr:from>
    <xdr:to>
      <xdr:col>41</xdr:col>
      <xdr:colOff>50800</xdr:colOff>
      <xdr:row>58</xdr:row>
      <xdr:rowOff>101385</xdr:rowOff>
    </xdr:to>
    <xdr:cxnSp macro="">
      <xdr:nvCxnSpPr>
        <xdr:cNvPr id="362" name="直線コネクタ 361"/>
        <xdr:cNvCxnSpPr/>
      </xdr:nvCxnSpPr>
      <xdr:spPr>
        <a:xfrm flipV="1">
          <a:off x="6972300" y="9999948"/>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76571</xdr:rowOff>
    </xdr:from>
    <xdr:to>
      <xdr:col>41</xdr:col>
      <xdr:colOff>101600</xdr:colOff>
      <xdr:row>59</xdr:row>
      <xdr:rowOff>6721</xdr:rowOff>
    </xdr:to>
    <xdr:sp macro="" textlink="">
      <xdr:nvSpPr>
        <xdr:cNvPr id="363" name="フローチャート: 判断 362"/>
        <xdr:cNvSpPr/>
      </xdr:nvSpPr>
      <xdr:spPr>
        <a:xfrm>
          <a:off x="7810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169298</xdr:rowOff>
    </xdr:from>
    <xdr:ext cx="534377" cy="259045"/>
    <xdr:sp macro="" textlink="">
      <xdr:nvSpPr>
        <xdr:cNvPr id="364" name="テキスト ボックス 363"/>
        <xdr:cNvSpPr txBox="1"/>
      </xdr:nvSpPr>
      <xdr:spPr>
        <a:xfrm>
          <a:off x="7594111" y="101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85651</xdr:rowOff>
    </xdr:from>
    <xdr:to>
      <xdr:col>36</xdr:col>
      <xdr:colOff>165100</xdr:colOff>
      <xdr:row>59</xdr:row>
      <xdr:rowOff>15801</xdr:rowOff>
    </xdr:to>
    <xdr:sp macro="" textlink="">
      <xdr:nvSpPr>
        <xdr:cNvPr id="365" name="フローチャート: 判断 364"/>
        <xdr:cNvSpPr/>
      </xdr:nvSpPr>
      <xdr:spPr>
        <a:xfrm>
          <a:off x="6921500" y="1002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6928</xdr:rowOff>
    </xdr:from>
    <xdr:ext cx="534377" cy="259045"/>
    <xdr:sp macro="" textlink="">
      <xdr:nvSpPr>
        <xdr:cNvPr id="366" name="テキスト ボックス 365"/>
        <xdr:cNvSpPr txBox="1"/>
      </xdr:nvSpPr>
      <xdr:spPr>
        <a:xfrm>
          <a:off x="6705111" y="101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26789</xdr:rowOff>
    </xdr:from>
    <xdr:to>
      <xdr:col>55</xdr:col>
      <xdr:colOff>50800</xdr:colOff>
      <xdr:row>58</xdr:row>
      <xdr:rowOff>128389</xdr:rowOff>
    </xdr:to>
    <xdr:sp macro="" textlink="">
      <xdr:nvSpPr>
        <xdr:cNvPr id="372" name="楕円 371"/>
        <xdr:cNvSpPr/>
      </xdr:nvSpPr>
      <xdr:spPr>
        <a:xfrm>
          <a:off x="10426700" y="99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49666</xdr:rowOff>
    </xdr:from>
    <xdr:ext cx="599010" cy="259045"/>
    <xdr:sp macro="" textlink="">
      <xdr:nvSpPr>
        <xdr:cNvPr id="373" name="普通建設事業費該当値テキスト"/>
        <xdr:cNvSpPr txBox="1"/>
      </xdr:nvSpPr>
      <xdr:spPr>
        <a:xfrm>
          <a:off x="10528300" y="982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43975</xdr:rowOff>
    </xdr:from>
    <xdr:to>
      <xdr:col>50</xdr:col>
      <xdr:colOff>165100</xdr:colOff>
      <xdr:row>58</xdr:row>
      <xdr:rowOff>145575</xdr:rowOff>
    </xdr:to>
    <xdr:sp macro="" textlink="">
      <xdr:nvSpPr>
        <xdr:cNvPr id="374" name="楕円 373"/>
        <xdr:cNvSpPr/>
      </xdr:nvSpPr>
      <xdr:spPr>
        <a:xfrm>
          <a:off x="9588500" y="99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136702</xdr:rowOff>
    </xdr:from>
    <xdr:ext cx="599010" cy="259045"/>
    <xdr:sp macro="" textlink="">
      <xdr:nvSpPr>
        <xdr:cNvPr id="375" name="テキスト ボックス 374"/>
        <xdr:cNvSpPr txBox="1"/>
      </xdr:nvSpPr>
      <xdr:spPr>
        <a:xfrm>
          <a:off x="9339795" y="1008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160945</xdr:rowOff>
    </xdr:from>
    <xdr:to>
      <xdr:col>46</xdr:col>
      <xdr:colOff>38100</xdr:colOff>
      <xdr:row>58</xdr:row>
      <xdr:rowOff>91095</xdr:rowOff>
    </xdr:to>
    <xdr:sp macro="" textlink="">
      <xdr:nvSpPr>
        <xdr:cNvPr id="376" name="楕円 375"/>
        <xdr:cNvSpPr/>
      </xdr:nvSpPr>
      <xdr:spPr>
        <a:xfrm>
          <a:off x="8699500" y="99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107622</xdr:rowOff>
    </xdr:from>
    <xdr:ext cx="599010" cy="259045"/>
    <xdr:sp macro="" textlink="">
      <xdr:nvSpPr>
        <xdr:cNvPr id="377" name="テキスト ボックス 376"/>
        <xdr:cNvSpPr txBox="1"/>
      </xdr:nvSpPr>
      <xdr:spPr>
        <a:xfrm>
          <a:off x="8450795" y="970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5048</xdr:rowOff>
    </xdr:from>
    <xdr:to>
      <xdr:col>41</xdr:col>
      <xdr:colOff>101600</xdr:colOff>
      <xdr:row>58</xdr:row>
      <xdr:rowOff>106648</xdr:rowOff>
    </xdr:to>
    <xdr:sp macro="" textlink="">
      <xdr:nvSpPr>
        <xdr:cNvPr id="378" name="楕円 377"/>
        <xdr:cNvSpPr/>
      </xdr:nvSpPr>
      <xdr:spPr>
        <a:xfrm>
          <a:off x="7810500" y="99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123175</xdr:rowOff>
    </xdr:from>
    <xdr:ext cx="599010" cy="259045"/>
    <xdr:sp macro="" textlink="">
      <xdr:nvSpPr>
        <xdr:cNvPr id="379" name="テキスト ボックス 378"/>
        <xdr:cNvSpPr txBox="1"/>
      </xdr:nvSpPr>
      <xdr:spPr>
        <a:xfrm>
          <a:off x="7561795" y="972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50585</xdr:rowOff>
    </xdr:from>
    <xdr:to>
      <xdr:col>36</xdr:col>
      <xdr:colOff>165100</xdr:colOff>
      <xdr:row>58</xdr:row>
      <xdr:rowOff>152185</xdr:rowOff>
    </xdr:to>
    <xdr:sp macro="" textlink="">
      <xdr:nvSpPr>
        <xdr:cNvPr id="380" name="楕円 379"/>
        <xdr:cNvSpPr/>
      </xdr:nvSpPr>
      <xdr:spPr>
        <a:xfrm>
          <a:off x="6921500" y="99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168712</xdr:rowOff>
    </xdr:from>
    <xdr:ext cx="599010" cy="259045"/>
    <xdr:sp macro="" textlink="">
      <xdr:nvSpPr>
        <xdr:cNvPr id="381" name="テキスト ボックス 380"/>
        <xdr:cNvSpPr txBox="1"/>
      </xdr:nvSpPr>
      <xdr:spPr>
        <a:xfrm>
          <a:off x="6672795" y="976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151797</xdr:rowOff>
    </xdr:from>
    <xdr:to>
      <xdr:col>55</xdr:col>
      <xdr:colOff>0</xdr:colOff>
      <xdr:row>79</xdr:row>
      <xdr:rowOff>46811</xdr:rowOff>
    </xdr:to>
    <xdr:cxnSp macro="">
      <xdr:nvCxnSpPr>
        <xdr:cNvPr id="412" name="直線コネクタ 411"/>
        <xdr:cNvCxnSpPr/>
      </xdr:nvCxnSpPr>
      <xdr:spPr>
        <a:xfrm>
          <a:off x="9639300" y="13524897"/>
          <a:ext cx="838200" cy="6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70038</xdr:rowOff>
    </xdr:from>
    <xdr:to>
      <xdr:col>50</xdr:col>
      <xdr:colOff>114300</xdr:colOff>
      <xdr:row>78</xdr:row>
      <xdr:rowOff>151797</xdr:rowOff>
    </xdr:to>
    <xdr:cxnSp macro="">
      <xdr:nvCxnSpPr>
        <xdr:cNvPr id="415" name="直線コネクタ 414"/>
        <xdr:cNvCxnSpPr/>
      </xdr:nvCxnSpPr>
      <xdr:spPr>
        <a:xfrm>
          <a:off x="8750300" y="13443138"/>
          <a:ext cx="889000" cy="8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41082</xdr:rowOff>
    </xdr:from>
    <xdr:ext cx="534377" cy="259045"/>
    <xdr:sp macro="" textlink="">
      <xdr:nvSpPr>
        <xdr:cNvPr id="417" name="テキスト ボックス 416"/>
        <xdr:cNvSpPr txBox="1"/>
      </xdr:nvSpPr>
      <xdr:spPr>
        <a:xfrm>
          <a:off x="9372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70038</xdr:rowOff>
    </xdr:from>
    <xdr:to>
      <xdr:col>45</xdr:col>
      <xdr:colOff>177800</xdr:colOff>
      <xdr:row>78</xdr:row>
      <xdr:rowOff>109493</xdr:rowOff>
    </xdr:to>
    <xdr:cxnSp macro="">
      <xdr:nvCxnSpPr>
        <xdr:cNvPr id="418" name="直線コネクタ 417"/>
        <xdr:cNvCxnSpPr/>
      </xdr:nvCxnSpPr>
      <xdr:spPr>
        <a:xfrm flipV="1">
          <a:off x="7861300" y="13443138"/>
          <a:ext cx="889000" cy="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76196</xdr:rowOff>
    </xdr:from>
    <xdr:ext cx="534377" cy="259045"/>
    <xdr:sp macro="" textlink="">
      <xdr:nvSpPr>
        <xdr:cNvPr id="420" name="テキスト ボックス 419"/>
        <xdr:cNvSpPr txBox="1"/>
      </xdr:nvSpPr>
      <xdr:spPr>
        <a:xfrm>
          <a:off x="8483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149312</xdr:rowOff>
    </xdr:from>
    <xdr:to>
      <xdr:col>41</xdr:col>
      <xdr:colOff>101600</xdr:colOff>
      <xdr:row>79</xdr:row>
      <xdr:rowOff>79462</xdr:rowOff>
    </xdr:to>
    <xdr:sp macro="" textlink="">
      <xdr:nvSpPr>
        <xdr:cNvPr id="421" name="フローチャート: 判断 420"/>
        <xdr:cNvSpPr/>
      </xdr:nvSpPr>
      <xdr:spPr>
        <a:xfrm>
          <a:off x="7810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70589</xdr:rowOff>
    </xdr:from>
    <xdr:ext cx="534377" cy="259045"/>
    <xdr:sp macro="" textlink="">
      <xdr:nvSpPr>
        <xdr:cNvPr id="422" name="テキスト ボックス 421"/>
        <xdr:cNvSpPr txBox="1"/>
      </xdr:nvSpPr>
      <xdr:spPr>
        <a:xfrm>
          <a:off x="7594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167461</xdr:rowOff>
    </xdr:from>
    <xdr:to>
      <xdr:col>55</xdr:col>
      <xdr:colOff>50800</xdr:colOff>
      <xdr:row>79</xdr:row>
      <xdr:rowOff>97611</xdr:rowOff>
    </xdr:to>
    <xdr:sp macro="" textlink="">
      <xdr:nvSpPr>
        <xdr:cNvPr id="428" name="楕円 427"/>
        <xdr:cNvSpPr/>
      </xdr:nvSpPr>
      <xdr:spPr>
        <a:xfrm>
          <a:off x="10426700" y="135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115811</xdr:rowOff>
    </xdr:from>
    <xdr:ext cx="534377" cy="259045"/>
    <xdr:sp macro="" textlink="">
      <xdr:nvSpPr>
        <xdr:cNvPr id="429" name="普通建設事業費 （ うち新規整備　）該当値テキスト"/>
        <xdr:cNvSpPr txBox="1"/>
      </xdr:nvSpPr>
      <xdr:spPr>
        <a:xfrm>
          <a:off x="10528300" y="134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100997</xdr:rowOff>
    </xdr:from>
    <xdr:to>
      <xdr:col>50</xdr:col>
      <xdr:colOff>165100</xdr:colOff>
      <xdr:row>79</xdr:row>
      <xdr:rowOff>31147</xdr:rowOff>
    </xdr:to>
    <xdr:sp macro="" textlink="">
      <xdr:nvSpPr>
        <xdr:cNvPr id="430" name="楕円 429"/>
        <xdr:cNvSpPr/>
      </xdr:nvSpPr>
      <xdr:spPr>
        <a:xfrm>
          <a:off x="9588500" y="13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47674</xdr:rowOff>
    </xdr:from>
    <xdr:ext cx="534377" cy="259045"/>
    <xdr:sp macro="" textlink="">
      <xdr:nvSpPr>
        <xdr:cNvPr id="431" name="テキスト ボックス 430"/>
        <xdr:cNvSpPr txBox="1"/>
      </xdr:nvSpPr>
      <xdr:spPr>
        <a:xfrm>
          <a:off x="9372111" y="132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19238</xdr:rowOff>
    </xdr:from>
    <xdr:to>
      <xdr:col>46</xdr:col>
      <xdr:colOff>38100</xdr:colOff>
      <xdr:row>78</xdr:row>
      <xdr:rowOff>120838</xdr:rowOff>
    </xdr:to>
    <xdr:sp macro="" textlink="">
      <xdr:nvSpPr>
        <xdr:cNvPr id="432" name="楕円 431"/>
        <xdr:cNvSpPr/>
      </xdr:nvSpPr>
      <xdr:spPr>
        <a:xfrm>
          <a:off x="8699500" y="133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137365</xdr:rowOff>
    </xdr:from>
    <xdr:ext cx="599010" cy="259045"/>
    <xdr:sp macro="" textlink="">
      <xdr:nvSpPr>
        <xdr:cNvPr id="433" name="テキスト ボックス 432"/>
        <xdr:cNvSpPr txBox="1"/>
      </xdr:nvSpPr>
      <xdr:spPr>
        <a:xfrm>
          <a:off x="8450795" y="1316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58693</xdr:rowOff>
    </xdr:from>
    <xdr:to>
      <xdr:col>41</xdr:col>
      <xdr:colOff>101600</xdr:colOff>
      <xdr:row>78</xdr:row>
      <xdr:rowOff>160293</xdr:rowOff>
    </xdr:to>
    <xdr:sp macro="" textlink="">
      <xdr:nvSpPr>
        <xdr:cNvPr id="434" name="楕円 433"/>
        <xdr:cNvSpPr/>
      </xdr:nvSpPr>
      <xdr:spPr>
        <a:xfrm>
          <a:off x="7810500" y="1343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5370</xdr:rowOff>
    </xdr:from>
    <xdr:ext cx="534377" cy="259045"/>
    <xdr:sp macro="" textlink="">
      <xdr:nvSpPr>
        <xdr:cNvPr id="435" name="テキスト ボックス 434"/>
        <xdr:cNvSpPr txBox="1"/>
      </xdr:nvSpPr>
      <xdr:spPr>
        <a:xfrm>
          <a:off x="7594111" y="132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135528</xdr:rowOff>
    </xdr:from>
    <xdr:to>
      <xdr:col>55</xdr:col>
      <xdr:colOff>0</xdr:colOff>
      <xdr:row>96</xdr:row>
      <xdr:rowOff>61881</xdr:rowOff>
    </xdr:to>
    <xdr:cxnSp macro="">
      <xdr:nvCxnSpPr>
        <xdr:cNvPr id="464" name="直線コネクタ 463"/>
        <xdr:cNvCxnSpPr/>
      </xdr:nvCxnSpPr>
      <xdr:spPr>
        <a:xfrm flipV="1">
          <a:off x="9639300" y="15566028"/>
          <a:ext cx="838200" cy="95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118933</xdr:rowOff>
    </xdr:from>
    <xdr:ext cx="534377" cy="259045"/>
    <xdr:sp macro="" textlink="">
      <xdr:nvSpPr>
        <xdr:cNvPr id="465" name="普通建設事業費 （ うち更新整備　）平均値テキスト"/>
        <xdr:cNvSpPr txBox="1"/>
      </xdr:nvSpPr>
      <xdr:spPr>
        <a:xfrm>
          <a:off x="10528300" y="1623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61881</xdr:rowOff>
    </xdr:from>
    <xdr:to>
      <xdr:col>50</xdr:col>
      <xdr:colOff>114300</xdr:colOff>
      <xdr:row>97</xdr:row>
      <xdr:rowOff>126385</xdr:rowOff>
    </xdr:to>
    <xdr:cxnSp macro="">
      <xdr:nvCxnSpPr>
        <xdr:cNvPr id="467" name="直線コネクタ 466"/>
        <xdr:cNvCxnSpPr/>
      </xdr:nvCxnSpPr>
      <xdr:spPr>
        <a:xfrm flipV="1">
          <a:off x="8750300" y="16521081"/>
          <a:ext cx="889000" cy="2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69" name="テキスト ボックス 468"/>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126385</xdr:rowOff>
    </xdr:from>
    <xdr:to>
      <xdr:col>45</xdr:col>
      <xdr:colOff>177800</xdr:colOff>
      <xdr:row>98</xdr:row>
      <xdr:rowOff>9513</xdr:rowOff>
    </xdr:to>
    <xdr:cxnSp macro="">
      <xdr:nvCxnSpPr>
        <xdr:cNvPr id="470" name="直線コネクタ 469"/>
        <xdr:cNvCxnSpPr/>
      </xdr:nvCxnSpPr>
      <xdr:spPr>
        <a:xfrm flipV="1">
          <a:off x="7861300" y="16757035"/>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86822</xdr:rowOff>
    </xdr:from>
    <xdr:ext cx="534377" cy="259045"/>
    <xdr:sp macro="" textlink="">
      <xdr:nvSpPr>
        <xdr:cNvPr id="472" name="テキスト ボックス 471"/>
        <xdr:cNvSpPr txBox="1"/>
      </xdr:nvSpPr>
      <xdr:spPr>
        <a:xfrm>
          <a:off x="8483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117742</xdr:rowOff>
    </xdr:from>
    <xdr:to>
      <xdr:col>41</xdr:col>
      <xdr:colOff>101600</xdr:colOff>
      <xdr:row>96</xdr:row>
      <xdr:rowOff>47892</xdr:rowOff>
    </xdr:to>
    <xdr:sp macro="" textlink="">
      <xdr:nvSpPr>
        <xdr:cNvPr id="473" name="フローチャート: 判断 472"/>
        <xdr:cNvSpPr/>
      </xdr:nvSpPr>
      <xdr:spPr>
        <a:xfrm>
          <a:off x="7810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64419</xdr:rowOff>
    </xdr:from>
    <xdr:ext cx="534377" cy="259045"/>
    <xdr:sp macro="" textlink="">
      <xdr:nvSpPr>
        <xdr:cNvPr id="474" name="テキスト ボックス 473"/>
        <xdr:cNvSpPr txBox="1"/>
      </xdr:nvSpPr>
      <xdr:spPr>
        <a:xfrm>
          <a:off x="7594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84728</xdr:rowOff>
    </xdr:from>
    <xdr:to>
      <xdr:col>55</xdr:col>
      <xdr:colOff>50800</xdr:colOff>
      <xdr:row>91</xdr:row>
      <xdr:rowOff>14878</xdr:rowOff>
    </xdr:to>
    <xdr:sp macro="" textlink="">
      <xdr:nvSpPr>
        <xdr:cNvPr id="480" name="楕円 479"/>
        <xdr:cNvSpPr/>
      </xdr:nvSpPr>
      <xdr:spPr>
        <a:xfrm>
          <a:off x="10426700" y="155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171105</xdr:rowOff>
    </xdr:from>
    <xdr:ext cx="534377" cy="259045"/>
    <xdr:sp macro="" textlink="">
      <xdr:nvSpPr>
        <xdr:cNvPr id="481" name="普通建設事業費 （ うち更新整備　）該当値テキスト"/>
        <xdr:cNvSpPr txBox="1"/>
      </xdr:nvSpPr>
      <xdr:spPr>
        <a:xfrm>
          <a:off x="10528300" y="154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11081</xdr:rowOff>
    </xdr:from>
    <xdr:to>
      <xdr:col>50</xdr:col>
      <xdr:colOff>165100</xdr:colOff>
      <xdr:row>96</xdr:row>
      <xdr:rowOff>112681</xdr:rowOff>
    </xdr:to>
    <xdr:sp macro="" textlink="">
      <xdr:nvSpPr>
        <xdr:cNvPr id="482" name="楕円 481"/>
        <xdr:cNvSpPr/>
      </xdr:nvSpPr>
      <xdr:spPr>
        <a:xfrm>
          <a:off x="9588500" y="164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103808</xdr:rowOff>
    </xdr:from>
    <xdr:ext cx="534377" cy="259045"/>
    <xdr:sp macro="" textlink="">
      <xdr:nvSpPr>
        <xdr:cNvPr id="483" name="テキスト ボックス 482"/>
        <xdr:cNvSpPr txBox="1"/>
      </xdr:nvSpPr>
      <xdr:spPr>
        <a:xfrm>
          <a:off x="9372111" y="165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75585</xdr:rowOff>
    </xdr:from>
    <xdr:to>
      <xdr:col>46</xdr:col>
      <xdr:colOff>38100</xdr:colOff>
      <xdr:row>98</xdr:row>
      <xdr:rowOff>5735</xdr:rowOff>
    </xdr:to>
    <xdr:sp macro="" textlink="">
      <xdr:nvSpPr>
        <xdr:cNvPr id="484" name="楕円 483"/>
        <xdr:cNvSpPr/>
      </xdr:nvSpPr>
      <xdr:spPr>
        <a:xfrm>
          <a:off x="8699500" y="1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168312</xdr:rowOff>
    </xdr:from>
    <xdr:ext cx="534377" cy="259045"/>
    <xdr:sp macro="" textlink="">
      <xdr:nvSpPr>
        <xdr:cNvPr id="485" name="テキスト ボックス 484"/>
        <xdr:cNvSpPr txBox="1"/>
      </xdr:nvSpPr>
      <xdr:spPr>
        <a:xfrm>
          <a:off x="8483111" y="167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130163</xdr:rowOff>
    </xdr:from>
    <xdr:to>
      <xdr:col>41</xdr:col>
      <xdr:colOff>101600</xdr:colOff>
      <xdr:row>98</xdr:row>
      <xdr:rowOff>60313</xdr:rowOff>
    </xdr:to>
    <xdr:sp macro="" textlink="">
      <xdr:nvSpPr>
        <xdr:cNvPr id="486" name="楕円 485"/>
        <xdr:cNvSpPr/>
      </xdr:nvSpPr>
      <xdr:spPr>
        <a:xfrm>
          <a:off x="7810500" y="167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51440</xdr:rowOff>
    </xdr:from>
    <xdr:ext cx="534377" cy="259045"/>
    <xdr:sp macro="" textlink="">
      <xdr:nvSpPr>
        <xdr:cNvPr id="487" name="テキスト ボックス 486"/>
        <xdr:cNvSpPr txBox="1"/>
      </xdr:nvSpPr>
      <xdr:spPr>
        <a:xfrm>
          <a:off x="7594111" y="168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152482</xdr:rowOff>
    </xdr:from>
    <xdr:to>
      <xdr:col>85</xdr:col>
      <xdr:colOff>127000</xdr:colOff>
      <xdr:row>39</xdr:row>
      <xdr:rowOff>28257</xdr:rowOff>
    </xdr:to>
    <xdr:cxnSp macro="">
      <xdr:nvCxnSpPr>
        <xdr:cNvPr id="516" name="直線コネクタ 515"/>
        <xdr:cNvCxnSpPr/>
      </xdr:nvCxnSpPr>
      <xdr:spPr>
        <a:xfrm>
          <a:off x="15481300" y="6667582"/>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147415</xdr:rowOff>
    </xdr:from>
    <xdr:to>
      <xdr:col>81</xdr:col>
      <xdr:colOff>50800</xdr:colOff>
      <xdr:row>38</xdr:row>
      <xdr:rowOff>152482</xdr:rowOff>
    </xdr:to>
    <xdr:cxnSp macro="">
      <xdr:nvCxnSpPr>
        <xdr:cNvPr id="519" name="直線コネクタ 518"/>
        <xdr:cNvCxnSpPr/>
      </xdr:nvCxnSpPr>
      <xdr:spPr>
        <a:xfrm>
          <a:off x="14592300" y="666251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147415</xdr:rowOff>
    </xdr:from>
    <xdr:to>
      <xdr:col>76</xdr:col>
      <xdr:colOff>114300</xdr:colOff>
      <xdr:row>39</xdr:row>
      <xdr:rowOff>13303</xdr:rowOff>
    </xdr:to>
    <xdr:cxnSp macro="">
      <xdr:nvCxnSpPr>
        <xdr:cNvPr id="522" name="直線コネクタ 521"/>
        <xdr:cNvCxnSpPr/>
      </xdr:nvCxnSpPr>
      <xdr:spPr>
        <a:xfrm flipV="1">
          <a:off x="13703300" y="6662515"/>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24902</xdr:rowOff>
    </xdr:from>
    <xdr:ext cx="469744" cy="259045"/>
    <xdr:sp macro="" textlink="">
      <xdr:nvSpPr>
        <xdr:cNvPr id="524" name="テキスト ボックス 523"/>
        <xdr:cNvSpPr txBox="1"/>
      </xdr:nvSpPr>
      <xdr:spPr>
        <a:xfrm>
          <a:off x="14357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13303</xdr:rowOff>
    </xdr:from>
    <xdr:to>
      <xdr:col>71</xdr:col>
      <xdr:colOff>177800</xdr:colOff>
      <xdr:row>39</xdr:row>
      <xdr:rowOff>32068</xdr:rowOff>
    </xdr:to>
    <xdr:cxnSp macro="">
      <xdr:nvCxnSpPr>
        <xdr:cNvPr id="525" name="直線コネクタ 524"/>
        <xdr:cNvCxnSpPr/>
      </xdr:nvCxnSpPr>
      <xdr:spPr>
        <a:xfrm flipV="1">
          <a:off x="12814300" y="6699853"/>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42246</xdr:rowOff>
    </xdr:from>
    <xdr:to>
      <xdr:col>72</xdr:col>
      <xdr:colOff>38100</xdr:colOff>
      <xdr:row>38</xdr:row>
      <xdr:rowOff>143846</xdr:rowOff>
    </xdr:to>
    <xdr:sp macro="" textlink="">
      <xdr:nvSpPr>
        <xdr:cNvPr id="526" name="フローチャート: 判断 525"/>
        <xdr:cNvSpPr/>
      </xdr:nvSpPr>
      <xdr:spPr>
        <a:xfrm>
          <a:off x="13652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160374</xdr:rowOff>
    </xdr:from>
    <xdr:ext cx="469744" cy="259045"/>
    <xdr:sp macro="" textlink="">
      <xdr:nvSpPr>
        <xdr:cNvPr id="527" name="テキスト ボックス 526"/>
        <xdr:cNvSpPr txBox="1"/>
      </xdr:nvSpPr>
      <xdr:spPr>
        <a:xfrm>
          <a:off x="13468428"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42494</xdr:rowOff>
    </xdr:from>
    <xdr:to>
      <xdr:col>67</xdr:col>
      <xdr:colOff>101600</xdr:colOff>
      <xdr:row>38</xdr:row>
      <xdr:rowOff>144094</xdr:rowOff>
    </xdr:to>
    <xdr:sp macro="" textlink="">
      <xdr:nvSpPr>
        <xdr:cNvPr id="528" name="フローチャート: 判断 527"/>
        <xdr:cNvSpPr/>
      </xdr:nvSpPr>
      <xdr:spPr>
        <a:xfrm>
          <a:off x="12763500" y="655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160621</xdr:rowOff>
    </xdr:from>
    <xdr:ext cx="469744" cy="259045"/>
    <xdr:sp macro="" textlink="">
      <xdr:nvSpPr>
        <xdr:cNvPr id="529" name="テキスト ボックス 528"/>
        <xdr:cNvSpPr txBox="1"/>
      </xdr:nvSpPr>
      <xdr:spPr>
        <a:xfrm>
          <a:off x="12579428" y="63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148907</xdr:rowOff>
    </xdr:from>
    <xdr:to>
      <xdr:col>85</xdr:col>
      <xdr:colOff>177800</xdr:colOff>
      <xdr:row>39</xdr:row>
      <xdr:rowOff>79057</xdr:rowOff>
    </xdr:to>
    <xdr:sp macro="" textlink="">
      <xdr:nvSpPr>
        <xdr:cNvPr id="535" name="楕円 534"/>
        <xdr:cNvSpPr/>
      </xdr:nvSpPr>
      <xdr:spPr>
        <a:xfrm>
          <a:off x="16268700" y="66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63834</xdr:rowOff>
    </xdr:from>
    <xdr:ext cx="378565" cy="259045"/>
    <xdr:sp macro="" textlink="">
      <xdr:nvSpPr>
        <xdr:cNvPr id="536" name="災害復旧事業費該当値テキスト"/>
        <xdr:cNvSpPr txBox="1"/>
      </xdr:nvSpPr>
      <xdr:spPr>
        <a:xfrm>
          <a:off x="16370300" y="65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101682</xdr:rowOff>
    </xdr:from>
    <xdr:to>
      <xdr:col>81</xdr:col>
      <xdr:colOff>101600</xdr:colOff>
      <xdr:row>39</xdr:row>
      <xdr:rowOff>31832</xdr:rowOff>
    </xdr:to>
    <xdr:sp macro="" textlink="">
      <xdr:nvSpPr>
        <xdr:cNvPr id="537" name="楕円 536"/>
        <xdr:cNvSpPr/>
      </xdr:nvSpPr>
      <xdr:spPr>
        <a:xfrm>
          <a:off x="15430500" y="66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22959</xdr:rowOff>
    </xdr:from>
    <xdr:ext cx="469744" cy="259045"/>
    <xdr:sp macro="" textlink="">
      <xdr:nvSpPr>
        <xdr:cNvPr id="538" name="テキスト ボックス 537"/>
        <xdr:cNvSpPr txBox="1"/>
      </xdr:nvSpPr>
      <xdr:spPr>
        <a:xfrm>
          <a:off x="15246428" y="670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96615</xdr:rowOff>
    </xdr:from>
    <xdr:to>
      <xdr:col>76</xdr:col>
      <xdr:colOff>165100</xdr:colOff>
      <xdr:row>39</xdr:row>
      <xdr:rowOff>26765</xdr:rowOff>
    </xdr:to>
    <xdr:sp macro="" textlink="">
      <xdr:nvSpPr>
        <xdr:cNvPr id="539" name="楕円 538"/>
        <xdr:cNvSpPr/>
      </xdr:nvSpPr>
      <xdr:spPr>
        <a:xfrm>
          <a:off x="14541500" y="66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43292</xdr:rowOff>
    </xdr:from>
    <xdr:ext cx="469744" cy="259045"/>
    <xdr:sp macro="" textlink="">
      <xdr:nvSpPr>
        <xdr:cNvPr id="540" name="テキスト ボックス 539"/>
        <xdr:cNvSpPr txBox="1"/>
      </xdr:nvSpPr>
      <xdr:spPr>
        <a:xfrm>
          <a:off x="14357428" y="638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133953</xdr:rowOff>
    </xdr:from>
    <xdr:to>
      <xdr:col>72</xdr:col>
      <xdr:colOff>38100</xdr:colOff>
      <xdr:row>39</xdr:row>
      <xdr:rowOff>64103</xdr:rowOff>
    </xdr:to>
    <xdr:sp macro="" textlink="">
      <xdr:nvSpPr>
        <xdr:cNvPr id="541" name="楕円 540"/>
        <xdr:cNvSpPr/>
      </xdr:nvSpPr>
      <xdr:spPr>
        <a:xfrm>
          <a:off x="13652500" y="66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55230</xdr:rowOff>
    </xdr:from>
    <xdr:ext cx="469744" cy="259045"/>
    <xdr:sp macro="" textlink="">
      <xdr:nvSpPr>
        <xdr:cNvPr id="542" name="テキスト ボックス 541"/>
        <xdr:cNvSpPr txBox="1"/>
      </xdr:nvSpPr>
      <xdr:spPr>
        <a:xfrm>
          <a:off x="13468428" y="67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152718</xdr:rowOff>
    </xdr:from>
    <xdr:to>
      <xdr:col>67</xdr:col>
      <xdr:colOff>101600</xdr:colOff>
      <xdr:row>39</xdr:row>
      <xdr:rowOff>82868</xdr:rowOff>
    </xdr:to>
    <xdr:sp macro="" textlink="">
      <xdr:nvSpPr>
        <xdr:cNvPr id="543" name="楕円 542"/>
        <xdr:cNvSpPr/>
      </xdr:nvSpPr>
      <xdr:spPr>
        <a:xfrm>
          <a:off x="12763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73995</xdr:rowOff>
    </xdr:from>
    <xdr:ext cx="378565" cy="259045"/>
    <xdr:sp macro="" textlink="">
      <xdr:nvSpPr>
        <xdr:cNvPr id="544" name="テキスト ボックス 543"/>
        <xdr:cNvSpPr txBox="1"/>
      </xdr:nvSpPr>
      <xdr:spPr>
        <a:xfrm>
          <a:off x="12625017" y="676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102850</xdr:rowOff>
    </xdr:from>
    <xdr:to>
      <xdr:col>85</xdr:col>
      <xdr:colOff>127000</xdr:colOff>
      <xdr:row>78</xdr:row>
      <xdr:rowOff>125923</xdr:rowOff>
    </xdr:to>
    <xdr:cxnSp macro="">
      <xdr:nvCxnSpPr>
        <xdr:cNvPr id="621" name="直線コネクタ 620"/>
        <xdr:cNvCxnSpPr/>
      </xdr:nvCxnSpPr>
      <xdr:spPr>
        <a:xfrm flipV="1">
          <a:off x="15481300" y="13475950"/>
          <a:ext cx="8382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22" name="公債費平均値テキスト"/>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125923</xdr:rowOff>
    </xdr:from>
    <xdr:to>
      <xdr:col>81</xdr:col>
      <xdr:colOff>50800</xdr:colOff>
      <xdr:row>78</xdr:row>
      <xdr:rowOff>160593</xdr:rowOff>
    </xdr:to>
    <xdr:cxnSp macro="">
      <xdr:nvCxnSpPr>
        <xdr:cNvPr id="624" name="直線コネクタ 623"/>
        <xdr:cNvCxnSpPr/>
      </xdr:nvCxnSpPr>
      <xdr:spPr>
        <a:xfrm flipV="1">
          <a:off x="14592300" y="13499023"/>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26" name="テキスト ボックス 625"/>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149118</xdr:rowOff>
    </xdr:from>
    <xdr:to>
      <xdr:col>76</xdr:col>
      <xdr:colOff>114300</xdr:colOff>
      <xdr:row>78</xdr:row>
      <xdr:rowOff>160593</xdr:rowOff>
    </xdr:to>
    <xdr:cxnSp macro="">
      <xdr:nvCxnSpPr>
        <xdr:cNvPr id="627" name="直線コネクタ 626"/>
        <xdr:cNvCxnSpPr/>
      </xdr:nvCxnSpPr>
      <xdr:spPr>
        <a:xfrm>
          <a:off x="13703300" y="13522218"/>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28" name="フローチャート: 判断 627"/>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29" name="テキスト ボックス 628"/>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138495</xdr:rowOff>
    </xdr:from>
    <xdr:to>
      <xdr:col>71</xdr:col>
      <xdr:colOff>177800</xdr:colOff>
      <xdr:row>78</xdr:row>
      <xdr:rowOff>149118</xdr:rowOff>
    </xdr:to>
    <xdr:cxnSp macro="">
      <xdr:nvCxnSpPr>
        <xdr:cNvPr id="630" name="直線コネクタ 629"/>
        <xdr:cNvCxnSpPr/>
      </xdr:nvCxnSpPr>
      <xdr:spPr>
        <a:xfrm>
          <a:off x="12814300" y="13511595"/>
          <a:ext cx="889000" cy="1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143535</xdr:rowOff>
    </xdr:from>
    <xdr:to>
      <xdr:col>72</xdr:col>
      <xdr:colOff>38100</xdr:colOff>
      <xdr:row>77</xdr:row>
      <xdr:rowOff>73685</xdr:rowOff>
    </xdr:to>
    <xdr:sp macro="" textlink="">
      <xdr:nvSpPr>
        <xdr:cNvPr id="631" name="フローチャート: 判断 630"/>
        <xdr:cNvSpPr/>
      </xdr:nvSpPr>
      <xdr:spPr>
        <a:xfrm>
          <a:off x="13652500" y="131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90212</xdr:rowOff>
    </xdr:from>
    <xdr:ext cx="534377" cy="259045"/>
    <xdr:sp macro="" textlink="">
      <xdr:nvSpPr>
        <xdr:cNvPr id="632" name="テキスト ボックス 631"/>
        <xdr:cNvSpPr txBox="1"/>
      </xdr:nvSpPr>
      <xdr:spPr>
        <a:xfrm>
          <a:off x="13436111" y="129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117308</xdr:rowOff>
    </xdr:from>
    <xdr:to>
      <xdr:col>67</xdr:col>
      <xdr:colOff>101600</xdr:colOff>
      <xdr:row>77</xdr:row>
      <xdr:rowOff>47458</xdr:rowOff>
    </xdr:to>
    <xdr:sp macro="" textlink="">
      <xdr:nvSpPr>
        <xdr:cNvPr id="633" name="フローチャート: 判断 632"/>
        <xdr:cNvSpPr/>
      </xdr:nvSpPr>
      <xdr:spPr>
        <a:xfrm>
          <a:off x="12763500" y="131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63985</xdr:rowOff>
    </xdr:from>
    <xdr:ext cx="534377" cy="259045"/>
    <xdr:sp macro="" textlink="">
      <xdr:nvSpPr>
        <xdr:cNvPr id="634" name="テキスト ボックス 633"/>
        <xdr:cNvSpPr txBox="1"/>
      </xdr:nvSpPr>
      <xdr:spPr>
        <a:xfrm>
          <a:off x="12547111" y="129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52050</xdr:rowOff>
    </xdr:from>
    <xdr:to>
      <xdr:col>85</xdr:col>
      <xdr:colOff>177800</xdr:colOff>
      <xdr:row>78</xdr:row>
      <xdr:rowOff>153650</xdr:rowOff>
    </xdr:to>
    <xdr:sp macro="" textlink="">
      <xdr:nvSpPr>
        <xdr:cNvPr id="640" name="楕円 639"/>
        <xdr:cNvSpPr/>
      </xdr:nvSpPr>
      <xdr:spPr>
        <a:xfrm>
          <a:off x="162687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30477</xdr:rowOff>
    </xdr:from>
    <xdr:ext cx="534377" cy="259045"/>
    <xdr:sp macro="" textlink="">
      <xdr:nvSpPr>
        <xdr:cNvPr id="641" name="公債費該当値テキスト"/>
        <xdr:cNvSpPr txBox="1"/>
      </xdr:nvSpPr>
      <xdr:spPr>
        <a:xfrm>
          <a:off x="16370300" y="1340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75123</xdr:rowOff>
    </xdr:from>
    <xdr:to>
      <xdr:col>81</xdr:col>
      <xdr:colOff>101600</xdr:colOff>
      <xdr:row>79</xdr:row>
      <xdr:rowOff>5273</xdr:rowOff>
    </xdr:to>
    <xdr:sp macro="" textlink="">
      <xdr:nvSpPr>
        <xdr:cNvPr id="642" name="楕円 641"/>
        <xdr:cNvSpPr/>
      </xdr:nvSpPr>
      <xdr:spPr>
        <a:xfrm>
          <a:off x="15430500" y="134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167850</xdr:rowOff>
    </xdr:from>
    <xdr:ext cx="534377" cy="259045"/>
    <xdr:sp macro="" textlink="">
      <xdr:nvSpPr>
        <xdr:cNvPr id="643" name="テキスト ボックス 642"/>
        <xdr:cNvSpPr txBox="1"/>
      </xdr:nvSpPr>
      <xdr:spPr>
        <a:xfrm>
          <a:off x="15214111" y="13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109793</xdr:rowOff>
    </xdr:from>
    <xdr:to>
      <xdr:col>76</xdr:col>
      <xdr:colOff>165100</xdr:colOff>
      <xdr:row>79</xdr:row>
      <xdr:rowOff>39943</xdr:rowOff>
    </xdr:to>
    <xdr:sp macro="" textlink="">
      <xdr:nvSpPr>
        <xdr:cNvPr id="644" name="楕円 643"/>
        <xdr:cNvSpPr/>
      </xdr:nvSpPr>
      <xdr:spPr>
        <a:xfrm>
          <a:off x="14541500" y="134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31070</xdr:rowOff>
    </xdr:from>
    <xdr:ext cx="534377" cy="259045"/>
    <xdr:sp macro="" textlink="">
      <xdr:nvSpPr>
        <xdr:cNvPr id="645" name="テキスト ボックス 644"/>
        <xdr:cNvSpPr txBox="1"/>
      </xdr:nvSpPr>
      <xdr:spPr>
        <a:xfrm>
          <a:off x="14325111" y="135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98318</xdr:rowOff>
    </xdr:from>
    <xdr:to>
      <xdr:col>72</xdr:col>
      <xdr:colOff>38100</xdr:colOff>
      <xdr:row>79</xdr:row>
      <xdr:rowOff>28468</xdr:rowOff>
    </xdr:to>
    <xdr:sp macro="" textlink="">
      <xdr:nvSpPr>
        <xdr:cNvPr id="646" name="楕円 645"/>
        <xdr:cNvSpPr/>
      </xdr:nvSpPr>
      <xdr:spPr>
        <a:xfrm>
          <a:off x="13652500" y="134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19595</xdr:rowOff>
    </xdr:from>
    <xdr:ext cx="534377" cy="259045"/>
    <xdr:sp macro="" textlink="">
      <xdr:nvSpPr>
        <xdr:cNvPr id="647" name="テキスト ボックス 646"/>
        <xdr:cNvSpPr txBox="1"/>
      </xdr:nvSpPr>
      <xdr:spPr>
        <a:xfrm>
          <a:off x="13436111" y="135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87695</xdr:rowOff>
    </xdr:from>
    <xdr:to>
      <xdr:col>67</xdr:col>
      <xdr:colOff>101600</xdr:colOff>
      <xdr:row>79</xdr:row>
      <xdr:rowOff>17845</xdr:rowOff>
    </xdr:to>
    <xdr:sp macro="" textlink="">
      <xdr:nvSpPr>
        <xdr:cNvPr id="648" name="楕円 647"/>
        <xdr:cNvSpPr/>
      </xdr:nvSpPr>
      <xdr:spPr>
        <a:xfrm>
          <a:off x="12763500" y="134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8972</xdr:rowOff>
    </xdr:from>
    <xdr:ext cx="534377" cy="259045"/>
    <xdr:sp macro="" textlink="">
      <xdr:nvSpPr>
        <xdr:cNvPr id="649" name="テキスト ボックス 648"/>
        <xdr:cNvSpPr txBox="1"/>
      </xdr:nvSpPr>
      <xdr:spPr>
        <a:xfrm>
          <a:off x="12547111" y="135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37909</xdr:rowOff>
    </xdr:from>
    <xdr:to>
      <xdr:col>85</xdr:col>
      <xdr:colOff>127000</xdr:colOff>
      <xdr:row>98</xdr:row>
      <xdr:rowOff>72876</xdr:rowOff>
    </xdr:to>
    <xdr:cxnSp macro="">
      <xdr:nvCxnSpPr>
        <xdr:cNvPr id="676" name="直線コネクタ 675"/>
        <xdr:cNvCxnSpPr/>
      </xdr:nvCxnSpPr>
      <xdr:spPr>
        <a:xfrm flipV="1">
          <a:off x="15481300" y="16840009"/>
          <a:ext cx="838200" cy="3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49530</xdr:rowOff>
    </xdr:from>
    <xdr:to>
      <xdr:col>81</xdr:col>
      <xdr:colOff>50800</xdr:colOff>
      <xdr:row>98</xdr:row>
      <xdr:rowOff>72876</xdr:rowOff>
    </xdr:to>
    <xdr:cxnSp macro="">
      <xdr:nvCxnSpPr>
        <xdr:cNvPr id="679" name="直線コネクタ 678"/>
        <xdr:cNvCxnSpPr/>
      </xdr:nvCxnSpPr>
      <xdr:spPr>
        <a:xfrm>
          <a:off x="14592300" y="16851630"/>
          <a:ext cx="8890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45608</xdr:rowOff>
    </xdr:from>
    <xdr:to>
      <xdr:col>76</xdr:col>
      <xdr:colOff>114300</xdr:colOff>
      <xdr:row>98</xdr:row>
      <xdr:rowOff>49530</xdr:rowOff>
    </xdr:to>
    <xdr:cxnSp macro="">
      <xdr:nvCxnSpPr>
        <xdr:cNvPr id="682" name="直線コネクタ 681"/>
        <xdr:cNvCxnSpPr/>
      </xdr:nvCxnSpPr>
      <xdr:spPr>
        <a:xfrm>
          <a:off x="13703300" y="16676258"/>
          <a:ext cx="889000" cy="1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83" name="フローチャート: 判断 682"/>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84" name="テキスト ボックス 683"/>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45608</xdr:rowOff>
    </xdr:from>
    <xdr:to>
      <xdr:col>71</xdr:col>
      <xdr:colOff>177800</xdr:colOff>
      <xdr:row>97</xdr:row>
      <xdr:rowOff>130071</xdr:rowOff>
    </xdr:to>
    <xdr:cxnSp macro="">
      <xdr:nvCxnSpPr>
        <xdr:cNvPr id="685" name="直線コネクタ 684"/>
        <xdr:cNvCxnSpPr/>
      </xdr:nvCxnSpPr>
      <xdr:spPr>
        <a:xfrm flipV="1">
          <a:off x="12814300" y="16676258"/>
          <a:ext cx="889000" cy="8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74160</xdr:rowOff>
    </xdr:from>
    <xdr:to>
      <xdr:col>72</xdr:col>
      <xdr:colOff>38100</xdr:colOff>
      <xdr:row>98</xdr:row>
      <xdr:rowOff>4310</xdr:rowOff>
    </xdr:to>
    <xdr:sp macro="" textlink="">
      <xdr:nvSpPr>
        <xdr:cNvPr id="686" name="フローチャート: 判断 685"/>
        <xdr:cNvSpPr/>
      </xdr:nvSpPr>
      <xdr:spPr>
        <a:xfrm>
          <a:off x="13652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166887</xdr:rowOff>
    </xdr:from>
    <xdr:ext cx="534377" cy="259045"/>
    <xdr:sp macro="" textlink="">
      <xdr:nvSpPr>
        <xdr:cNvPr id="687" name="テキスト ボックス 686"/>
        <xdr:cNvSpPr txBox="1"/>
      </xdr:nvSpPr>
      <xdr:spPr>
        <a:xfrm>
          <a:off x="13436111" y="1679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49389</xdr:rowOff>
    </xdr:from>
    <xdr:to>
      <xdr:col>67</xdr:col>
      <xdr:colOff>101600</xdr:colOff>
      <xdr:row>97</xdr:row>
      <xdr:rowOff>150989</xdr:rowOff>
    </xdr:to>
    <xdr:sp macro="" textlink="">
      <xdr:nvSpPr>
        <xdr:cNvPr id="688" name="フローチャート: 判断 687"/>
        <xdr:cNvSpPr/>
      </xdr:nvSpPr>
      <xdr:spPr>
        <a:xfrm>
          <a:off x="12763500" y="1668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167516</xdr:rowOff>
    </xdr:from>
    <xdr:ext cx="534377" cy="259045"/>
    <xdr:sp macro="" textlink="">
      <xdr:nvSpPr>
        <xdr:cNvPr id="689" name="テキスト ボックス 688"/>
        <xdr:cNvSpPr txBox="1"/>
      </xdr:nvSpPr>
      <xdr:spPr>
        <a:xfrm>
          <a:off x="12547111" y="1645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158559</xdr:rowOff>
    </xdr:from>
    <xdr:to>
      <xdr:col>85</xdr:col>
      <xdr:colOff>177800</xdr:colOff>
      <xdr:row>98</xdr:row>
      <xdr:rowOff>88709</xdr:rowOff>
    </xdr:to>
    <xdr:sp macro="" textlink="">
      <xdr:nvSpPr>
        <xdr:cNvPr id="695" name="楕円 694"/>
        <xdr:cNvSpPr/>
      </xdr:nvSpPr>
      <xdr:spPr>
        <a:xfrm>
          <a:off x="16268700" y="167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73486</xdr:rowOff>
    </xdr:from>
    <xdr:ext cx="534377" cy="259045"/>
    <xdr:sp macro="" textlink="">
      <xdr:nvSpPr>
        <xdr:cNvPr id="696" name="積立金該当値テキスト"/>
        <xdr:cNvSpPr txBox="1"/>
      </xdr:nvSpPr>
      <xdr:spPr>
        <a:xfrm>
          <a:off x="16370300" y="1670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22076</xdr:rowOff>
    </xdr:from>
    <xdr:to>
      <xdr:col>81</xdr:col>
      <xdr:colOff>101600</xdr:colOff>
      <xdr:row>98</xdr:row>
      <xdr:rowOff>123676</xdr:rowOff>
    </xdr:to>
    <xdr:sp macro="" textlink="">
      <xdr:nvSpPr>
        <xdr:cNvPr id="697" name="楕円 696"/>
        <xdr:cNvSpPr/>
      </xdr:nvSpPr>
      <xdr:spPr>
        <a:xfrm>
          <a:off x="15430500" y="168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114803</xdr:rowOff>
    </xdr:from>
    <xdr:ext cx="469744" cy="259045"/>
    <xdr:sp macro="" textlink="">
      <xdr:nvSpPr>
        <xdr:cNvPr id="698" name="テキスト ボックス 697"/>
        <xdr:cNvSpPr txBox="1"/>
      </xdr:nvSpPr>
      <xdr:spPr>
        <a:xfrm>
          <a:off x="15246428" y="1691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170180</xdr:rowOff>
    </xdr:from>
    <xdr:to>
      <xdr:col>76</xdr:col>
      <xdr:colOff>165100</xdr:colOff>
      <xdr:row>98</xdr:row>
      <xdr:rowOff>100330</xdr:rowOff>
    </xdr:to>
    <xdr:sp macro="" textlink="">
      <xdr:nvSpPr>
        <xdr:cNvPr id="699" name="楕円 698"/>
        <xdr:cNvSpPr/>
      </xdr:nvSpPr>
      <xdr:spPr>
        <a:xfrm>
          <a:off x="1454150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91457</xdr:rowOff>
    </xdr:from>
    <xdr:ext cx="469744" cy="259045"/>
    <xdr:sp macro="" textlink="">
      <xdr:nvSpPr>
        <xdr:cNvPr id="700" name="テキスト ボックス 699"/>
        <xdr:cNvSpPr txBox="1"/>
      </xdr:nvSpPr>
      <xdr:spPr>
        <a:xfrm>
          <a:off x="14357428"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166258</xdr:rowOff>
    </xdr:from>
    <xdr:to>
      <xdr:col>72</xdr:col>
      <xdr:colOff>38100</xdr:colOff>
      <xdr:row>97</xdr:row>
      <xdr:rowOff>96408</xdr:rowOff>
    </xdr:to>
    <xdr:sp macro="" textlink="">
      <xdr:nvSpPr>
        <xdr:cNvPr id="701" name="楕円 700"/>
        <xdr:cNvSpPr/>
      </xdr:nvSpPr>
      <xdr:spPr>
        <a:xfrm>
          <a:off x="13652500" y="166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112935</xdr:rowOff>
    </xdr:from>
    <xdr:ext cx="534377" cy="259045"/>
    <xdr:sp macro="" textlink="">
      <xdr:nvSpPr>
        <xdr:cNvPr id="702" name="テキスト ボックス 701"/>
        <xdr:cNvSpPr txBox="1"/>
      </xdr:nvSpPr>
      <xdr:spPr>
        <a:xfrm>
          <a:off x="13436111" y="164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79271</xdr:rowOff>
    </xdr:from>
    <xdr:to>
      <xdr:col>67</xdr:col>
      <xdr:colOff>101600</xdr:colOff>
      <xdr:row>98</xdr:row>
      <xdr:rowOff>9421</xdr:rowOff>
    </xdr:to>
    <xdr:sp macro="" textlink="">
      <xdr:nvSpPr>
        <xdr:cNvPr id="703" name="楕円 702"/>
        <xdr:cNvSpPr/>
      </xdr:nvSpPr>
      <xdr:spPr>
        <a:xfrm>
          <a:off x="12763500" y="167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548</xdr:rowOff>
    </xdr:from>
    <xdr:ext cx="534377" cy="259045"/>
    <xdr:sp macro="" textlink="">
      <xdr:nvSpPr>
        <xdr:cNvPr id="704" name="テキスト ボックス 703"/>
        <xdr:cNvSpPr txBox="1"/>
      </xdr:nvSpPr>
      <xdr:spPr>
        <a:xfrm>
          <a:off x="12547111" y="1680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4" name="直線コネクタ 723"/>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7"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28" name="直線コネクタ 727"/>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0"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1" name="フローチャート: 判断 730"/>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3" name="フローチャート: 判断 732"/>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34" name="テキスト ボックス 733"/>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36" name="フローチャート: 判断 735"/>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37" name="テキスト ボックス 736"/>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23685</xdr:rowOff>
    </xdr:from>
    <xdr:to>
      <xdr:col>102</xdr:col>
      <xdr:colOff>114300</xdr:colOff>
      <xdr:row>38</xdr:row>
      <xdr:rowOff>25400</xdr:rowOff>
    </xdr:to>
    <xdr:cxnSp macro="">
      <xdr:nvCxnSpPr>
        <xdr:cNvPr id="738" name="直線コネクタ 737"/>
        <xdr:cNvCxnSpPr/>
      </xdr:nvCxnSpPr>
      <xdr:spPr>
        <a:xfrm>
          <a:off x="18656300" y="65387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57810</xdr:rowOff>
    </xdr:from>
    <xdr:to>
      <xdr:col>102</xdr:col>
      <xdr:colOff>165100</xdr:colOff>
      <xdr:row>37</xdr:row>
      <xdr:rowOff>159410</xdr:rowOff>
    </xdr:to>
    <xdr:sp macro="" textlink="">
      <xdr:nvSpPr>
        <xdr:cNvPr id="739" name="フローチャート: 判断 738"/>
        <xdr:cNvSpPr/>
      </xdr:nvSpPr>
      <xdr:spPr>
        <a:xfrm>
          <a:off x="19494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4487</xdr:rowOff>
    </xdr:from>
    <xdr:ext cx="469744" cy="259045"/>
    <xdr:sp macro="" textlink="">
      <xdr:nvSpPr>
        <xdr:cNvPr id="740" name="テキスト ボックス 739"/>
        <xdr:cNvSpPr txBox="1"/>
      </xdr:nvSpPr>
      <xdr:spPr>
        <a:xfrm>
          <a:off x="19310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62497</xdr:rowOff>
    </xdr:from>
    <xdr:to>
      <xdr:col>98</xdr:col>
      <xdr:colOff>38100</xdr:colOff>
      <xdr:row>37</xdr:row>
      <xdr:rowOff>164097</xdr:rowOff>
    </xdr:to>
    <xdr:sp macro="" textlink="">
      <xdr:nvSpPr>
        <xdr:cNvPr id="741" name="フローチャート: 判断 740"/>
        <xdr:cNvSpPr/>
      </xdr:nvSpPr>
      <xdr:spPr>
        <a:xfrm>
          <a:off x="18605500" y="640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9174</xdr:rowOff>
    </xdr:from>
    <xdr:ext cx="469744" cy="259045"/>
    <xdr:sp macro="" textlink="">
      <xdr:nvSpPr>
        <xdr:cNvPr id="742" name="テキスト ボックス 741"/>
        <xdr:cNvSpPr txBox="1"/>
      </xdr:nvSpPr>
      <xdr:spPr>
        <a:xfrm>
          <a:off x="18421428" y="618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9"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144335</xdr:rowOff>
    </xdr:from>
    <xdr:to>
      <xdr:col>98</xdr:col>
      <xdr:colOff>38100</xdr:colOff>
      <xdr:row>38</xdr:row>
      <xdr:rowOff>74485</xdr:rowOff>
    </xdr:to>
    <xdr:sp macro="" textlink="">
      <xdr:nvSpPr>
        <xdr:cNvPr id="756" name="楕円 755"/>
        <xdr:cNvSpPr/>
      </xdr:nvSpPr>
      <xdr:spPr>
        <a:xfrm>
          <a:off x="18605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65612</xdr:rowOff>
    </xdr:from>
    <xdr:ext cx="313932" cy="259045"/>
    <xdr:sp macro="" textlink="">
      <xdr:nvSpPr>
        <xdr:cNvPr id="757" name="テキスト ボックス 756"/>
        <xdr:cNvSpPr txBox="1"/>
      </xdr:nvSpPr>
      <xdr:spPr>
        <a:xfrm>
          <a:off x="18499333" y="658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1" name="テキスト ボックス 77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3" name="テキスト ボックス 77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5" name="テキスト ボックス 77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7" name="テキスト ボックス 77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9" name="テキスト ボックス 77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3" name="直線コネクタ 782"/>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5" name="直線コネクタ 78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6"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7" name="直線コネクタ 786"/>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79938</xdr:rowOff>
    </xdr:from>
    <xdr:to>
      <xdr:col>116</xdr:col>
      <xdr:colOff>63500</xdr:colOff>
      <xdr:row>57</xdr:row>
      <xdr:rowOff>86251</xdr:rowOff>
    </xdr:to>
    <xdr:cxnSp macro="">
      <xdr:nvCxnSpPr>
        <xdr:cNvPr id="788" name="直線コネクタ 787"/>
        <xdr:cNvCxnSpPr/>
      </xdr:nvCxnSpPr>
      <xdr:spPr>
        <a:xfrm flipV="1">
          <a:off x="21323300" y="9852588"/>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93126</xdr:rowOff>
    </xdr:from>
    <xdr:ext cx="469744" cy="259045"/>
    <xdr:sp macro="" textlink="">
      <xdr:nvSpPr>
        <xdr:cNvPr id="789" name="貸付金平均値テキスト"/>
        <xdr:cNvSpPr txBox="1"/>
      </xdr:nvSpPr>
      <xdr:spPr>
        <a:xfrm>
          <a:off x="22212300" y="986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0" name="フローチャート: 判断 789"/>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86251</xdr:rowOff>
    </xdr:from>
    <xdr:to>
      <xdr:col>111</xdr:col>
      <xdr:colOff>177800</xdr:colOff>
      <xdr:row>57</xdr:row>
      <xdr:rowOff>92891</xdr:rowOff>
    </xdr:to>
    <xdr:cxnSp macro="">
      <xdr:nvCxnSpPr>
        <xdr:cNvPr id="791" name="直線コネクタ 790"/>
        <xdr:cNvCxnSpPr/>
      </xdr:nvCxnSpPr>
      <xdr:spPr>
        <a:xfrm flipV="1">
          <a:off x="20434300" y="9858901"/>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2" name="フローチャート: 判断 791"/>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146466</xdr:rowOff>
    </xdr:from>
    <xdr:ext cx="469744" cy="259045"/>
    <xdr:sp macro="" textlink="">
      <xdr:nvSpPr>
        <xdr:cNvPr id="793" name="テキスト ボックス 792"/>
        <xdr:cNvSpPr txBox="1"/>
      </xdr:nvSpPr>
      <xdr:spPr>
        <a:xfrm>
          <a:off x="21088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83965</xdr:rowOff>
    </xdr:from>
    <xdr:to>
      <xdr:col>107</xdr:col>
      <xdr:colOff>50800</xdr:colOff>
      <xdr:row>57</xdr:row>
      <xdr:rowOff>92891</xdr:rowOff>
    </xdr:to>
    <xdr:cxnSp macro="">
      <xdr:nvCxnSpPr>
        <xdr:cNvPr id="794" name="直線コネクタ 793"/>
        <xdr:cNvCxnSpPr/>
      </xdr:nvCxnSpPr>
      <xdr:spPr>
        <a:xfrm>
          <a:off x="19545300" y="9856615"/>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795" name="フローチャート: 判断 794"/>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796" name="テキスト ボックス 795"/>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83965</xdr:rowOff>
    </xdr:from>
    <xdr:to>
      <xdr:col>102</xdr:col>
      <xdr:colOff>114300</xdr:colOff>
      <xdr:row>57</xdr:row>
      <xdr:rowOff>105845</xdr:rowOff>
    </xdr:to>
    <xdr:cxnSp macro="">
      <xdr:nvCxnSpPr>
        <xdr:cNvPr id="797" name="直線コネクタ 796"/>
        <xdr:cNvCxnSpPr/>
      </xdr:nvCxnSpPr>
      <xdr:spPr>
        <a:xfrm flipV="1">
          <a:off x="18656300" y="9856615"/>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169128</xdr:rowOff>
    </xdr:from>
    <xdr:to>
      <xdr:col>102</xdr:col>
      <xdr:colOff>165100</xdr:colOff>
      <xdr:row>56</xdr:row>
      <xdr:rowOff>99278</xdr:rowOff>
    </xdr:to>
    <xdr:sp macro="" textlink="">
      <xdr:nvSpPr>
        <xdr:cNvPr id="798" name="フローチャート: 判断 797"/>
        <xdr:cNvSpPr/>
      </xdr:nvSpPr>
      <xdr:spPr>
        <a:xfrm>
          <a:off x="19494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115805</xdr:rowOff>
    </xdr:from>
    <xdr:ext cx="469744" cy="259045"/>
    <xdr:sp macro="" textlink="">
      <xdr:nvSpPr>
        <xdr:cNvPr id="799" name="テキスト ボックス 798"/>
        <xdr:cNvSpPr txBox="1"/>
      </xdr:nvSpPr>
      <xdr:spPr>
        <a:xfrm>
          <a:off x="19310428" y="937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131681</xdr:rowOff>
    </xdr:from>
    <xdr:to>
      <xdr:col>98</xdr:col>
      <xdr:colOff>38100</xdr:colOff>
      <xdr:row>56</xdr:row>
      <xdr:rowOff>61831</xdr:rowOff>
    </xdr:to>
    <xdr:sp macro="" textlink="">
      <xdr:nvSpPr>
        <xdr:cNvPr id="800" name="フローチャート: 判断 799"/>
        <xdr:cNvSpPr/>
      </xdr:nvSpPr>
      <xdr:spPr>
        <a:xfrm>
          <a:off x="18605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78358</xdr:rowOff>
    </xdr:from>
    <xdr:ext cx="469744" cy="259045"/>
    <xdr:sp macro="" textlink="">
      <xdr:nvSpPr>
        <xdr:cNvPr id="801" name="テキスト ボックス 800"/>
        <xdr:cNvSpPr txBox="1"/>
      </xdr:nvSpPr>
      <xdr:spPr>
        <a:xfrm>
          <a:off x="18421428" y="93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29138</xdr:rowOff>
    </xdr:from>
    <xdr:to>
      <xdr:col>116</xdr:col>
      <xdr:colOff>114300</xdr:colOff>
      <xdr:row>57</xdr:row>
      <xdr:rowOff>130738</xdr:rowOff>
    </xdr:to>
    <xdr:sp macro="" textlink="">
      <xdr:nvSpPr>
        <xdr:cNvPr id="807" name="楕円 806"/>
        <xdr:cNvSpPr/>
      </xdr:nvSpPr>
      <xdr:spPr>
        <a:xfrm>
          <a:off x="22110700" y="98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52015</xdr:rowOff>
    </xdr:from>
    <xdr:ext cx="469744" cy="259045"/>
    <xdr:sp macro="" textlink="">
      <xdr:nvSpPr>
        <xdr:cNvPr id="808" name="貸付金該当値テキスト"/>
        <xdr:cNvSpPr txBox="1"/>
      </xdr:nvSpPr>
      <xdr:spPr>
        <a:xfrm>
          <a:off x="22212300" y="965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35451</xdr:rowOff>
    </xdr:from>
    <xdr:to>
      <xdr:col>112</xdr:col>
      <xdr:colOff>38100</xdr:colOff>
      <xdr:row>57</xdr:row>
      <xdr:rowOff>137051</xdr:rowOff>
    </xdr:to>
    <xdr:sp macro="" textlink="">
      <xdr:nvSpPr>
        <xdr:cNvPr id="809" name="楕円 808"/>
        <xdr:cNvSpPr/>
      </xdr:nvSpPr>
      <xdr:spPr>
        <a:xfrm>
          <a:off x="21272500" y="98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153578</xdr:rowOff>
    </xdr:from>
    <xdr:ext cx="469744" cy="259045"/>
    <xdr:sp macro="" textlink="">
      <xdr:nvSpPr>
        <xdr:cNvPr id="810" name="テキスト ボックス 809"/>
        <xdr:cNvSpPr txBox="1"/>
      </xdr:nvSpPr>
      <xdr:spPr>
        <a:xfrm>
          <a:off x="21088428" y="958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42091</xdr:rowOff>
    </xdr:from>
    <xdr:to>
      <xdr:col>107</xdr:col>
      <xdr:colOff>101600</xdr:colOff>
      <xdr:row>57</xdr:row>
      <xdr:rowOff>143691</xdr:rowOff>
    </xdr:to>
    <xdr:sp macro="" textlink="">
      <xdr:nvSpPr>
        <xdr:cNvPr id="811" name="楕円 810"/>
        <xdr:cNvSpPr/>
      </xdr:nvSpPr>
      <xdr:spPr>
        <a:xfrm>
          <a:off x="20383500" y="98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134818</xdr:rowOff>
    </xdr:from>
    <xdr:ext cx="469744" cy="259045"/>
    <xdr:sp macro="" textlink="">
      <xdr:nvSpPr>
        <xdr:cNvPr id="812" name="テキスト ボックス 811"/>
        <xdr:cNvSpPr txBox="1"/>
      </xdr:nvSpPr>
      <xdr:spPr>
        <a:xfrm>
          <a:off x="20199428" y="99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33165</xdr:rowOff>
    </xdr:from>
    <xdr:to>
      <xdr:col>102</xdr:col>
      <xdr:colOff>165100</xdr:colOff>
      <xdr:row>57</xdr:row>
      <xdr:rowOff>134765</xdr:rowOff>
    </xdr:to>
    <xdr:sp macro="" textlink="">
      <xdr:nvSpPr>
        <xdr:cNvPr id="813" name="楕円 812"/>
        <xdr:cNvSpPr/>
      </xdr:nvSpPr>
      <xdr:spPr>
        <a:xfrm>
          <a:off x="19494500" y="98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125892</xdr:rowOff>
    </xdr:from>
    <xdr:ext cx="469744" cy="259045"/>
    <xdr:sp macro="" textlink="">
      <xdr:nvSpPr>
        <xdr:cNvPr id="814" name="テキスト ボックス 813"/>
        <xdr:cNvSpPr txBox="1"/>
      </xdr:nvSpPr>
      <xdr:spPr>
        <a:xfrm>
          <a:off x="19310428" y="98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55045</xdr:rowOff>
    </xdr:from>
    <xdr:to>
      <xdr:col>98</xdr:col>
      <xdr:colOff>38100</xdr:colOff>
      <xdr:row>57</xdr:row>
      <xdr:rowOff>156645</xdr:rowOff>
    </xdr:to>
    <xdr:sp macro="" textlink="">
      <xdr:nvSpPr>
        <xdr:cNvPr id="815" name="楕円 814"/>
        <xdr:cNvSpPr/>
      </xdr:nvSpPr>
      <xdr:spPr>
        <a:xfrm>
          <a:off x="18605500" y="98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147772</xdr:rowOff>
    </xdr:from>
    <xdr:ext cx="469744" cy="259045"/>
    <xdr:sp macro="" textlink="">
      <xdr:nvSpPr>
        <xdr:cNvPr id="816" name="テキスト ボックス 815"/>
        <xdr:cNvSpPr txBox="1"/>
      </xdr:nvSpPr>
      <xdr:spPr>
        <a:xfrm>
          <a:off x="18421428" y="992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1" name="直線コネクタ 840"/>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2"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3" name="直線コネクタ 842"/>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4"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5" name="直線コネクタ 844"/>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19380</xdr:rowOff>
    </xdr:from>
    <xdr:to>
      <xdr:col>116</xdr:col>
      <xdr:colOff>63500</xdr:colOff>
      <xdr:row>76</xdr:row>
      <xdr:rowOff>159913</xdr:rowOff>
    </xdr:to>
    <xdr:cxnSp macro="">
      <xdr:nvCxnSpPr>
        <xdr:cNvPr id="846" name="直線コネクタ 845"/>
        <xdr:cNvCxnSpPr/>
      </xdr:nvCxnSpPr>
      <xdr:spPr>
        <a:xfrm>
          <a:off x="21323300" y="13049580"/>
          <a:ext cx="838200" cy="14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47" name="繰出金平均値テキスト"/>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48" name="フローチャート: 判断 847"/>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2560</xdr:rowOff>
    </xdr:from>
    <xdr:to>
      <xdr:col>111</xdr:col>
      <xdr:colOff>177800</xdr:colOff>
      <xdr:row>76</xdr:row>
      <xdr:rowOff>19380</xdr:rowOff>
    </xdr:to>
    <xdr:cxnSp macro="">
      <xdr:nvCxnSpPr>
        <xdr:cNvPr id="849" name="直線コネクタ 848"/>
        <xdr:cNvCxnSpPr/>
      </xdr:nvCxnSpPr>
      <xdr:spPr>
        <a:xfrm>
          <a:off x="20434300" y="13032760"/>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0" name="フローチャート: 判断 849"/>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1" name="テキスト ボックス 850"/>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2560</xdr:rowOff>
    </xdr:from>
    <xdr:to>
      <xdr:col>107</xdr:col>
      <xdr:colOff>50800</xdr:colOff>
      <xdr:row>76</xdr:row>
      <xdr:rowOff>85998</xdr:rowOff>
    </xdr:to>
    <xdr:cxnSp macro="">
      <xdr:nvCxnSpPr>
        <xdr:cNvPr id="852" name="直線コネクタ 851"/>
        <xdr:cNvCxnSpPr/>
      </xdr:nvCxnSpPr>
      <xdr:spPr>
        <a:xfrm flipV="1">
          <a:off x="19545300" y="13032760"/>
          <a:ext cx="8890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53" name="フローチャート: 判断 852"/>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54" name="テキスト ボックス 853"/>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85998</xdr:rowOff>
    </xdr:from>
    <xdr:to>
      <xdr:col>102</xdr:col>
      <xdr:colOff>114300</xdr:colOff>
      <xdr:row>76</xdr:row>
      <xdr:rowOff>91046</xdr:rowOff>
    </xdr:to>
    <xdr:cxnSp macro="">
      <xdr:nvCxnSpPr>
        <xdr:cNvPr id="855" name="直線コネクタ 854"/>
        <xdr:cNvCxnSpPr/>
      </xdr:nvCxnSpPr>
      <xdr:spPr>
        <a:xfrm flipV="1">
          <a:off x="18656300" y="13116198"/>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151784</xdr:rowOff>
    </xdr:from>
    <xdr:to>
      <xdr:col>102</xdr:col>
      <xdr:colOff>165100</xdr:colOff>
      <xdr:row>75</xdr:row>
      <xdr:rowOff>81934</xdr:rowOff>
    </xdr:to>
    <xdr:sp macro="" textlink="">
      <xdr:nvSpPr>
        <xdr:cNvPr id="856" name="フローチャート: 判断 855"/>
        <xdr:cNvSpPr/>
      </xdr:nvSpPr>
      <xdr:spPr>
        <a:xfrm>
          <a:off x="19494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98461</xdr:rowOff>
    </xdr:from>
    <xdr:ext cx="534377" cy="259045"/>
    <xdr:sp macro="" textlink="">
      <xdr:nvSpPr>
        <xdr:cNvPr id="857" name="テキスト ボックス 856"/>
        <xdr:cNvSpPr txBox="1"/>
      </xdr:nvSpPr>
      <xdr:spPr>
        <a:xfrm>
          <a:off x="19278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13157</xdr:rowOff>
    </xdr:from>
    <xdr:to>
      <xdr:col>98</xdr:col>
      <xdr:colOff>38100</xdr:colOff>
      <xdr:row>75</xdr:row>
      <xdr:rowOff>114757</xdr:rowOff>
    </xdr:to>
    <xdr:sp macro="" textlink="">
      <xdr:nvSpPr>
        <xdr:cNvPr id="858" name="フローチャート: 判断 857"/>
        <xdr:cNvSpPr/>
      </xdr:nvSpPr>
      <xdr:spPr>
        <a:xfrm>
          <a:off x="18605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131284</xdr:rowOff>
    </xdr:from>
    <xdr:ext cx="534377" cy="259045"/>
    <xdr:sp macro="" textlink="">
      <xdr:nvSpPr>
        <xdr:cNvPr id="859" name="テキスト ボックス 858"/>
        <xdr:cNvSpPr txBox="1"/>
      </xdr:nvSpPr>
      <xdr:spPr>
        <a:xfrm>
          <a:off x="18389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109113</xdr:rowOff>
    </xdr:from>
    <xdr:to>
      <xdr:col>116</xdr:col>
      <xdr:colOff>114300</xdr:colOff>
      <xdr:row>77</xdr:row>
      <xdr:rowOff>39263</xdr:rowOff>
    </xdr:to>
    <xdr:sp macro="" textlink="">
      <xdr:nvSpPr>
        <xdr:cNvPr id="865" name="楕円 864"/>
        <xdr:cNvSpPr/>
      </xdr:nvSpPr>
      <xdr:spPr>
        <a:xfrm>
          <a:off x="22110700" y="131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87540</xdr:rowOff>
    </xdr:from>
    <xdr:ext cx="534377" cy="259045"/>
    <xdr:sp macro="" textlink="">
      <xdr:nvSpPr>
        <xdr:cNvPr id="866" name="繰出金該当値テキスト"/>
        <xdr:cNvSpPr txBox="1"/>
      </xdr:nvSpPr>
      <xdr:spPr>
        <a:xfrm>
          <a:off x="22212300" y="131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140030</xdr:rowOff>
    </xdr:from>
    <xdr:to>
      <xdr:col>112</xdr:col>
      <xdr:colOff>38100</xdr:colOff>
      <xdr:row>76</xdr:row>
      <xdr:rowOff>70180</xdr:rowOff>
    </xdr:to>
    <xdr:sp macro="" textlink="">
      <xdr:nvSpPr>
        <xdr:cNvPr id="867" name="楕円 866"/>
        <xdr:cNvSpPr/>
      </xdr:nvSpPr>
      <xdr:spPr>
        <a:xfrm>
          <a:off x="21272500" y="129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61307</xdr:rowOff>
    </xdr:from>
    <xdr:ext cx="534377" cy="259045"/>
    <xdr:sp macro="" textlink="">
      <xdr:nvSpPr>
        <xdr:cNvPr id="868" name="テキスト ボックス 867"/>
        <xdr:cNvSpPr txBox="1"/>
      </xdr:nvSpPr>
      <xdr:spPr>
        <a:xfrm>
          <a:off x="21056111" y="1309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123209</xdr:rowOff>
    </xdr:from>
    <xdr:to>
      <xdr:col>107</xdr:col>
      <xdr:colOff>101600</xdr:colOff>
      <xdr:row>76</xdr:row>
      <xdr:rowOff>53358</xdr:rowOff>
    </xdr:to>
    <xdr:sp macro="" textlink="">
      <xdr:nvSpPr>
        <xdr:cNvPr id="869" name="楕円 868"/>
        <xdr:cNvSpPr/>
      </xdr:nvSpPr>
      <xdr:spPr>
        <a:xfrm>
          <a:off x="20383500" y="12981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44487</xdr:rowOff>
    </xdr:from>
    <xdr:ext cx="534377" cy="259045"/>
    <xdr:sp macro="" textlink="">
      <xdr:nvSpPr>
        <xdr:cNvPr id="870" name="テキスト ボックス 869"/>
        <xdr:cNvSpPr txBox="1"/>
      </xdr:nvSpPr>
      <xdr:spPr>
        <a:xfrm>
          <a:off x="20167111" y="130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35198</xdr:rowOff>
    </xdr:from>
    <xdr:to>
      <xdr:col>102</xdr:col>
      <xdr:colOff>165100</xdr:colOff>
      <xdr:row>76</xdr:row>
      <xdr:rowOff>136798</xdr:rowOff>
    </xdr:to>
    <xdr:sp macro="" textlink="">
      <xdr:nvSpPr>
        <xdr:cNvPr id="871" name="楕円 870"/>
        <xdr:cNvSpPr/>
      </xdr:nvSpPr>
      <xdr:spPr>
        <a:xfrm>
          <a:off x="19494500" y="130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127925</xdr:rowOff>
    </xdr:from>
    <xdr:ext cx="534377" cy="259045"/>
    <xdr:sp macro="" textlink="">
      <xdr:nvSpPr>
        <xdr:cNvPr id="872" name="テキスト ボックス 871"/>
        <xdr:cNvSpPr txBox="1"/>
      </xdr:nvSpPr>
      <xdr:spPr>
        <a:xfrm>
          <a:off x="19278111" y="131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40246</xdr:rowOff>
    </xdr:from>
    <xdr:to>
      <xdr:col>98</xdr:col>
      <xdr:colOff>38100</xdr:colOff>
      <xdr:row>76</xdr:row>
      <xdr:rowOff>141846</xdr:rowOff>
    </xdr:to>
    <xdr:sp macro="" textlink="">
      <xdr:nvSpPr>
        <xdr:cNvPr id="873" name="楕円 872"/>
        <xdr:cNvSpPr/>
      </xdr:nvSpPr>
      <xdr:spPr>
        <a:xfrm>
          <a:off x="18605500" y="130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132973</xdr:rowOff>
    </xdr:from>
    <xdr:ext cx="534377" cy="259045"/>
    <xdr:sp macro="" textlink="">
      <xdr:nvSpPr>
        <xdr:cNvPr id="874" name="テキスト ボックス 873"/>
        <xdr:cNvSpPr txBox="1"/>
      </xdr:nvSpPr>
      <xdr:spPr>
        <a:xfrm>
          <a:off x="18389111" y="131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７６，２１９円となっており、類似団体と比較し２倍以上のコストとなった。これは、文教福祉複合施設整備工事の前払い金や、旧沢田中学校、旧石川小学校屋内運動場の更新整備費、更には野木沢小学校の耐震補強大規模改修工事の実施による臨時的な経費によるものである。公共施設新規整備や更新整備は、公共施設等総合管理計画に基づき、コスト削減を念頭に置き、計画的な事業実施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15,645
15,548
115.71
7,827,155
7,599,095
185,706
4,437,633
6,450,979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36068</xdr:rowOff>
    </xdr:from>
    <xdr:to>
      <xdr:col>24</xdr:col>
      <xdr:colOff>63500</xdr:colOff>
      <xdr:row>35</xdr:row>
      <xdr:rowOff>52832</xdr:rowOff>
    </xdr:to>
    <xdr:cxnSp macro="">
      <xdr:nvCxnSpPr>
        <xdr:cNvPr id="61" name="直線コネクタ 60"/>
        <xdr:cNvCxnSpPr/>
      </xdr:nvCxnSpPr>
      <xdr:spPr>
        <a:xfrm flipV="1">
          <a:off x="3797300" y="6036818"/>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7493</xdr:rowOff>
    </xdr:from>
    <xdr:to>
      <xdr:col>19</xdr:col>
      <xdr:colOff>177800</xdr:colOff>
      <xdr:row>35</xdr:row>
      <xdr:rowOff>52832</xdr:rowOff>
    </xdr:to>
    <xdr:cxnSp macro="">
      <xdr:nvCxnSpPr>
        <xdr:cNvPr id="64" name="直線コネクタ 63"/>
        <xdr:cNvCxnSpPr/>
      </xdr:nvCxnSpPr>
      <xdr:spPr>
        <a:xfrm>
          <a:off x="2908300" y="6008243"/>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7493</xdr:rowOff>
    </xdr:from>
    <xdr:to>
      <xdr:col>15</xdr:col>
      <xdr:colOff>50800</xdr:colOff>
      <xdr:row>36</xdr:row>
      <xdr:rowOff>72263</xdr:rowOff>
    </xdr:to>
    <xdr:cxnSp macro="">
      <xdr:nvCxnSpPr>
        <xdr:cNvPr id="67" name="直線コネクタ 66"/>
        <xdr:cNvCxnSpPr/>
      </xdr:nvCxnSpPr>
      <xdr:spPr>
        <a:xfrm flipV="1">
          <a:off x="2019300" y="6008243"/>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28338</xdr:rowOff>
    </xdr:from>
    <xdr:ext cx="469744" cy="259045"/>
    <xdr:sp macro="" textlink="">
      <xdr:nvSpPr>
        <xdr:cNvPr id="69" name="テキスト ボックス 68"/>
        <xdr:cNvSpPr txBox="1"/>
      </xdr:nvSpPr>
      <xdr:spPr>
        <a:xfrm>
          <a:off x="2673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72263</xdr:rowOff>
    </xdr:from>
    <xdr:to>
      <xdr:col>10</xdr:col>
      <xdr:colOff>114300</xdr:colOff>
      <xdr:row>36</xdr:row>
      <xdr:rowOff>116840</xdr:rowOff>
    </xdr:to>
    <xdr:cxnSp macro="">
      <xdr:nvCxnSpPr>
        <xdr:cNvPr id="70" name="直線コネクタ 69"/>
        <xdr:cNvCxnSpPr/>
      </xdr:nvCxnSpPr>
      <xdr:spPr>
        <a:xfrm flipV="1">
          <a:off x="1130300" y="624446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45085</xdr:rowOff>
    </xdr:from>
    <xdr:to>
      <xdr:col>10</xdr:col>
      <xdr:colOff>165100</xdr:colOff>
      <xdr:row>34</xdr:row>
      <xdr:rowOff>146685</xdr:rowOff>
    </xdr:to>
    <xdr:sp macro="" textlink="">
      <xdr:nvSpPr>
        <xdr:cNvPr id="71" name="フローチャート: 判断 70"/>
        <xdr:cNvSpPr/>
      </xdr:nvSpPr>
      <xdr:spPr>
        <a:xfrm>
          <a:off x="1968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163212</xdr:rowOff>
    </xdr:from>
    <xdr:ext cx="469744" cy="259045"/>
    <xdr:sp macro="" textlink="">
      <xdr:nvSpPr>
        <xdr:cNvPr id="72" name="テキスト ボックス 71"/>
        <xdr:cNvSpPr txBox="1"/>
      </xdr:nvSpPr>
      <xdr:spPr>
        <a:xfrm>
          <a:off x="1784428"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114046</xdr:rowOff>
    </xdr:from>
    <xdr:to>
      <xdr:col>6</xdr:col>
      <xdr:colOff>38100</xdr:colOff>
      <xdr:row>35</xdr:row>
      <xdr:rowOff>44196</xdr:rowOff>
    </xdr:to>
    <xdr:sp macro="" textlink="">
      <xdr:nvSpPr>
        <xdr:cNvPr id="73" name="フローチャート: 判断 72"/>
        <xdr:cNvSpPr/>
      </xdr:nvSpPr>
      <xdr:spPr>
        <a:xfrm>
          <a:off x="1079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60723</xdr:rowOff>
    </xdr:from>
    <xdr:ext cx="469744" cy="259045"/>
    <xdr:sp macro="" textlink="">
      <xdr:nvSpPr>
        <xdr:cNvPr id="74" name="テキスト ボックス 73"/>
        <xdr:cNvSpPr txBox="1"/>
      </xdr:nvSpPr>
      <xdr:spPr>
        <a:xfrm>
          <a:off x="895428"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156718</xdr:rowOff>
    </xdr:from>
    <xdr:to>
      <xdr:col>24</xdr:col>
      <xdr:colOff>114300</xdr:colOff>
      <xdr:row>35</xdr:row>
      <xdr:rowOff>86868</xdr:rowOff>
    </xdr:to>
    <xdr:sp macro="" textlink="">
      <xdr:nvSpPr>
        <xdr:cNvPr id="80" name="楕円 79"/>
        <xdr:cNvSpPr/>
      </xdr:nvSpPr>
      <xdr:spPr>
        <a:xfrm>
          <a:off x="45847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8145</xdr:rowOff>
    </xdr:from>
    <xdr:ext cx="469744" cy="259045"/>
    <xdr:sp macro="" textlink="">
      <xdr:nvSpPr>
        <xdr:cNvPr id="81" name="議会費該当値テキスト"/>
        <xdr:cNvSpPr txBox="1"/>
      </xdr:nvSpPr>
      <xdr:spPr>
        <a:xfrm>
          <a:off x="4686300"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xdr:rowOff>
    </xdr:from>
    <xdr:to>
      <xdr:col>20</xdr:col>
      <xdr:colOff>38100</xdr:colOff>
      <xdr:row>35</xdr:row>
      <xdr:rowOff>103632</xdr:rowOff>
    </xdr:to>
    <xdr:sp macro="" textlink="">
      <xdr:nvSpPr>
        <xdr:cNvPr id="82" name="楕円 81"/>
        <xdr:cNvSpPr/>
      </xdr:nvSpPr>
      <xdr:spPr>
        <a:xfrm>
          <a:off x="3746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120159</xdr:rowOff>
    </xdr:from>
    <xdr:ext cx="469744" cy="259045"/>
    <xdr:sp macro="" textlink="">
      <xdr:nvSpPr>
        <xdr:cNvPr id="83" name="テキスト ボックス 82"/>
        <xdr:cNvSpPr txBox="1"/>
      </xdr:nvSpPr>
      <xdr:spPr>
        <a:xfrm>
          <a:off x="3562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128143</xdr:rowOff>
    </xdr:from>
    <xdr:to>
      <xdr:col>15</xdr:col>
      <xdr:colOff>101600</xdr:colOff>
      <xdr:row>35</xdr:row>
      <xdr:rowOff>58293</xdr:rowOff>
    </xdr:to>
    <xdr:sp macro="" textlink="">
      <xdr:nvSpPr>
        <xdr:cNvPr id="84" name="楕円 83"/>
        <xdr:cNvSpPr/>
      </xdr:nvSpPr>
      <xdr:spPr>
        <a:xfrm>
          <a:off x="2857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49420</xdr:rowOff>
    </xdr:from>
    <xdr:ext cx="469744" cy="259045"/>
    <xdr:sp macro="" textlink="">
      <xdr:nvSpPr>
        <xdr:cNvPr id="85" name="テキスト ボックス 84"/>
        <xdr:cNvSpPr txBox="1"/>
      </xdr:nvSpPr>
      <xdr:spPr>
        <a:xfrm>
          <a:off x="2673428" y="60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21463</xdr:rowOff>
    </xdr:from>
    <xdr:to>
      <xdr:col>10</xdr:col>
      <xdr:colOff>165100</xdr:colOff>
      <xdr:row>36</xdr:row>
      <xdr:rowOff>123063</xdr:rowOff>
    </xdr:to>
    <xdr:sp macro="" textlink="">
      <xdr:nvSpPr>
        <xdr:cNvPr id="86" name="楕円 85"/>
        <xdr:cNvSpPr/>
      </xdr:nvSpPr>
      <xdr:spPr>
        <a:xfrm>
          <a:off x="1968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114190</xdr:rowOff>
    </xdr:from>
    <xdr:ext cx="469744" cy="259045"/>
    <xdr:sp macro="" textlink="">
      <xdr:nvSpPr>
        <xdr:cNvPr id="87" name="テキスト ボックス 86"/>
        <xdr:cNvSpPr txBox="1"/>
      </xdr:nvSpPr>
      <xdr:spPr>
        <a:xfrm>
          <a:off x="1784428"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88" name="楕円 87"/>
        <xdr:cNvSpPr/>
      </xdr:nvSpPr>
      <xdr:spPr>
        <a:xfrm>
          <a:off x="107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89" name="テキスト ボックス 88"/>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64970</xdr:rowOff>
    </xdr:from>
    <xdr:to>
      <xdr:col>24</xdr:col>
      <xdr:colOff>63500</xdr:colOff>
      <xdr:row>57</xdr:row>
      <xdr:rowOff>45882</xdr:rowOff>
    </xdr:to>
    <xdr:cxnSp macro="">
      <xdr:nvCxnSpPr>
        <xdr:cNvPr id="119" name="直線コネクタ 118"/>
        <xdr:cNvCxnSpPr/>
      </xdr:nvCxnSpPr>
      <xdr:spPr>
        <a:xfrm>
          <a:off x="3797300" y="9666170"/>
          <a:ext cx="838200" cy="1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163758</xdr:rowOff>
    </xdr:from>
    <xdr:ext cx="534377" cy="259045"/>
    <xdr:sp macro="" textlink="">
      <xdr:nvSpPr>
        <xdr:cNvPr id="120" name="総務費平均値テキスト"/>
        <xdr:cNvSpPr txBox="1"/>
      </xdr:nvSpPr>
      <xdr:spPr>
        <a:xfrm>
          <a:off x="4686300" y="976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64970</xdr:rowOff>
    </xdr:from>
    <xdr:to>
      <xdr:col>19</xdr:col>
      <xdr:colOff>177800</xdr:colOff>
      <xdr:row>57</xdr:row>
      <xdr:rowOff>91504</xdr:rowOff>
    </xdr:to>
    <xdr:cxnSp macro="">
      <xdr:nvCxnSpPr>
        <xdr:cNvPr id="122" name="直線コネクタ 121"/>
        <xdr:cNvCxnSpPr/>
      </xdr:nvCxnSpPr>
      <xdr:spPr>
        <a:xfrm flipV="1">
          <a:off x="2908300" y="9666170"/>
          <a:ext cx="889000" cy="19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161449</xdr:rowOff>
    </xdr:from>
    <xdr:ext cx="599010" cy="259045"/>
    <xdr:sp macro="" textlink="">
      <xdr:nvSpPr>
        <xdr:cNvPr id="124" name="テキスト ボックス 123"/>
        <xdr:cNvSpPr txBox="1"/>
      </xdr:nvSpPr>
      <xdr:spPr>
        <a:xfrm>
          <a:off x="3497795" y="97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131996</xdr:rowOff>
    </xdr:from>
    <xdr:to>
      <xdr:col>15</xdr:col>
      <xdr:colOff>50800</xdr:colOff>
      <xdr:row>57</xdr:row>
      <xdr:rowOff>91504</xdr:rowOff>
    </xdr:to>
    <xdr:cxnSp macro="">
      <xdr:nvCxnSpPr>
        <xdr:cNvPr id="125" name="直線コネクタ 124"/>
        <xdr:cNvCxnSpPr/>
      </xdr:nvCxnSpPr>
      <xdr:spPr>
        <a:xfrm>
          <a:off x="2019300" y="9561746"/>
          <a:ext cx="889000" cy="30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39697</xdr:rowOff>
    </xdr:from>
    <xdr:ext cx="534377" cy="259045"/>
    <xdr:sp macro="" textlink="">
      <xdr:nvSpPr>
        <xdr:cNvPr id="127" name="テキスト ボックス 126"/>
        <xdr:cNvSpPr txBox="1"/>
      </xdr:nvSpPr>
      <xdr:spPr>
        <a:xfrm>
          <a:off x="2641111" y="99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131996</xdr:rowOff>
    </xdr:from>
    <xdr:to>
      <xdr:col>10</xdr:col>
      <xdr:colOff>114300</xdr:colOff>
      <xdr:row>58</xdr:row>
      <xdr:rowOff>27853</xdr:rowOff>
    </xdr:to>
    <xdr:cxnSp macro="">
      <xdr:nvCxnSpPr>
        <xdr:cNvPr id="128" name="直線コネクタ 127"/>
        <xdr:cNvCxnSpPr/>
      </xdr:nvCxnSpPr>
      <xdr:spPr>
        <a:xfrm flipV="1">
          <a:off x="1130300" y="9561746"/>
          <a:ext cx="889000" cy="4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127236</xdr:rowOff>
    </xdr:from>
    <xdr:to>
      <xdr:col>10</xdr:col>
      <xdr:colOff>165100</xdr:colOff>
      <xdr:row>58</xdr:row>
      <xdr:rowOff>57386</xdr:rowOff>
    </xdr:to>
    <xdr:sp macro="" textlink="">
      <xdr:nvSpPr>
        <xdr:cNvPr id="129" name="フローチャート: 判断 128"/>
        <xdr:cNvSpPr/>
      </xdr:nvSpPr>
      <xdr:spPr>
        <a:xfrm>
          <a:off x="1968500" y="98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48513</xdr:rowOff>
    </xdr:from>
    <xdr:ext cx="534377" cy="259045"/>
    <xdr:sp macro="" textlink="">
      <xdr:nvSpPr>
        <xdr:cNvPr id="130" name="テキスト ボックス 129"/>
        <xdr:cNvSpPr txBox="1"/>
      </xdr:nvSpPr>
      <xdr:spPr>
        <a:xfrm>
          <a:off x="1752111" y="99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114732</xdr:rowOff>
    </xdr:from>
    <xdr:to>
      <xdr:col>6</xdr:col>
      <xdr:colOff>38100</xdr:colOff>
      <xdr:row>58</xdr:row>
      <xdr:rowOff>44882</xdr:rowOff>
    </xdr:to>
    <xdr:sp macro="" textlink="">
      <xdr:nvSpPr>
        <xdr:cNvPr id="131" name="フローチャート: 判断 130"/>
        <xdr:cNvSpPr/>
      </xdr:nvSpPr>
      <xdr:spPr>
        <a:xfrm>
          <a:off x="1079500" y="988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61409</xdr:rowOff>
    </xdr:from>
    <xdr:ext cx="534377" cy="259045"/>
    <xdr:sp macro="" textlink="">
      <xdr:nvSpPr>
        <xdr:cNvPr id="132" name="テキスト ボックス 131"/>
        <xdr:cNvSpPr txBox="1"/>
      </xdr:nvSpPr>
      <xdr:spPr>
        <a:xfrm>
          <a:off x="863111" y="9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166532</xdr:rowOff>
    </xdr:from>
    <xdr:to>
      <xdr:col>24</xdr:col>
      <xdr:colOff>114300</xdr:colOff>
      <xdr:row>57</xdr:row>
      <xdr:rowOff>96682</xdr:rowOff>
    </xdr:to>
    <xdr:sp macro="" textlink="">
      <xdr:nvSpPr>
        <xdr:cNvPr id="138" name="楕円 137"/>
        <xdr:cNvSpPr/>
      </xdr:nvSpPr>
      <xdr:spPr>
        <a:xfrm>
          <a:off x="4584700" y="97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17959</xdr:rowOff>
    </xdr:from>
    <xdr:ext cx="534377" cy="259045"/>
    <xdr:sp macro="" textlink="">
      <xdr:nvSpPr>
        <xdr:cNvPr id="139" name="総務費該当値テキスト"/>
        <xdr:cNvSpPr txBox="1"/>
      </xdr:nvSpPr>
      <xdr:spPr>
        <a:xfrm>
          <a:off x="4686300" y="961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14170</xdr:rowOff>
    </xdr:from>
    <xdr:to>
      <xdr:col>20</xdr:col>
      <xdr:colOff>38100</xdr:colOff>
      <xdr:row>56</xdr:row>
      <xdr:rowOff>115770</xdr:rowOff>
    </xdr:to>
    <xdr:sp macro="" textlink="">
      <xdr:nvSpPr>
        <xdr:cNvPr id="140" name="楕円 139"/>
        <xdr:cNvSpPr/>
      </xdr:nvSpPr>
      <xdr:spPr>
        <a:xfrm>
          <a:off x="3746500" y="96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132297</xdr:rowOff>
    </xdr:from>
    <xdr:ext cx="599010" cy="259045"/>
    <xdr:sp macro="" textlink="">
      <xdr:nvSpPr>
        <xdr:cNvPr id="141" name="テキスト ボックス 140"/>
        <xdr:cNvSpPr txBox="1"/>
      </xdr:nvSpPr>
      <xdr:spPr>
        <a:xfrm>
          <a:off x="3497795" y="939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40704</xdr:rowOff>
    </xdr:from>
    <xdr:to>
      <xdr:col>15</xdr:col>
      <xdr:colOff>101600</xdr:colOff>
      <xdr:row>57</xdr:row>
      <xdr:rowOff>142304</xdr:rowOff>
    </xdr:to>
    <xdr:sp macro="" textlink="">
      <xdr:nvSpPr>
        <xdr:cNvPr id="142" name="楕円 141"/>
        <xdr:cNvSpPr/>
      </xdr:nvSpPr>
      <xdr:spPr>
        <a:xfrm>
          <a:off x="2857500" y="98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158831</xdr:rowOff>
    </xdr:from>
    <xdr:ext cx="534377" cy="259045"/>
    <xdr:sp macro="" textlink="">
      <xdr:nvSpPr>
        <xdr:cNvPr id="143" name="テキスト ボックス 142"/>
        <xdr:cNvSpPr txBox="1"/>
      </xdr:nvSpPr>
      <xdr:spPr>
        <a:xfrm>
          <a:off x="2641111" y="95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81196</xdr:rowOff>
    </xdr:from>
    <xdr:to>
      <xdr:col>10</xdr:col>
      <xdr:colOff>165100</xdr:colOff>
      <xdr:row>56</xdr:row>
      <xdr:rowOff>11346</xdr:rowOff>
    </xdr:to>
    <xdr:sp macro="" textlink="">
      <xdr:nvSpPr>
        <xdr:cNvPr id="144" name="楕円 143"/>
        <xdr:cNvSpPr/>
      </xdr:nvSpPr>
      <xdr:spPr>
        <a:xfrm>
          <a:off x="1968500" y="95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27873</xdr:rowOff>
    </xdr:from>
    <xdr:ext cx="599010" cy="259045"/>
    <xdr:sp macro="" textlink="">
      <xdr:nvSpPr>
        <xdr:cNvPr id="145" name="テキスト ボックス 144"/>
        <xdr:cNvSpPr txBox="1"/>
      </xdr:nvSpPr>
      <xdr:spPr>
        <a:xfrm>
          <a:off x="1719795" y="928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148503</xdr:rowOff>
    </xdr:from>
    <xdr:to>
      <xdr:col>6</xdr:col>
      <xdr:colOff>38100</xdr:colOff>
      <xdr:row>58</xdr:row>
      <xdr:rowOff>78653</xdr:rowOff>
    </xdr:to>
    <xdr:sp macro="" textlink="">
      <xdr:nvSpPr>
        <xdr:cNvPr id="146" name="楕円 145"/>
        <xdr:cNvSpPr/>
      </xdr:nvSpPr>
      <xdr:spPr>
        <a:xfrm>
          <a:off x="1079500" y="99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69780</xdr:rowOff>
    </xdr:from>
    <xdr:ext cx="534377" cy="259045"/>
    <xdr:sp macro="" textlink="">
      <xdr:nvSpPr>
        <xdr:cNvPr id="147" name="テキスト ボックス 146"/>
        <xdr:cNvSpPr txBox="1"/>
      </xdr:nvSpPr>
      <xdr:spPr>
        <a:xfrm>
          <a:off x="863111" y="100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165951</xdr:rowOff>
    </xdr:from>
    <xdr:to>
      <xdr:col>24</xdr:col>
      <xdr:colOff>62865</xdr:colOff>
      <xdr:row>78</xdr:row>
      <xdr:rowOff>115405</xdr:rowOff>
    </xdr:to>
    <xdr:cxnSp macro="">
      <xdr:nvCxnSpPr>
        <xdr:cNvPr id="172" name="直線コネクタ 171"/>
        <xdr:cNvCxnSpPr/>
      </xdr:nvCxnSpPr>
      <xdr:spPr>
        <a:xfrm flipV="1">
          <a:off x="4633595" y="12338901"/>
          <a:ext cx="1270" cy="114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119232</xdr:rowOff>
    </xdr:from>
    <xdr:ext cx="534377" cy="259045"/>
    <xdr:sp macro="" textlink="">
      <xdr:nvSpPr>
        <xdr:cNvPr id="173" name="民生費最小値テキスト"/>
        <xdr:cNvSpPr txBox="1"/>
      </xdr:nvSpPr>
      <xdr:spPr>
        <a:xfrm>
          <a:off x="4686300" y="1349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115405</xdr:rowOff>
    </xdr:from>
    <xdr:to>
      <xdr:col>24</xdr:col>
      <xdr:colOff>152400</xdr:colOff>
      <xdr:row>78</xdr:row>
      <xdr:rowOff>115405</xdr:rowOff>
    </xdr:to>
    <xdr:cxnSp macro="">
      <xdr:nvCxnSpPr>
        <xdr:cNvPr id="174" name="直線コネクタ 173"/>
        <xdr:cNvCxnSpPr/>
      </xdr:nvCxnSpPr>
      <xdr:spPr>
        <a:xfrm>
          <a:off x="4546600" y="1348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112628</xdr:rowOff>
    </xdr:from>
    <xdr:ext cx="599010" cy="259045"/>
    <xdr:sp macro="" textlink="">
      <xdr:nvSpPr>
        <xdr:cNvPr id="175" name="民生費最大値テキスト"/>
        <xdr:cNvSpPr txBox="1"/>
      </xdr:nvSpPr>
      <xdr:spPr>
        <a:xfrm>
          <a:off x="4686300" y="121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165951</xdr:rowOff>
    </xdr:from>
    <xdr:to>
      <xdr:col>24</xdr:col>
      <xdr:colOff>152400</xdr:colOff>
      <xdr:row>71</xdr:row>
      <xdr:rowOff>165951</xdr:rowOff>
    </xdr:to>
    <xdr:cxnSp macro="">
      <xdr:nvCxnSpPr>
        <xdr:cNvPr id="176" name="直線コネクタ 175"/>
        <xdr:cNvCxnSpPr/>
      </xdr:nvCxnSpPr>
      <xdr:spPr>
        <a:xfrm>
          <a:off x="4546600" y="123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73013</xdr:rowOff>
    </xdr:from>
    <xdr:to>
      <xdr:col>24</xdr:col>
      <xdr:colOff>63500</xdr:colOff>
      <xdr:row>76</xdr:row>
      <xdr:rowOff>154496</xdr:rowOff>
    </xdr:to>
    <xdr:cxnSp macro="">
      <xdr:nvCxnSpPr>
        <xdr:cNvPr id="177" name="直線コネクタ 176"/>
        <xdr:cNvCxnSpPr/>
      </xdr:nvCxnSpPr>
      <xdr:spPr>
        <a:xfrm>
          <a:off x="3797300" y="13103213"/>
          <a:ext cx="838200" cy="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130256</xdr:rowOff>
    </xdr:from>
    <xdr:ext cx="599010" cy="259045"/>
    <xdr:sp macro="" textlink="">
      <xdr:nvSpPr>
        <xdr:cNvPr id="178" name="民生費平均値テキスト"/>
        <xdr:cNvSpPr txBox="1"/>
      </xdr:nvSpPr>
      <xdr:spPr>
        <a:xfrm>
          <a:off x="4686300" y="1281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107379</xdr:rowOff>
    </xdr:from>
    <xdr:to>
      <xdr:col>24</xdr:col>
      <xdr:colOff>114300</xdr:colOff>
      <xdr:row>76</xdr:row>
      <xdr:rowOff>37529</xdr:rowOff>
    </xdr:to>
    <xdr:sp macro="" textlink="">
      <xdr:nvSpPr>
        <xdr:cNvPr id="179" name="フローチャート: 判断 178"/>
        <xdr:cNvSpPr/>
      </xdr:nvSpPr>
      <xdr:spPr>
        <a:xfrm>
          <a:off x="4584700" y="129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73013</xdr:rowOff>
    </xdr:from>
    <xdr:to>
      <xdr:col>19</xdr:col>
      <xdr:colOff>177800</xdr:colOff>
      <xdr:row>77</xdr:row>
      <xdr:rowOff>16408</xdr:rowOff>
    </xdr:to>
    <xdr:cxnSp macro="">
      <xdr:nvCxnSpPr>
        <xdr:cNvPr id="180" name="直線コネクタ 179"/>
        <xdr:cNvCxnSpPr/>
      </xdr:nvCxnSpPr>
      <xdr:spPr>
        <a:xfrm flipV="1">
          <a:off x="2908300" y="13103213"/>
          <a:ext cx="889000" cy="1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58851</xdr:rowOff>
    </xdr:from>
    <xdr:to>
      <xdr:col>20</xdr:col>
      <xdr:colOff>38100</xdr:colOff>
      <xdr:row>75</xdr:row>
      <xdr:rowOff>160452</xdr:rowOff>
    </xdr:to>
    <xdr:sp macro="" textlink="">
      <xdr:nvSpPr>
        <xdr:cNvPr id="181" name="フローチャート: 判断 180"/>
        <xdr:cNvSpPr/>
      </xdr:nvSpPr>
      <xdr:spPr>
        <a:xfrm>
          <a:off x="3746500" y="1291760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5528</xdr:rowOff>
    </xdr:from>
    <xdr:ext cx="599010" cy="259045"/>
    <xdr:sp macro="" textlink="">
      <xdr:nvSpPr>
        <xdr:cNvPr id="182" name="テキスト ボックス 181"/>
        <xdr:cNvSpPr txBox="1"/>
      </xdr:nvSpPr>
      <xdr:spPr>
        <a:xfrm>
          <a:off x="3497795" y="1269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8192</xdr:rowOff>
    </xdr:from>
    <xdr:to>
      <xdr:col>15</xdr:col>
      <xdr:colOff>50800</xdr:colOff>
      <xdr:row>77</xdr:row>
      <xdr:rowOff>16408</xdr:rowOff>
    </xdr:to>
    <xdr:cxnSp macro="">
      <xdr:nvCxnSpPr>
        <xdr:cNvPr id="183" name="直線コネクタ 182"/>
        <xdr:cNvCxnSpPr/>
      </xdr:nvCxnSpPr>
      <xdr:spPr>
        <a:xfrm>
          <a:off x="2019300" y="13209842"/>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123051</xdr:rowOff>
    </xdr:from>
    <xdr:to>
      <xdr:col>15</xdr:col>
      <xdr:colOff>101600</xdr:colOff>
      <xdr:row>76</xdr:row>
      <xdr:rowOff>53200</xdr:rowOff>
    </xdr:to>
    <xdr:sp macro="" textlink="">
      <xdr:nvSpPr>
        <xdr:cNvPr id="184" name="フローチャート: 判断 183"/>
        <xdr:cNvSpPr/>
      </xdr:nvSpPr>
      <xdr:spPr>
        <a:xfrm>
          <a:off x="2857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69728</xdr:rowOff>
    </xdr:from>
    <xdr:ext cx="599010" cy="259045"/>
    <xdr:sp macro="" textlink="">
      <xdr:nvSpPr>
        <xdr:cNvPr id="185" name="テキスト ボックス 184"/>
        <xdr:cNvSpPr txBox="1"/>
      </xdr:nvSpPr>
      <xdr:spPr>
        <a:xfrm>
          <a:off x="2608795" y="1275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8192</xdr:rowOff>
    </xdr:from>
    <xdr:to>
      <xdr:col>10</xdr:col>
      <xdr:colOff>114300</xdr:colOff>
      <xdr:row>77</xdr:row>
      <xdr:rowOff>122238</xdr:rowOff>
    </xdr:to>
    <xdr:cxnSp macro="">
      <xdr:nvCxnSpPr>
        <xdr:cNvPr id="186" name="直線コネクタ 185"/>
        <xdr:cNvCxnSpPr/>
      </xdr:nvCxnSpPr>
      <xdr:spPr>
        <a:xfrm flipV="1">
          <a:off x="1130300" y="13209842"/>
          <a:ext cx="889000" cy="1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70</xdr:row>
      <xdr:rowOff>21527</xdr:rowOff>
    </xdr:from>
    <xdr:to>
      <xdr:col>10</xdr:col>
      <xdr:colOff>165100</xdr:colOff>
      <xdr:row>70</xdr:row>
      <xdr:rowOff>123127</xdr:rowOff>
    </xdr:to>
    <xdr:sp macro="" textlink="">
      <xdr:nvSpPr>
        <xdr:cNvPr id="187" name="フローチャート: 判断 186"/>
        <xdr:cNvSpPr/>
      </xdr:nvSpPr>
      <xdr:spPr>
        <a:xfrm>
          <a:off x="1968500" y="120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139654</xdr:rowOff>
    </xdr:from>
    <xdr:ext cx="599010" cy="259045"/>
    <xdr:sp macro="" textlink="">
      <xdr:nvSpPr>
        <xdr:cNvPr id="188" name="テキスト ボックス 187"/>
        <xdr:cNvSpPr txBox="1"/>
      </xdr:nvSpPr>
      <xdr:spPr>
        <a:xfrm>
          <a:off x="1719795" y="1179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159703</xdr:rowOff>
    </xdr:from>
    <xdr:to>
      <xdr:col>6</xdr:col>
      <xdr:colOff>38100</xdr:colOff>
      <xdr:row>75</xdr:row>
      <xdr:rowOff>89853</xdr:rowOff>
    </xdr:to>
    <xdr:sp macro="" textlink="">
      <xdr:nvSpPr>
        <xdr:cNvPr id="189" name="フローチャート: 判断 188"/>
        <xdr:cNvSpPr/>
      </xdr:nvSpPr>
      <xdr:spPr>
        <a:xfrm>
          <a:off x="1079500" y="128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106380</xdr:rowOff>
    </xdr:from>
    <xdr:ext cx="599010" cy="259045"/>
    <xdr:sp macro="" textlink="">
      <xdr:nvSpPr>
        <xdr:cNvPr id="190" name="テキスト ボックス 189"/>
        <xdr:cNvSpPr txBox="1"/>
      </xdr:nvSpPr>
      <xdr:spPr>
        <a:xfrm>
          <a:off x="830795" y="1262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103696</xdr:rowOff>
    </xdr:from>
    <xdr:to>
      <xdr:col>24</xdr:col>
      <xdr:colOff>114300</xdr:colOff>
      <xdr:row>77</xdr:row>
      <xdr:rowOff>33846</xdr:rowOff>
    </xdr:to>
    <xdr:sp macro="" textlink="">
      <xdr:nvSpPr>
        <xdr:cNvPr id="196" name="楕円 195"/>
        <xdr:cNvSpPr/>
      </xdr:nvSpPr>
      <xdr:spPr>
        <a:xfrm>
          <a:off x="4584700" y="131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82123</xdr:rowOff>
    </xdr:from>
    <xdr:ext cx="599010" cy="259045"/>
    <xdr:sp macro="" textlink="">
      <xdr:nvSpPr>
        <xdr:cNvPr id="197" name="民生費該当値テキスト"/>
        <xdr:cNvSpPr txBox="1"/>
      </xdr:nvSpPr>
      <xdr:spPr>
        <a:xfrm>
          <a:off x="4686300" y="1311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22213</xdr:rowOff>
    </xdr:from>
    <xdr:to>
      <xdr:col>20</xdr:col>
      <xdr:colOff>38100</xdr:colOff>
      <xdr:row>76</xdr:row>
      <xdr:rowOff>123813</xdr:rowOff>
    </xdr:to>
    <xdr:sp macro="" textlink="">
      <xdr:nvSpPr>
        <xdr:cNvPr id="198" name="楕円 197"/>
        <xdr:cNvSpPr/>
      </xdr:nvSpPr>
      <xdr:spPr>
        <a:xfrm>
          <a:off x="3746500" y="130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114940</xdr:rowOff>
    </xdr:from>
    <xdr:ext cx="599010" cy="259045"/>
    <xdr:sp macro="" textlink="">
      <xdr:nvSpPr>
        <xdr:cNvPr id="199" name="テキスト ボックス 198"/>
        <xdr:cNvSpPr txBox="1"/>
      </xdr:nvSpPr>
      <xdr:spPr>
        <a:xfrm>
          <a:off x="3497795" y="131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137058</xdr:rowOff>
    </xdr:from>
    <xdr:to>
      <xdr:col>15</xdr:col>
      <xdr:colOff>101600</xdr:colOff>
      <xdr:row>77</xdr:row>
      <xdr:rowOff>67208</xdr:rowOff>
    </xdr:to>
    <xdr:sp macro="" textlink="">
      <xdr:nvSpPr>
        <xdr:cNvPr id="200" name="楕円 199"/>
        <xdr:cNvSpPr/>
      </xdr:nvSpPr>
      <xdr:spPr>
        <a:xfrm>
          <a:off x="2857500" y="131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58335</xdr:rowOff>
    </xdr:from>
    <xdr:ext cx="599010" cy="259045"/>
    <xdr:sp macro="" textlink="">
      <xdr:nvSpPr>
        <xdr:cNvPr id="201" name="テキスト ボックス 200"/>
        <xdr:cNvSpPr txBox="1"/>
      </xdr:nvSpPr>
      <xdr:spPr>
        <a:xfrm>
          <a:off x="2608795" y="1325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128842</xdr:rowOff>
    </xdr:from>
    <xdr:to>
      <xdr:col>10</xdr:col>
      <xdr:colOff>165100</xdr:colOff>
      <xdr:row>77</xdr:row>
      <xdr:rowOff>58992</xdr:rowOff>
    </xdr:to>
    <xdr:sp macro="" textlink="">
      <xdr:nvSpPr>
        <xdr:cNvPr id="202" name="楕円 201"/>
        <xdr:cNvSpPr/>
      </xdr:nvSpPr>
      <xdr:spPr>
        <a:xfrm>
          <a:off x="1968500" y="131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50119</xdr:rowOff>
    </xdr:from>
    <xdr:ext cx="599010" cy="259045"/>
    <xdr:sp macro="" textlink="">
      <xdr:nvSpPr>
        <xdr:cNvPr id="203" name="テキスト ボックス 202"/>
        <xdr:cNvSpPr txBox="1"/>
      </xdr:nvSpPr>
      <xdr:spPr>
        <a:xfrm>
          <a:off x="1719795" y="1325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71438</xdr:rowOff>
    </xdr:from>
    <xdr:to>
      <xdr:col>6</xdr:col>
      <xdr:colOff>38100</xdr:colOff>
      <xdr:row>78</xdr:row>
      <xdr:rowOff>1588</xdr:rowOff>
    </xdr:to>
    <xdr:sp macro="" textlink="">
      <xdr:nvSpPr>
        <xdr:cNvPr id="204" name="楕円 203"/>
        <xdr:cNvSpPr/>
      </xdr:nvSpPr>
      <xdr:spPr>
        <a:xfrm>
          <a:off x="1079500" y="132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164165</xdr:rowOff>
    </xdr:from>
    <xdr:ext cx="599010" cy="259045"/>
    <xdr:sp macro="" textlink="">
      <xdr:nvSpPr>
        <xdr:cNvPr id="205" name="テキスト ボックス 204"/>
        <xdr:cNvSpPr txBox="1"/>
      </xdr:nvSpPr>
      <xdr:spPr>
        <a:xfrm>
          <a:off x="830795" y="1336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2" name="直線コネクタ 231"/>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3"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4" name="直線コネクタ 233"/>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5"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6" name="直線コネクタ 235"/>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107908</xdr:rowOff>
    </xdr:from>
    <xdr:to>
      <xdr:col>24</xdr:col>
      <xdr:colOff>63500</xdr:colOff>
      <xdr:row>97</xdr:row>
      <xdr:rowOff>134621</xdr:rowOff>
    </xdr:to>
    <xdr:cxnSp macro="">
      <xdr:nvCxnSpPr>
        <xdr:cNvPr id="237" name="直線コネクタ 236"/>
        <xdr:cNvCxnSpPr/>
      </xdr:nvCxnSpPr>
      <xdr:spPr>
        <a:xfrm>
          <a:off x="3797300" y="16738558"/>
          <a:ext cx="8382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38"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39" name="フローチャート: 判断 238"/>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58776</xdr:rowOff>
    </xdr:from>
    <xdr:to>
      <xdr:col>19</xdr:col>
      <xdr:colOff>177800</xdr:colOff>
      <xdr:row>97</xdr:row>
      <xdr:rowOff>107908</xdr:rowOff>
    </xdr:to>
    <xdr:cxnSp macro="">
      <xdr:nvCxnSpPr>
        <xdr:cNvPr id="240" name="直線コネクタ 239"/>
        <xdr:cNvCxnSpPr/>
      </xdr:nvCxnSpPr>
      <xdr:spPr>
        <a:xfrm>
          <a:off x="2908300" y="16689426"/>
          <a:ext cx="889000" cy="4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1" name="フローチャート: 判断 240"/>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2" name="テキスト ボックス 241"/>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58776</xdr:rowOff>
    </xdr:from>
    <xdr:to>
      <xdr:col>15</xdr:col>
      <xdr:colOff>50800</xdr:colOff>
      <xdr:row>97</xdr:row>
      <xdr:rowOff>121951</xdr:rowOff>
    </xdr:to>
    <xdr:cxnSp macro="">
      <xdr:nvCxnSpPr>
        <xdr:cNvPr id="243" name="直線コネクタ 242"/>
        <xdr:cNvCxnSpPr/>
      </xdr:nvCxnSpPr>
      <xdr:spPr>
        <a:xfrm flipV="1">
          <a:off x="2019300" y="16689426"/>
          <a:ext cx="8890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4" name="フローチャート: 判断 243"/>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5" name="テキスト ボックス 244"/>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86697</xdr:rowOff>
    </xdr:from>
    <xdr:to>
      <xdr:col>10</xdr:col>
      <xdr:colOff>114300</xdr:colOff>
      <xdr:row>97</xdr:row>
      <xdr:rowOff>121951</xdr:rowOff>
    </xdr:to>
    <xdr:cxnSp macro="">
      <xdr:nvCxnSpPr>
        <xdr:cNvPr id="246" name="直線コネクタ 245"/>
        <xdr:cNvCxnSpPr/>
      </xdr:nvCxnSpPr>
      <xdr:spPr>
        <a:xfrm>
          <a:off x="1130300" y="16717347"/>
          <a:ext cx="8890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151226</xdr:rowOff>
    </xdr:from>
    <xdr:to>
      <xdr:col>10</xdr:col>
      <xdr:colOff>165100</xdr:colOff>
      <xdr:row>97</xdr:row>
      <xdr:rowOff>81376</xdr:rowOff>
    </xdr:to>
    <xdr:sp macro="" textlink="">
      <xdr:nvSpPr>
        <xdr:cNvPr id="247" name="フローチャート: 判断 246"/>
        <xdr:cNvSpPr/>
      </xdr:nvSpPr>
      <xdr:spPr>
        <a:xfrm>
          <a:off x="1968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97903</xdr:rowOff>
    </xdr:from>
    <xdr:ext cx="534377" cy="259045"/>
    <xdr:sp macro="" textlink="">
      <xdr:nvSpPr>
        <xdr:cNvPr id="248" name="テキスト ボックス 247"/>
        <xdr:cNvSpPr txBox="1"/>
      </xdr:nvSpPr>
      <xdr:spPr>
        <a:xfrm>
          <a:off x="1752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154801</xdr:rowOff>
    </xdr:from>
    <xdr:to>
      <xdr:col>6</xdr:col>
      <xdr:colOff>38100</xdr:colOff>
      <xdr:row>97</xdr:row>
      <xdr:rowOff>84951</xdr:rowOff>
    </xdr:to>
    <xdr:sp macro="" textlink="">
      <xdr:nvSpPr>
        <xdr:cNvPr id="249" name="フローチャート: 判断 248"/>
        <xdr:cNvSpPr/>
      </xdr:nvSpPr>
      <xdr:spPr>
        <a:xfrm>
          <a:off x="1079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101478</xdr:rowOff>
    </xdr:from>
    <xdr:ext cx="534377" cy="259045"/>
    <xdr:sp macro="" textlink="">
      <xdr:nvSpPr>
        <xdr:cNvPr id="250" name="テキスト ボックス 249"/>
        <xdr:cNvSpPr txBox="1"/>
      </xdr:nvSpPr>
      <xdr:spPr>
        <a:xfrm>
          <a:off x="863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83821</xdr:rowOff>
    </xdr:from>
    <xdr:to>
      <xdr:col>24</xdr:col>
      <xdr:colOff>114300</xdr:colOff>
      <xdr:row>98</xdr:row>
      <xdr:rowOff>13971</xdr:rowOff>
    </xdr:to>
    <xdr:sp macro="" textlink="">
      <xdr:nvSpPr>
        <xdr:cNvPr id="256" name="楕円 255"/>
        <xdr:cNvSpPr/>
      </xdr:nvSpPr>
      <xdr:spPr>
        <a:xfrm>
          <a:off x="4584700" y="167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62248</xdr:rowOff>
    </xdr:from>
    <xdr:ext cx="534377" cy="259045"/>
    <xdr:sp macro="" textlink="">
      <xdr:nvSpPr>
        <xdr:cNvPr id="257" name="衛生費該当値テキスト"/>
        <xdr:cNvSpPr txBox="1"/>
      </xdr:nvSpPr>
      <xdr:spPr>
        <a:xfrm>
          <a:off x="4686300" y="166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57108</xdr:rowOff>
    </xdr:from>
    <xdr:to>
      <xdr:col>20</xdr:col>
      <xdr:colOff>38100</xdr:colOff>
      <xdr:row>97</xdr:row>
      <xdr:rowOff>158708</xdr:rowOff>
    </xdr:to>
    <xdr:sp macro="" textlink="">
      <xdr:nvSpPr>
        <xdr:cNvPr id="258" name="楕円 257"/>
        <xdr:cNvSpPr/>
      </xdr:nvSpPr>
      <xdr:spPr>
        <a:xfrm>
          <a:off x="3746500" y="166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149835</xdr:rowOff>
    </xdr:from>
    <xdr:ext cx="534377" cy="259045"/>
    <xdr:sp macro="" textlink="">
      <xdr:nvSpPr>
        <xdr:cNvPr id="259" name="テキスト ボックス 258"/>
        <xdr:cNvSpPr txBox="1"/>
      </xdr:nvSpPr>
      <xdr:spPr>
        <a:xfrm>
          <a:off x="3530111" y="167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7976</xdr:rowOff>
    </xdr:from>
    <xdr:to>
      <xdr:col>15</xdr:col>
      <xdr:colOff>101600</xdr:colOff>
      <xdr:row>97</xdr:row>
      <xdr:rowOff>109576</xdr:rowOff>
    </xdr:to>
    <xdr:sp macro="" textlink="">
      <xdr:nvSpPr>
        <xdr:cNvPr id="260" name="楕円 259"/>
        <xdr:cNvSpPr/>
      </xdr:nvSpPr>
      <xdr:spPr>
        <a:xfrm>
          <a:off x="2857500" y="166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100703</xdr:rowOff>
    </xdr:from>
    <xdr:ext cx="534377" cy="259045"/>
    <xdr:sp macro="" textlink="">
      <xdr:nvSpPr>
        <xdr:cNvPr id="261" name="テキスト ボックス 260"/>
        <xdr:cNvSpPr txBox="1"/>
      </xdr:nvSpPr>
      <xdr:spPr>
        <a:xfrm>
          <a:off x="2641111" y="167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71151</xdr:rowOff>
    </xdr:from>
    <xdr:to>
      <xdr:col>10</xdr:col>
      <xdr:colOff>165100</xdr:colOff>
      <xdr:row>98</xdr:row>
      <xdr:rowOff>1301</xdr:rowOff>
    </xdr:to>
    <xdr:sp macro="" textlink="">
      <xdr:nvSpPr>
        <xdr:cNvPr id="262" name="楕円 261"/>
        <xdr:cNvSpPr/>
      </xdr:nvSpPr>
      <xdr:spPr>
        <a:xfrm>
          <a:off x="1968500" y="167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163878</xdr:rowOff>
    </xdr:from>
    <xdr:ext cx="534377" cy="259045"/>
    <xdr:sp macro="" textlink="">
      <xdr:nvSpPr>
        <xdr:cNvPr id="263" name="テキスト ボックス 262"/>
        <xdr:cNvSpPr txBox="1"/>
      </xdr:nvSpPr>
      <xdr:spPr>
        <a:xfrm>
          <a:off x="1752111" y="1679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35897</xdr:rowOff>
    </xdr:from>
    <xdr:to>
      <xdr:col>6</xdr:col>
      <xdr:colOff>38100</xdr:colOff>
      <xdr:row>97</xdr:row>
      <xdr:rowOff>137497</xdr:rowOff>
    </xdr:to>
    <xdr:sp macro="" textlink="">
      <xdr:nvSpPr>
        <xdr:cNvPr id="264" name="楕円 263"/>
        <xdr:cNvSpPr/>
      </xdr:nvSpPr>
      <xdr:spPr>
        <a:xfrm>
          <a:off x="1079500" y="166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128624</xdr:rowOff>
    </xdr:from>
    <xdr:ext cx="534377" cy="259045"/>
    <xdr:sp macro="" textlink="">
      <xdr:nvSpPr>
        <xdr:cNvPr id="265" name="テキスト ボックス 264"/>
        <xdr:cNvSpPr txBox="1"/>
      </xdr:nvSpPr>
      <xdr:spPr>
        <a:xfrm>
          <a:off x="863111" y="167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25781</xdr:rowOff>
    </xdr:from>
    <xdr:to>
      <xdr:col>54</xdr:col>
      <xdr:colOff>189865</xdr:colOff>
      <xdr:row>39</xdr:row>
      <xdr:rowOff>44450</xdr:rowOff>
    </xdr:to>
    <xdr:cxnSp macro="">
      <xdr:nvCxnSpPr>
        <xdr:cNvPr id="289" name="直線コネクタ 288"/>
        <xdr:cNvCxnSpPr/>
      </xdr:nvCxnSpPr>
      <xdr:spPr>
        <a:xfrm flipV="1">
          <a:off x="10475595" y="5683631"/>
          <a:ext cx="1270" cy="1047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143908</xdr:rowOff>
    </xdr:from>
    <xdr:ext cx="469744" cy="259045"/>
    <xdr:sp macro="" textlink="">
      <xdr:nvSpPr>
        <xdr:cNvPr id="292" name="労働費最大値テキスト"/>
        <xdr:cNvSpPr txBox="1"/>
      </xdr:nvSpPr>
      <xdr:spPr>
        <a:xfrm>
          <a:off x="10528300" y="545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25781</xdr:rowOff>
    </xdr:from>
    <xdr:to>
      <xdr:col>55</xdr:col>
      <xdr:colOff>88900</xdr:colOff>
      <xdr:row>33</xdr:row>
      <xdr:rowOff>25781</xdr:rowOff>
    </xdr:to>
    <xdr:cxnSp macro="">
      <xdr:nvCxnSpPr>
        <xdr:cNvPr id="293" name="直線コネクタ 292"/>
        <xdr:cNvCxnSpPr/>
      </xdr:nvCxnSpPr>
      <xdr:spPr>
        <a:xfrm>
          <a:off x="10388600" y="56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165989</xdr:rowOff>
    </xdr:from>
    <xdr:to>
      <xdr:col>55</xdr:col>
      <xdr:colOff>0</xdr:colOff>
      <xdr:row>39</xdr:row>
      <xdr:rowOff>11303</xdr:rowOff>
    </xdr:to>
    <xdr:cxnSp macro="">
      <xdr:nvCxnSpPr>
        <xdr:cNvPr id="294" name="直線コネクタ 293"/>
        <xdr:cNvCxnSpPr/>
      </xdr:nvCxnSpPr>
      <xdr:spPr>
        <a:xfrm flipV="1">
          <a:off x="9639300" y="668108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12717</xdr:rowOff>
    </xdr:from>
    <xdr:ext cx="378565" cy="259045"/>
    <xdr:sp macro="" textlink="">
      <xdr:nvSpPr>
        <xdr:cNvPr id="295" name="労働費平均値テキスト"/>
        <xdr:cNvSpPr txBox="1"/>
      </xdr:nvSpPr>
      <xdr:spPr>
        <a:xfrm>
          <a:off x="10528300" y="63563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161290</xdr:rowOff>
    </xdr:from>
    <xdr:to>
      <xdr:col>55</xdr:col>
      <xdr:colOff>50800</xdr:colOff>
      <xdr:row>38</xdr:row>
      <xdr:rowOff>91440</xdr:rowOff>
    </xdr:to>
    <xdr:sp macro="" textlink="">
      <xdr:nvSpPr>
        <xdr:cNvPr id="296" name="フローチャート: 判断 295"/>
        <xdr:cNvSpPr/>
      </xdr:nvSpPr>
      <xdr:spPr>
        <a:xfrm>
          <a:off x="10426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89408</xdr:rowOff>
    </xdr:from>
    <xdr:to>
      <xdr:col>50</xdr:col>
      <xdr:colOff>114300</xdr:colOff>
      <xdr:row>39</xdr:row>
      <xdr:rowOff>11303</xdr:rowOff>
    </xdr:to>
    <xdr:cxnSp macro="">
      <xdr:nvCxnSpPr>
        <xdr:cNvPr id="297" name="直線コネクタ 296"/>
        <xdr:cNvCxnSpPr/>
      </xdr:nvCxnSpPr>
      <xdr:spPr>
        <a:xfrm>
          <a:off x="8750300" y="6090158"/>
          <a:ext cx="889000" cy="60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163195</xdr:rowOff>
    </xdr:from>
    <xdr:to>
      <xdr:col>50</xdr:col>
      <xdr:colOff>165100</xdr:colOff>
      <xdr:row>38</xdr:row>
      <xdr:rowOff>93345</xdr:rowOff>
    </xdr:to>
    <xdr:sp macro="" textlink="">
      <xdr:nvSpPr>
        <xdr:cNvPr id="298" name="フローチャート: 判断 297"/>
        <xdr:cNvSpPr/>
      </xdr:nvSpPr>
      <xdr:spPr>
        <a:xfrm>
          <a:off x="9588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109872</xdr:rowOff>
    </xdr:from>
    <xdr:ext cx="378565" cy="259045"/>
    <xdr:sp macro="" textlink="">
      <xdr:nvSpPr>
        <xdr:cNvPr id="299" name="テキスト ボックス 298"/>
        <xdr:cNvSpPr txBox="1"/>
      </xdr:nvSpPr>
      <xdr:spPr>
        <a:xfrm>
          <a:off x="9450017" y="628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78740</xdr:rowOff>
    </xdr:from>
    <xdr:to>
      <xdr:col>45</xdr:col>
      <xdr:colOff>177800</xdr:colOff>
      <xdr:row>35</xdr:row>
      <xdr:rowOff>89408</xdr:rowOff>
    </xdr:to>
    <xdr:cxnSp macro="">
      <xdr:nvCxnSpPr>
        <xdr:cNvPr id="300" name="直線コネクタ 299"/>
        <xdr:cNvCxnSpPr/>
      </xdr:nvCxnSpPr>
      <xdr:spPr>
        <a:xfrm>
          <a:off x="7861300" y="5565140"/>
          <a:ext cx="889000" cy="5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xdr:rowOff>
    </xdr:from>
    <xdr:to>
      <xdr:col>46</xdr:col>
      <xdr:colOff>38100</xdr:colOff>
      <xdr:row>37</xdr:row>
      <xdr:rowOff>105918</xdr:rowOff>
    </xdr:to>
    <xdr:sp macro="" textlink="">
      <xdr:nvSpPr>
        <xdr:cNvPr id="301" name="フローチャート: 判断 300"/>
        <xdr:cNvSpPr/>
      </xdr:nvSpPr>
      <xdr:spPr>
        <a:xfrm>
          <a:off x="8699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97045</xdr:rowOff>
    </xdr:from>
    <xdr:ext cx="378565" cy="259045"/>
    <xdr:sp macro="" textlink="">
      <xdr:nvSpPr>
        <xdr:cNvPr id="302" name="テキスト ボックス 301"/>
        <xdr:cNvSpPr txBox="1"/>
      </xdr:nvSpPr>
      <xdr:spPr>
        <a:xfrm>
          <a:off x="8561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158369</xdr:rowOff>
    </xdr:from>
    <xdr:to>
      <xdr:col>41</xdr:col>
      <xdr:colOff>50800</xdr:colOff>
      <xdr:row>32</xdr:row>
      <xdr:rowOff>78740</xdr:rowOff>
    </xdr:to>
    <xdr:cxnSp macro="">
      <xdr:nvCxnSpPr>
        <xdr:cNvPr id="303" name="直線コネクタ 302"/>
        <xdr:cNvCxnSpPr/>
      </xdr:nvCxnSpPr>
      <xdr:spPr>
        <a:xfrm>
          <a:off x="6972300" y="5130419"/>
          <a:ext cx="889000" cy="4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10795</xdr:rowOff>
    </xdr:from>
    <xdr:to>
      <xdr:col>41</xdr:col>
      <xdr:colOff>101600</xdr:colOff>
      <xdr:row>35</xdr:row>
      <xdr:rowOff>112395</xdr:rowOff>
    </xdr:to>
    <xdr:sp macro="" textlink="">
      <xdr:nvSpPr>
        <xdr:cNvPr id="304" name="フローチャート: 判断 303"/>
        <xdr:cNvSpPr/>
      </xdr:nvSpPr>
      <xdr:spPr>
        <a:xfrm>
          <a:off x="7810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103522</xdr:rowOff>
    </xdr:from>
    <xdr:ext cx="469744" cy="259045"/>
    <xdr:sp macro="" textlink="">
      <xdr:nvSpPr>
        <xdr:cNvPr id="305" name="テキスト ボックス 304"/>
        <xdr:cNvSpPr txBox="1"/>
      </xdr:nvSpPr>
      <xdr:spPr>
        <a:xfrm>
          <a:off x="7626428" y="610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44323</xdr:rowOff>
    </xdr:from>
    <xdr:to>
      <xdr:col>36</xdr:col>
      <xdr:colOff>165100</xdr:colOff>
      <xdr:row>33</xdr:row>
      <xdr:rowOff>145923</xdr:rowOff>
    </xdr:to>
    <xdr:sp macro="" textlink="">
      <xdr:nvSpPr>
        <xdr:cNvPr id="306" name="フローチャート: 判断 305"/>
        <xdr:cNvSpPr/>
      </xdr:nvSpPr>
      <xdr:spPr>
        <a:xfrm>
          <a:off x="6921500" y="570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137050</xdr:rowOff>
    </xdr:from>
    <xdr:ext cx="469744" cy="259045"/>
    <xdr:sp macro="" textlink="">
      <xdr:nvSpPr>
        <xdr:cNvPr id="307" name="テキスト ボックス 306"/>
        <xdr:cNvSpPr txBox="1"/>
      </xdr:nvSpPr>
      <xdr:spPr>
        <a:xfrm>
          <a:off x="6737428" y="57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115189</xdr:rowOff>
    </xdr:from>
    <xdr:to>
      <xdr:col>55</xdr:col>
      <xdr:colOff>50800</xdr:colOff>
      <xdr:row>39</xdr:row>
      <xdr:rowOff>45339</xdr:rowOff>
    </xdr:to>
    <xdr:sp macro="" textlink="">
      <xdr:nvSpPr>
        <xdr:cNvPr id="313" name="楕円 312"/>
        <xdr:cNvSpPr/>
      </xdr:nvSpPr>
      <xdr:spPr>
        <a:xfrm>
          <a:off x="10426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30116</xdr:rowOff>
    </xdr:from>
    <xdr:ext cx="378565" cy="259045"/>
    <xdr:sp macro="" textlink="">
      <xdr:nvSpPr>
        <xdr:cNvPr id="314" name="労働費該当値テキスト"/>
        <xdr:cNvSpPr txBox="1"/>
      </xdr:nvSpPr>
      <xdr:spPr>
        <a:xfrm>
          <a:off x="10528300" y="654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131953</xdr:rowOff>
    </xdr:from>
    <xdr:to>
      <xdr:col>50</xdr:col>
      <xdr:colOff>165100</xdr:colOff>
      <xdr:row>39</xdr:row>
      <xdr:rowOff>62103</xdr:rowOff>
    </xdr:to>
    <xdr:sp macro="" textlink="">
      <xdr:nvSpPr>
        <xdr:cNvPr id="315" name="楕円 314"/>
        <xdr:cNvSpPr/>
      </xdr:nvSpPr>
      <xdr:spPr>
        <a:xfrm>
          <a:off x="9588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53230</xdr:rowOff>
    </xdr:from>
    <xdr:ext cx="313932" cy="259045"/>
    <xdr:sp macro="" textlink="">
      <xdr:nvSpPr>
        <xdr:cNvPr id="316" name="テキスト ボックス 315"/>
        <xdr:cNvSpPr txBox="1"/>
      </xdr:nvSpPr>
      <xdr:spPr>
        <a:xfrm>
          <a:off x="9482333" y="6739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38608</xdr:rowOff>
    </xdr:from>
    <xdr:to>
      <xdr:col>46</xdr:col>
      <xdr:colOff>38100</xdr:colOff>
      <xdr:row>35</xdr:row>
      <xdr:rowOff>140208</xdr:rowOff>
    </xdr:to>
    <xdr:sp macro="" textlink="">
      <xdr:nvSpPr>
        <xdr:cNvPr id="317" name="楕円 316"/>
        <xdr:cNvSpPr/>
      </xdr:nvSpPr>
      <xdr:spPr>
        <a:xfrm>
          <a:off x="8699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156735</xdr:rowOff>
    </xdr:from>
    <xdr:ext cx="469744" cy="259045"/>
    <xdr:sp macro="" textlink="">
      <xdr:nvSpPr>
        <xdr:cNvPr id="318" name="テキスト ボックス 317"/>
        <xdr:cNvSpPr txBox="1"/>
      </xdr:nvSpPr>
      <xdr:spPr>
        <a:xfrm>
          <a:off x="8515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27940</xdr:rowOff>
    </xdr:from>
    <xdr:to>
      <xdr:col>41</xdr:col>
      <xdr:colOff>101600</xdr:colOff>
      <xdr:row>32</xdr:row>
      <xdr:rowOff>129540</xdr:rowOff>
    </xdr:to>
    <xdr:sp macro="" textlink="">
      <xdr:nvSpPr>
        <xdr:cNvPr id="319" name="楕円 318"/>
        <xdr:cNvSpPr/>
      </xdr:nvSpPr>
      <xdr:spPr>
        <a:xfrm>
          <a:off x="7810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146067</xdr:rowOff>
    </xdr:from>
    <xdr:ext cx="469744" cy="259045"/>
    <xdr:sp macro="" textlink="">
      <xdr:nvSpPr>
        <xdr:cNvPr id="320" name="テキスト ボックス 319"/>
        <xdr:cNvSpPr txBox="1"/>
      </xdr:nvSpPr>
      <xdr:spPr>
        <a:xfrm>
          <a:off x="7626428" y="528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107569</xdr:rowOff>
    </xdr:from>
    <xdr:to>
      <xdr:col>36</xdr:col>
      <xdr:colOff>165100</xdr:colOff>
      <xdr:row>30</xdr:row>
      <xdr:rowOff>37719</xdr:rowOff>
    </xdr:to>
    <xdr:sp macro="" textlink="">
      <xdr:nvSpPr>
        <xdr:cNvPr id="321" name="楕円 320"/>
        <xdr:cNvSpPr/>
      </xdr:nvSpPr>
      <xdr:spPr>
        <a:xfrm>
          <a:off x="6921500" y="507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54246</xdr:rowOff>
    </xdr:from>
    <xdr:ext cx="469744" cy="259045"/>
    <xdr:sp macro="" textlink="">
      <xdr:nvSpPr>
        <xdr:cNvPr id="322" name="テキスト ボックス 321"/>
        <xdr:cNvSpPr txBox="1"/>
      </xdr:nvSpPr>
      <xdr:spPr>
        <a:xfrm>
          <a:off x="6737428" y="485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27762</xdr:rowOff>
    </xdr:from>
    <xdr:to>
      <xdr:col>55</xdr:col>
      <xdr:colOff>0</xdr:colOff>
      <xdr:row>56</xdr:row>
      <xdr:rowOff>71539</xdr:rowOff>
    </xdr:to>
    <xdr:cxnSp macro="">
      <xdr:nvCxnSpPr>
        <xdr:cNvPr id="351" name="直線コネクタ 350"/>
        <xdr:cNvCxnSpPr/>
      </xdr:nvCxnSpPr>
      <xdr:spPr>
        <a:xfrm flipV="1">
          <a:off x="9639300" y="9628962"/>
          <a:ext cx="8382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2"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18199</xdr:rowOff>
    </xdr:from>
    <xdr:to>
      <xdr:col>50</xdr:col>
      <xdr:colOff>114300</xdr:colOff>
      <xdr:row>56</xdr:row>
      <xdr:rowOff>71539</xdr:rowOff>
    </xdr:to>
    <xdr:cxnSp macro="">
      <xdr:nvCxnSpPr>
        <xdr:cNvPr id="354" name="直線コネクタ 353"/>
        <xdr:cNvCxnSpPr/>
      </xdr:nvCxnSpPr>
      <xdr:spPr>
        <a:xfrm>
          <a:off x="8750300" y="9619399"/>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6" name="テキスト ボックス 355"/>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49460</xdr:rowOff>
    </xdr:from>
    <xdr:to>
      <xdr:col>45</xdr:col>
      <xdr:colOff>177800</xdr:colOff>
      <xdr:row>56</xdr:row>
      <xdr:rowOff>18199</xdr:rowOff>
    </xdr:to>
    <xdr:cxnSp macro="">
      <xdr:nvCxnSpPr>
        <xdr:cNvPr id="357" name="直線コネクタ 356"/>
        <xdr:cNvCxnSpPr/>
      </xdr:nvCxnSpPr>
      <xdr:spPr>
        <a:xfrm>
          <a:off x="7861300" y="9479210"/>
          <a:ext cx="889000" cy="1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8" name="フローチャート: 判断 357"/>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67632</xdr:rowOff>
    </xdr:from>
    <xdr:ext cx="534377" cy="259045"/>
    <xdr:sp macro="" textlink="">
      <xdr:nvSpPr>
        <xdr:cNvPr id="359" name="テキスト ボックス 358"/>
        <xdr:cNvSpPr txBox="1"/>
      </xdr:nvSpPr>
      <xdr:spPr>
        <a:xfrm>
          <a:off x="8483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49460</xdr:rowOff>
    </xdr:from>
    <xdr:to>
      <xdr:col>41</xdr:col>
      <xdr:colOff>50800</xdr:colOff>
      <xdr:row>56</xdr:row>
      <xdr:rowOff>119431</xdr:rowOff>
    </xdr:to>
    <xdr:cxnSp macro="">
      <xdr:nvCxnSpPr>
        <xdr:cNvPr id="360" name="直線コネクタ 359"/>
        <xdr:cNvCxnSpPr/>
      </xdr:nvCxnSpPr>
      <xdr:spPr>
        <a:xfrm flipV="1">
          <a:off x="6972300" y="9479210"/>
          <a:ext cx="889000" cy="2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42494</xdr:rowOff>
    </xdr:from>
    <xdr:to>
      <xdr:col>41</xdr:col>
      <xdr:colOff>101600</xdr:colOff>
      <xdr:row>55</xdr:row>
      <xdr:rowOff>144094</xdr:rowOff>
    </xdr:to>
    <xdr:sp macro="" textlink="">
      <xdr:nvSpPr>
        <xdr:cNvPr id="361" name="フローチャート: 判断 360"/>
        <xdr:cNvSpPr/>
      </xdr:nvSpPr>
      <xdr:spPr>
        <a:xfrm>
          <a:off x="7810500" y="94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135221</xdr:rowOff>
    </xdr:from>
    <xdr:ext cx="534377" cy="259045"/>
    <xdr:sp macro="" textlink="">
      <xdr:nvSpPr>
        <xdr:cNvPr id="362" name="テキスト ボックス 361"/>
        <xdr:cNvSpPr txBox="1"/>
      </xdr:nvSpPr>
      <xdr:spPr>
        <a:xfrm>
          <a:off x="7594111" y="95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4280</xdr:rowOff>
    </xdr:from>
    <xdr:to>
      <xdr:col>36</xdr:col>
      <xdr:colOff>165100</xdr:colOff>
      <xdr:row>55</xdr:row>
      <xdr:rowOff>105880</xdr:rowOff>
    </xdr:to>
    <xdr:sp macro="" textlink="">
      <xdr:nvSpPr>
        <xdr:cNvPr id="363" name="フローチャート: 判断 362"/>
        <xdr:cNvSpPr/>
      </xdr:nvSpPr>
      <xdr:spPr>
        <a:xfrm>
          <a:off x="6921500" y="943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122407</xdr:rowOff>
    </xdr:from>
    <xdr:ext cx="534377" cy="259045"/>
    <xdr:sp macro="" textlink="">
      <xdr:nvSpPr>
        <xdr:cNvPr id="364" name="テキスト ボックス 363"/>
        <xdr:cNvSpPr txBox="1"/>
      </xdr:nvSpPr>
      <xdr:spPr>
        <a:xfrm>
          <a:off x="6705111" y="92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148412</xdr:rowOff>
    </xdr:from>
    <xdr:to>
      <xdr:col>55</xdr:col>
      <xdr:colOff>50800</xdr:colOff>
      <xdr:row>56</xdr:row>
      <xdr:rowOff>78562</xdr:rowOff>
    </xdr:to>
    <xdr:sp macro="" textlink="">
      <xdr:nvSpPr>
        <xdr:cNvPr id="370" name="楕円 369"/>
        <xdr:cNvSpPr/>
      </xdr:nvSpPr>
      <xdr:spPr>
        <a:xfrm>
          <a:off x="10426700" y="95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126839</xdr:rowOff>
    </xdr:from>
    <xdr:ext cx="534377" cy="259045"/>
    <xdr:sp macro="" textlink="">
      <xdr:nvSpPr>
        <xdr:cNvPr id="371" name="農林水産業費該当値テキスト"/>
        <xdr:cNvSpPr txBox="1"/>
      </xdr:nvSpPr>
      <xdr:spPr>
        <a:xfrm>
          <a:off x="10528300"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20739</xdr:rowOff>
    </xdr:from>
    <xdr:to>
      <xdr:col>50</xdr:col>
      <xdr:colOff>165100</xdr:colOff>
      <xdr:row>56</xdr:row>
      <xdr:rowOff>122339</xdr:rowOff>
    </xdr:to>
    <xdr:sp macro="" textlink="">
      <xdr:nvSpPr>
        <xdr:cNvPr id="372" name="楕円 371"/>
        <xdr:cNvSpPr/>
      </xdr:nvSpPr>
      <xdr:spPr>
        <a:xfrm>
          <a:off x="9588500" y="96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113466</xdr:rowOff>
    </xdr:from>
    <xdr:ext cx="534377" cy="259045"/>
    <xdr:sp macro="" textlink="">
      <xdr:nvSpPr>
        <xdr:cNvPr id="373" name="テキスト ボックス 372"/>
        <xdr:cNvSpPr txBox="1"/>
      </xdr:nvSpPr>
      <xdr:spPr>
        <a:xfrm>
          <a:off x="9372111" y="97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138849</xdr:rowOff>
    </xdr:from>
    <xdr:to>
      <xdr:col>46</xdr:col>
      <xdr:colOff>38100</xdr:colOff>
      <xdr:row>56</xdr:row>
      <xdr:rowOff>68999</xdr:rowOff>
    </xdr:to>
    <xdr:sp macro="" textlink="">
      <xdr:nvSpPr>
        <xdr:cNvPr id="374" name="楕円 373"/>
        <xdr:cNvSpPr/>
      </xdr:nvSpPr>
      <xdr:spPr>
        <a:xfrm>
          <a:off x="8699500" y="95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85526</xdr:rowOff>
    </xdr:from>
    <xdr:ext cx="534377" cy="259045"/>
    <xdr:sp macro="" textlink="">
      <xdr:nvSpPr>
        <xdr:cNvPr id="375" name="テキスト ボックス 374"/>
        <xdr:cNvSpPr txBox="1"/>
      </xdr:nvSpPr>
      <xdr:spPr>
        <a:xfrm>
          <a:off x="8483111" y="93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170110</xdr:rowOff>
    </xdr:from>
    <xdr:to>
      <xdr:col>41</xdr:col>
      <xdr:colOff>101600</xdr:colOff>
      <xdr:row>55</xdr:row>
      <xdr:rowOff>100260</xdr:rowOff>
    </xdr:to>
    <xdr:sp macro="" textlink="">
      <xdr:nvSpPr>
        <xdr:cNvPr id="376" name="楕円 375"/>
        <xdr:cNvSpPr/>
      </xdr:nvSpPr>
      <xdr:spPr>
        <a:xfrm>
          <a:off x="7810500" y="94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116787</xdr:rowOff>
    </xdr:from>
    <xdr:ext cx="534377" cy="259045"/>
    <xdr:sp macro="" textlink="">
      <xdr:nvSpPr>
        <xdr:cNvPr id="377" name="テキスト ボックス 376"/>
        <xdr:cNvSpPr txBox="1"/>
      </xdr:nvSpPr>
      <xdr:spPr>
        <a:xfrm>
          <a:off x="7594111" y="92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68631</xdr:rowOff>
    </xdr:from>
    <xdr:to>
      <xdr:col>36</xdr:col>
      <xdr:colOff>165100</xdr:colOff>
      <xdr:row>56</xdr:row>
      <xdr:rowOff>170231</xdr:rowOff>
    </xdr:to>
    <xdr:sp macro="" textlink="">
      <xdr:nvSpPr>
        <xdr:cNvPr id="378" name="楕円 377"/>
        <xdr:cNvSpPr/>
      </xdr:nvSpPr>
      <xdr:spPr>
        <a:xfrm>
          <a:off x="6921500" y="96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161358</xdr:rowOff>
    </xdr:from>
    <xdr:ext cx="534377" cy="259045"/>
    <xdr:sp macro="" textlink="">
      <xdr:nvSpPr>
        <xdr:cNvPr id="379" name="テキスト ボックス 378"/>
        <xdr:cNvSpPr txBox="1"/>
      </xdr:nvSpPr>
      <xdr:spPr>
        <a:xfrm>
          <a:off x="6705111" y="97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61474</xdr:rowOff>
    </xdr:from>
    <xdr:to>
      <xdr:col>55</xdr:col>
      <xdr:colOff>0</xdr:colOff>
      <xdr:row>77</xdr:row>
      <xdr:rowOff>17924</xdr:rowOff>
    </xdr:to>
    <xdr:cxnSp macro="">
      <xdr:nvCxnSpPr>
        <xdr:cNvPr id="406" name="直線コネクタ 405"/>
        <xdr:cNvCxnSpPr/>
      </xdr:nvCxnSpPr>
      <xdr:spPr>
        <a:xfrm>
          <a:off x="9639300" y="13091674"/>
          <a:ext cx="838200" cy="12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7"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61474</xdr:rowOff>
    </xdr:from>
    <xdr:to>
      <xdr:col>50</xdr:col>
      <xdr:colOff>114300</xdr:colOff>
      <xdr:row>76</xdr:row>
      <xdr:rowOff>91853</xdr:rowOff>
    </xdr:to>
    <xdr:cxnSp macro="">
      <xdr:nvCxnSpPr>
        <xdr:cNvPr id="409" name="直線コネクタ 408"/>
        <xdr:cNvCxnSpPr/>
      </xdr:nvCxnSpPr>
      <xdr:spPr>
        <a:xfrm flipV="1">
          <a:off x="8750300" y="13091674"/>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21699</xdr:rowOff>
    </xdr:from>
    <xdr:ext cx="534377" cy="259045"/>
    <xdr:sp macro="" textlink="">
      <xdr:nvSpPr>
        <xdr:cNvPr id="411" name="テキスト ボックス 410"/>
        <xdr:cNvSpPr txBox="1"/>
      </xdr:nvSpPr>
      <xdr:spPr>
        <a:xfrm>
          <a:off x="9372111" y="13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91853</xdr:rowOff>
    </xdr:from>
    <xdr:to>
      <xdr:col>45</xdr:col>
      <xdr:colOff>177800</xdr:colOff>
      <xdr:row>76</xdr:row>
      <xdr:rowOff>165577</xdr:rowOff>
    </xdr:to>
    <xdr:cxnSp macro="">
      <xdr:nvCxnSpPr>
        <xdr:cNvPr id="412" name="直線コネクタ 411"/>
        <xdr:cNvCxnSpPr/>
      </xdr:nvCxnSpPr>
      <xdr:spPr>
        <a:xfrm flipV="1">
          <a:off x="7861300" y="13122053"/>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3" name="フローチャート: 判断 412"/>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166676</xdr:rowOff>
    </xdr:from>
    <xdr:ext cx="534377" cy="259045"/>
    <xdr:sp macro="" textlink="">
      <xdr:nvSpPr>
        <xdr:cNvPr id="414" name="テキスト ボックス 413"/>
        <xdr:cNvSpPr txBox="1"/>
      </xdr:nvSpPr>
      <xdr:spPr>
        <a:xfrm>
          <a:off x="8483111" y="131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165577</xdr:rowOff>
    </xdr:from>
    <xdr:to>
      <xdr:col>41</xdr:col>
      <xdr:colOff>50800</xdr:colOff>
      <xdr:row>77</xdr:row>
      <xdr:rowOff>8049</xdr:rowOff>
    </xdr:to>
    <xdr:cxnSp macro="">
      <xdr:nvCxnSpPr>
        <xdr:cNvPr id="415" name="直線コネクタ 414"/>
        <xdr:cNvCxnSpPr/>
      </xdr:nvCxnSpPr>
      <xdr:spPr>
        <a:xfrm flipV="1">
          <a:off x="6972300" y="13195777"/>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34288</xdr:rowOff>
    </xdr:from>
    <xdr:to>
      <xdr:col>41</xdr:col>
      <xdr:colOff>101600</xdr:colOff>
      <xdr:row>76</xdr:row>
      <xdr:rowOff>135888</xdr:rowOff>
    </xdr:to>
    <xdr:sp macro="" textlink="">
      <xdr:nvSpPr>
        <xdr:cNvPr id="416" name="フローチャート: 判断 415"/>
        <xdr:cNvSpPr/>
      </xdr:nvSpPr>
      <xdr:spPr>
        <a:xfrm>
          <a:off x="7810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152415</xdr:rowOff>
    </xdr:from>
    <xdr:ext cx="534377" cy="259045"/>
    <xdr:sp macro="" textlink="">
      <xdr:nvSpPr>
        <xdr:cNvPr id="417" name="テキスト ボックス 416"/>
        <xdr:cNvSpPr txBox="1"/>
      </xdr:nvSpPr>
      <xdr:spPr>
        <a:xfrm>
          <a:off x="7594111" y="128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114733</xdr:rowOff>
    </xdr:from>
    <xdr:to>
      <xdr:col>36</xdr:col>
      <xdr:colOff>165100</xdr:colOff>
      <xdr:row>77</xdr:row>
      <xdr:rowOff>44883</xdr:rowOff>
    </xdr:to>
    <xdr:sp macro="" textlink="">
      <xdr:nvSpPr>
        <xdr:cNvPr id="418" name="フローチャート: 判断 417"/>
        <xdr:cNvSpPr/>
      </xdr:nvSpPr>
      <xdr:spPr>
        <a:xfrm>
          <a:off x="6921500" y="1314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61409</xdr:rowOff>
    </xdr:from>
    <xdr:ext cx="534377" cy="259045"/>
    <xdr:sp macro="" textlink="">
      <xdr:nvSpPr>
        <xdr:cNvPr id="419" name="テキスト ボックス 418"/>
        <xdr:cNvSpPr txBox="1"/>
      </xdr:nvSpPr>
      <xdr:spPr>
        <a:xfrm>
          <a:off x="6705111" y="129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138574</xdr:rowOff>
    </xdr:from>
    <xdr:to>
      <xdr:col>55</xdr:col>
      <xdr:colOff>50800</xdr:colOff>
      <xdr:row>77</xdr:row>
      <xdr:rowOff>68724</xdr:rowOff>
    </xdr:to>
    <xdr:sp macro="" textlink="">
      <xdr:nvSpPr>
        <xdr:cNvPr id="425" name="楕円 424"/>
        <xdr:cNvSpPr/>
      </xdr:nvSpPr>
      <xdr:spPr>
        <a:xfrm>
          <a:off x="10426700" y="131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117001</xdr:rowOff>
    </xdr:from>
    <xdr:ext cx="534377" cy="259045"/>
    <xdr:sp macro="" textlink="">
      <xdr:nvSpPr>
        <xdr:cNvPr id="426" name="商工費該当値テキスト"/>
        <xdr:cNvSpPr txBox="1"/>
      </xdr:nvSpPr>
      <xdr:spPr>
        <a:xfrm>
          <a:off x="10528300" y="1314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10674</xdr:rowOff>
    </xdr:from>
    <xdr:to>
      <xdr:col>50</xdr:col>
      <xdr:colOff>165100</xdr:colOff>
      <xdr:row>76</xdr:row>
      <xdr:rowOff>112274</xdr:rowOff>
    </xdr:to>
    <xdr:sp macro="" textlink="">
      <xdr:nvSpPr>
        <xdr:cNvPr id="427" name="楕円 426"/>
        <xdr:cNvSpPr/>
      </xdr:nvSpPr>
      <xdr:spPr>
        <a:xfrm>
          <a:off x="9588500" y="130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128800</xdr:rowOff>
    </xdr:from>
    <xdr:ext cx="534377" cy="259045"/>
    <xdr:sp macro="" textlink="">
      <xdr:nvSpPr>
        <xdr:cNvPr id="428" name="テキスト ボックス 427"/>
        <xdr:cNvSpPr txBox="1"/>
      </xdr:nvSpPr>
      <xdr:spPr>
        <a:xfrm>
          <a:off x="9372111" y="128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41053</xdr:rowOff>
    </xdr:from>
    <xdr:to>
      <xdr:col>46</xdr:col>
      <xdr:colOff>38100</xdr:colOff>
      <xdr:row>76</xdr:row>
      <xdr:rowOff>142653</xdr:rowOff>
    </xdr:to>
    <xdr:sp macro="" textlink="">
      <xdr:nvSpPr>
        <xdr:cNvPr id="429" name="楕円 428"/>
        <xdr:cNvSpPr/>
      </xdr:nvSpPr>
      <xdr:spPr>
        <a:xfrm>
          <a:off x="8699500" y="13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159181</xdr:rowOff>
    </xdr:from>
    <xdr:ext cx="534377" cy="259045"/>
    <xdr:sp macro="" textlink="">
      <xdr:nvSpPr>
        <xdr:cNvPr id="430" name="テキスト ボックス 429"/>
        <xdr:cNvSpPr txBox="1"/>
      </xdr:nvSpPr>
      <xdr:spPr>
        <a:xfrm>
          <a:off x="8483111" y="128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114777</xdr:rowOff>
    </xdr:from>
    <xdr:to>
      <xdr:col>41</xdr:col>
      <xdr:colOff>101600</xdr:colOff>
      <xdr:row>77</xdr:row>
      <xdr:rowOff>44927</xdr:rowOff>
    </xdr:to>
    <xdr:sp macro="" textlink="">
      <xdr:nvSpPr>
        <xdr:cNvPr id="431" name="楕円 430"/>
        <xdr:cNvSpPr/>
      </xdr:nvSpPr>
      <xdr:spPr>
        <a:xfrm>
          <a:off x="7810500" y="1314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36054</xdr:rowOff>
    </xdr:from>
    <xdr:ext cx="534377" cy="259045"/>
    <xdr:sp macro="" textlink="">
      <xdr:nvSpPr>
        <xdr:cNvPr id="432" name="テキスト ボックス 431"/>
        <xdr:cNvSpPr txBox="1"/>
      </xdr:nvSpPr>
      <xdr:spPr>
        <a:xfrm>
          <a:off x="7594111" y="1323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128699</xdr:rowOff>
    </xdr:from>
    <xdr:to>
      <xdr:col>36</xdr:col>
      <xdr:colOff>165100</xdr:colOff>
      <xdr:row>77</xdr:row>
      <xdr:rowOff>58849</xdr:rowOff>
    </xdr:to>
    <xdr:sp macro="" textlink="">
      <xdr:nvSpPr>
        <xdr:cNvPr id="433" name="楕円 432"/>
        <xdr:cNvSpPr/>
      </xdr:nvSpPr>
      <xdr:spPr>
        <a:xfrm>
          <a:off x="6921500" y="1315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49976</xdr:rowOff>
    </xdr:from>
    <xdr:ext cx="534377" cy="259045"/>
    <xdr:sp macro="" textlink="">
      <xdr:nvSpPr>
        <xdr:cNvPr id="434" name="テキスト ボックス 433"/>
        <xdr:cNvSpPr txBox="1"/>
      </xdr:nvSpPr>
      <xdr:spPr>
        <a:xfrm>
          <a:off x="6705111" y="1325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156314</xdr:rowOff>
    </xdr:from>
    <xdr:to>
      <xdr:col>55</xdr:col>
      <xdr:colOff>0</xdr:colOff>
      <xdr:row>99</xdr:row>
      <xdr:rowOff>44788</xdr:rowOff>
    </xdr:to>
    <xdr:cxnSp macro="">
      <xdr:nvCxnSpPr>
        <xdr:cNvPr id="465" name="直線コネクタ 464"/>
        <xdr:cNvCxnSpPr/>
      </xdr:nvCxnSpPr>
      <xdr:spPr>
        <a:xfrm flipV="1">
          <a:off x="9639300" y="16958414"/>
          <a:ext cx="838200" cy="5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6"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39680</xdr:rowOff>
    </xdr:from>
    <xdr:to>
      <xdr:col>50</xdr:col>
      <xdr:colOff>114300</xdr:colOff>
      <xdr:row>99</xdr:row>
      <xdr:rowOff>44788</xdr:rowOff>
    </xdr:to>
    <xdr:cxnSp macro="">
      <xdr:nvCxnSpPr>
        <xdr:cNvPr id="468" name="直線コネクタ 467"/>
        <xdr:cNvCxnSpPr/>
      </xdr:nvCxnSpPr>
      <xdr:spPr>
        <a:xfrm>
          <a:off x="8750300" y="17013230"/>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34851</xdr:rowOff>
    </xdr:from>
    <xdr:to>
      <xdr:col>45</xdr:col>
      <xdr:colOff>177800</xdr:colOff>
      <xdr:row>99</xdr:row>
      <xdr:rowOff>39680</xdr:rowOff>
    </xdr:to>
    <xdr:cxnSp macro="">
      <xdr:nvCxnSpPr>
        <xdr:cNvPr id="471" name="直線コネクタ 470"/>
        <xdr:cNvCxnSpPr/>
      </xdr:nvCxnSpPr>
      <xdr:spPr>
        <a:xfrm>
          <a:off x="7861300" y="17008401"/>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2" name="フローチャート: 判断 471"/>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73" name="テキスト ボックス 472"/>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34851</xdr:rowOff>
    </xdr:from>
    <xdr:to>
      <xdr:col>41</xdr:col>
      <xdr:colOff>50800</xdr:colOff>
      <xdr:row>99</xdr:row>
      <xdr:rowOff>48668</xdr:rowOff>
    </xdr:to>
    <xdr:cxnSp macro="">
      <xdr:nvCxnSpPr>
        <xdr:cNvPr id="474" name="直線コネクタ 473"/>
        <xdr:cNvCxnSpPr/>
      </xdr:nvCxnSpPr>
      <xdr:spPr>
        <a:xfrm flipV="1">
          <a:off x="6972300" y="17008401"/>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124574</xdr:rowOff>
    </xdr:from>
    <xdr:to>
      <xdr:col>41</xdr:col>
      <xdr:colOff>101600</xdr:colOff>
      <xdr:row>99</xdr:row>
      <xdr:rowOff>54724</xdr:rowOff>
    </xdr:to>
    <xdr:sp macro="" textlink="">
      <xdr:nvSpPr>
        <xdr:cNvPr id="475" name="フローチャート: 判断 474"/>
        <xdr:cNvSpPr/>
      </xdr:nvSpPr>
      <xdr:spPr>
        <a:xfrm>
          <a:off x="7810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71251</xdr:rowOff>
    </xdr:from>
    <xdr:ext cx="534377" cy="259045"/>
    <xdr:sp macro="" textlink="">
      <xdr:nvSpPr>
        <xdr:cNvPr id="476" name="テキスト ボックス 475"/>
        <xdr:cNvSpPr txBox="1"/>
      </xdr:nvSpPr>
      <xdr:spPr>
        <a:xfrm>
          <a:off x="7594111"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120999</xdr:rowOff>
    </xdr:from>
    <xdr:to>
      <xdr:col>36</xdr:col>
      <xdr:colOff>165100</xdr:colOff>
      <xdr:row>99</xdr:row>
      <xdr:rowOff>51149</xdr:rowOff>
    </xdr:to>
    <xdr:sp macro="" textlink="">
      <xdr:nvSpPr>
        <xdr:cNvPr id="477" name="フローチャート: 判断 476"/>
        <xdr:cNvSpPr/>
      </xdr:nvSpPr>
      <xdr:spPr>
        <a:xfrm>
          <a:off x="6921500" y="16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67676</xdr:rowOff>
    </xdr:from>
    <xdr:ext cx="534377" cy="259045"/>
    <xdr:sp macro="" textlink="">
      <xdr:nvSpPr>
        <xdr:cNvPr id="478" name="テキスト ボックス 477"/>
        <xdr:cNvSpPr txBox="1"/>
      </xdr:nvSpPr>
      <xdr:spPr>
        <a:xfrm>
          <a:off x="6705111" y="166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105514</xdr:rowOff>
    </xdr:from>
    <xdr:to>
      <xdr:col>55</xdr:col>
      <xdr:colOff>50800</xdr:colOff>
      <xdr:row>99</xdr:row>
      <xdr:rowOff>35664</xdr:rowOff>
    </xdr:to>
    <xdr:sp macro="" textlink="">
      <xdr:nvSpPr>
        <xdr:cNvPr id="484" name="楕円 483"/>
        <xdr:cNvSpPr/>
      </xdr:nvSpPr>
      <xdr:spPr>
        <a:xfrm>
          <a:off x="10426700" y="169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62849</xdr:rowOff>
    </xdr:from>
    <xdr:ext cx="534377" cy="259045"/>
    <xdr:sp macro="" textlink="">
      <xdr:nvSpPr>
        <xdr:cNvPr id="485" name="土木費該当値テキスト"/>
        <xdr:cNvSpPr txBox="1"/>
      </xdr:nvSpPr>
      <xdr:spPr>
        <a:xfrm>
          <a:off x="10528300" y="168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165438</xdr:rowOff>
    </xdr:from>
    <xdr:to>
      <xdr:col>50</xdr:col>
      <xdr:colOff>165100</xdr:colOff>
      <xdr:row>99</xdr:row>
      <xdr:rowOff>95588</xdr:rowOff>
    </xdr:to>
    <xdr:sp macro="" textlink="">
      <xdr:nvSpPr>
        <xdr:cNvPr id="486" name="楕円 485"/>
        <xdr:cNvSpPr/>
      </xdr:nvSpPr>
      <xdr:spPr>
        <a:xfrm>
          <a:off x="9588500" y="169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86715</xdr:rowOff>
    </xdr:from>
    <xdr:ext cx="534377" cy="259045"/>
    <xdr:sp macro="" textlink="">
      <xdr:nvSpPr>
        <xdr:cNvPr id="487" name="テキスト ボックス 486"/>
        <xdr:cNvSpPr txBox="1"/>
      </xdr:nvSpPr>
      <xdr:spPr>
        <a:xfrm>
          <a:off x="9372111" y="170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160330</xdr:rowOff>
    </xdr:from>
    <xdr:to>
      <xdr:col>46</xdr:col>
      <xdr:colOff>38100</xdr:colOff>
      <xdr:row>99</xdr:row>
      <xdr:rowOff>90480</xdr:rowOff>
    </xdr:to>
    <xdr:sp macro="" textlink="">
      <xdr:nvSpPr>
        <xdr:cNvPr id="488" name="楕円 487"/>
        <xdr:cNvSpPr/>
      </xdr:nvSpPr>
      <xdr:spPr>
        <a:xfrm>
          <a:off x="8699500" y="169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81607</xdr:rowOff>
    </xdr:from>
    <xdr:ext cx="534377" cy="259045"/>
    <xdr:sp macro="" textlink="">
      <xdr:nvSpPr>
        <xdr:cNvPr id="489" name="テキスト ボックス 488"/>
        <xdr:cNvSpPr txBox="1"/>
      </xdr:nvSpPr>
      <xdr:spPr>
        <a:xfrm>
          <a:off x="8483111" y="1705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155501</xdr:rowOff>
    </xdr:from>
    <xdr:to>
      <xdr:col>41</xdr:col>
      <xdr:colOff>101600</xdr:colOff>
      <xdr:row>99</xdr:row>
      <xdr:rowOff>85651</xdr:rowOff>
    </xdr:to>
    <xdr:sp macro="" textlink="">
      <xdr:nvSpPr>
        <xdr:cNvPr id="490" name="楕円 489"/>
        <xdr:cNvSpPr/>
      </xdr:nvSpPr>
      <xdr:spPr>
        <a:xfrm>
          <a:off x="7810500" y="169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76778</xdr:rowOff>
    </xdr:from>
    <xdr:ext cx="534377" cy="259045"/>
    <xdr:sp macro="" textlink="">
      <xdr:nvSpPr>
        <xdr:cNvPr id="491" name="テキスト ボックス 490"/>
        <xdr:cNvSpPr txBox="1"/>
      </xdr:nvSpPr>
      <xdr:spPr>
        <a:xfrm>
          <a:off x="7594111" y="170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169318</xdr:rowOff>
    </xdr:from>
    <xdr:to>
      <xdr:col>36</xdr:col>
      <xdr:colOff>165100</xdr:colOff>
      <xdr:row>99</xdr:row>
      <xdr:rowOff>99468</xdr:rowOff>
    </xdr:to>
    <xdr:sp macro="" textlink="">
      <xdr:nvSpPr>
        <xdr:cNvPr id="492" name="楕円 491"/>
        <xdr:cNvSpPr/>
      </xdr:nvSpPr>
      <xdr:spPr>
        <a:xfrm>
          <a:off x="6921500" y="169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90595</xdr:rowOff>
    </xdr:from>
    <xdr:ext cx="534377" cy="259045"/>
    <xdr:sp macro="" textlink="">
      <xdr:nvSpPr>
        <xdr:cNvPr id="493" name="テキスト ボックス 492"/>
        <xdr:cNvSpPr txBox="1"/>
      </xdr:nvSpPr>
      <xdr:spPr>
        <a:xfrm>
          <a:off x="6705111" y="170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6" name="直線コネクタ 515"/>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7"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8" name="直線コネクタ 517"/>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9"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0" name="直線コネクタ 519"/>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19959</xdr:rowOff>
    </xdr:from>
    <xdr:to>
      <xdr:col>85</xdr:col>
      <xdr:colOff>127000</xdr:colOff>
      <xdr:row>36</xdr:row>
      <xdr:rowOff>28463</xdr:rowOff>
    </xdr:to>
    <xdr:cxnSp macro="">
      <xdr:nvCxnSpPr>
        <xdr:cNvPr id="521" name="直線コネクタ 520"/>
        <xdr:cNvCxnSpPr/>
      </xdr:nvCxnSpPr>
      <xdr:spPr>
        <a:xfrm flipV="1">
          <a:off x="15481300" y="6020709"/>
          <a:ext cx="838200" cy="17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33128</xdr:rowOff>
    </xdr:from>
    <xdr:ext cx="534377" cy="259045"/>
    <xdr:sp macro="" textlink="">
      <xdr:nvSpPr>
        <xdr:cNvPr id="522" name="消防費平均値テキスト"/>
        <xdr:cNvSpPr txBox="1"/>
      </xdr:nvSpPr>
      <xdr:spPr>
        <a:xfrm>
          <a:off x="16370300" y="6033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3" name="フローチャート: 判断 522"/>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28463</xdr:rowOff>
    </xdr:from>
    <xdr:to>
      <xdr:col>81</xdr:col>
      <xdr:colOff>50800</xdr:colOff>
      <xdr:row>36</xdr:row>
      <xdr:rowOff>66868</xdr:rowOff>
    </xdr:to>
    <xdr:cxnSp macro="">
      <xdr:nvCxnSpPr>
        <xdr:cNvPr id="524" name="直線コネクタ 523"/>
        <xdr:cNvCxnSpPr/>
      </xdr:nvCxnSpPr>
      <xdr:spPr>
        <a:xfrm flipV="1">
          <a:off x="14592300" y="620066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5" name="フローチャート: 判断 524"/>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6" name="テキスト ボックス 525"/>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56581</xdr:rowOff>
    </xdr:from>
    <xdr:to>
      <xdr:col>76</xdr:col>
      <xdr:colOff>114300</xdr:colOff>
      <xdr:row>36</xdr:row>
      <xdr:rowOff>66868</xdr:rowOff>
    </xdr:to>
    <xdr:cxnSp macro="">
      <xdr:nvCxnSpPr>
        <xdr:cNvPr id="527" name="直線コネクタ 526"/>
        <xdr:cNvCxnSpPr/>
      </xdr:nvCxnSpPr>
      <xdr:spPr>
        <a:xfrm>
          <a:off x="13703300" y="622878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28" name="フローチャート: 判断 527"/>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29" name="テキスト ボックス 528"/>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120864</xdr:rowOff>
    </xdr:from>
    <xdr:to>
      <xdr:col>71</xdr:col>
      <xdr:colOff>177800</xdr:colOff>
      <xdr:row>36</xdr:row>
      <xdr:rowOff>56581</xdr:rowOff>
    </xdr:to>
    <xdr:cxnSp macro="">
      <xdr:nvCxnSpPr>
        <xdr:cNvPr id="530" name="直線コネクタ 529"/>
        <xdr:cNvCxnSpPr/>
      </xdr:nvCxnSpPr>
      <xdr:spPr>
        <a:xfrm>
          <a:off x="12814300" y="6121614"/>
          <a:ext cx="889000" cy="10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46335</xdr:rowOff>
    </xdr:from>
    <xdr:to>
      <xdr:col>72</xdr:col>
      <xdr:colOff>38100</xdr:colOff>
      <xdr:row>35</xdr:row>
      <xdr:rowOff>147935</xdr:rowOff>
    </xdr:to>
    <xdr:sp macro="" textlink="">
      <xdr:nvSpPr>
        <xdr:cNvPr id="531" name="フローチャート: 判断 530"/>
        <xdr:cNvSpPr/>
      </xdr:nvSpPr>
      <xdr:spPr>
        <a:xfrm>
          <a:off x="13652500" y="604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164462</xdr:rowOff>
    </xdr:from>
    <xdr:ext cx="534377" cy="259045"/>
    <xdr:sp macro="" textlink="">
      <xdr:nvSpPr>
        <xdr:cNvPr id="532" name="テキスト ボックス 531"/>
        <xdr:cNvSpPr txBox="1"/>
      </xdr:nvSpPr>
      <xdr:spPr>
        <a:xfrm>
          <a:off x="13436111" y="58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96672</xdr:rowOff>
    </xdr:from>
    <xdr:to>
      <xdr:col>67</xdr:col>
      <xdr:colOff>101600</xdr:colOff>
      <xdr:row>36</xdr:row>
      <xdr:rowOff>26822</xdr:rowOff>
    </xdr:to>
    <xdr:sp macro="" textlink="">
      <xdr:nvSpPr>
        <xdr:cNvPr id="533" name="フローチャート: 判断 532"/>
        <xdr:cNvSpPr/>
      </xdr:nvSpPr>
      <xdr:spPr>
        <a:xfrm>
          <a:off x="12763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17949</xdr:rowOff>
    </xdr:from>
    <xdr:ext cx="534377" cy="259045"/>
    <xdr:sp macro="" textlink="">
      <xdr:nvSpPr>
        <xdr:cNvPr id="534" name="テキスト ボックス 533"/>
        <xdr:cNvSpPr txBox="1"/>
      </xdr:nvSpPr>
      <xdr:spPr>
        <a:xfrm>
          <a:off x="12547111" y="619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140609</xdr:rowOff>
    </xdr:from>
    <xdr:to>
      <xdr:col>85</xdr:col>
      <xdr:colOff>177800</xdr:colOff>
      <xdr:row>35</xdr:row>
      <xdr:rowOff>70759</xdr:rowOff>
    </xdr:to>
    <xdr:sp macro="" textlink="">
      <xdr:nvSpPr>
        <xdr:cNvPr id="540" name="楕円 539"/>
        <xdr:cNvSpPr/>
      </xdr:nvSpPr>
      <xdr:spPr>
        <a:xfrm>
          <a:off x="16268700" y="59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163486</xdr:rowOff>
    </xdr:from>
    <xdr:ext cx="534377" cy="259045"/>
    <xdr:sp macro="" textlink="">
      <xdr:nvSpPr>
        <xdr:cNvPr id="541" name="消防費該当値テキスト"/>
        <xdr:cNvSpPr txBox="1"/>
      </xdr:nvSpPr>
      <xdr:spPr>
        <a:xfrm>
          <a:off x="16370300" y="582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149113</xdr:rowOff>
    </xdr:from>
    <xdr:to>
      <xdr:col>81</xdr:col>
      <xdr:colOff>101600</xdr:colOff>
      <xdr:row>36</xdr:row>
      <xdr:rowOff>79263</xdr:rowOff>
    </xdr:to>
    <xdr:sp macro="" textlink="">
      <xdr:nvSpPr>
        <xdr:cNvPr id="542" name="楕円 541"/>
        <xdr:cNvSpPr/>
      </xdr:nvSpPr>
      <xdr:spPr>
        <a:xfrm>
          <a:off x="15430500" y="61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70390</xdr:rowOff>
    </xdr:from>
    <xdr:ext cx="534377" cy="259045"/>
    <xdr:sp macro="" textlink="">
      <xdr:nvSpPr>
        <xdr:cNvPr id="543" name="テキスト ボックス 542"/>
        <xdr:cNvSpPr txBox="1"/>
      </xdr:nvSpPr>
      <xdr:spPr>
        <a:xfrm>
          <a:off x="15214111" y="62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16068</xdr:rowOff>
    </xdr:from>
    <xdr:to>
      <xdr:col>76</xdr:col>
      <xdr:colOff>165100</xdr:colOff>
      <xdr:row>36</xdr:row>
      <xdr:rowOff>117668</xdr:rowOff>
    </xdr:to>
    <xdr:sp macro="" textlink="">
      <xdr:nvSpPr>
        <xdr:cNvPr id="544" name="楕円 543"/>
        <xdr:cNvSpPr/>
      </xdr:nvSpPr>
      <xdr:spPr>
        <a:xfrm>
          <a:off x="14541500" y="61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108795</xdr:rowOff>
    </xdr:from>
    <xdr:ext cx="534377" cy="259045"/>
    <xdr:sp macro="" textlink="">
      <xdr:nvSpPr>
        <xdr:cNvPr id="545" name="テキスト ボックス 544"/>
        <xdr:cNvSpPr txBox="1"/>
      </xdr:nvSpPr>
      <xdr:spPr>
        <a:xfrm>
          <a:off x="14325111" y="62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5781</xdr:rowOff>
    </xdr:from>
    <xdr:to>
      <xdr:col>72</xdr:col>
      <xdr:colOff>38100</xdr:colOff>
      <xdr:row>36</xdr:row>
      <xdr:rowOff>107381</xdr:rowOff>
    </xdr:to>
    <xdr:sp macro="" textlink="">
      <xdr:nvSpPr>
        <xdr:cNvPr id="546" name="楕円 545"/>
        <xdr:cNvSpPr/>
      </xdr:nvSpPr>
      <xdr:spPr>
        <a:xfrm>
          <a:off x="13652500" y="617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98508</xdr:rowOff>
    </xdr:from>
    <xdr:ext cx="534377" cy="259045"/>
    <xdr:sp macro="" textlink="">
      <xdr:nvSpPr>
        <xdr:cNvPr id="547" name="テキスト ボックス 546"/>
        <xdr:cNvSpPr txBox="1"/>
      </xdr:nvSpPr>
      <xdr:spPr>
        <a:xfrm>
          <a:off x="13436111" y="627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70064</xdr:rowOff>
    </xdr:from>
    <xdr:to>
      <xdr:col>67</xdr:col>
      <xdr:colOff>101600</xdr:colOff>
      <xdr:row>36</xdr:row>
      <xdr:rowOff>214</xdr:rowOff>
    </xdr:to>
    <xdr:sp macro="" textlink="">
      <xdr:nvSpPr>
        <xdr:cNvPr id="548" name="楕円 547"/>
        <xdr:cNvSpPr/>
      </xdr:nvSpPr>
      <xdr:spPr>
        <a:xfrm>
          <a:off x="12763500" y="60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16741</xdr:rowOff>
    </xdr:from>
    <xdr:ext cx="534377" cy="259045"/>
    <xdr:sp macro="" textlink="">
      <xdr:nvSpPr>
        <xdr:cNvPr id="549" name="テキスト ボックス 548"/>
        <xdr:cNvSpPr txBox="1"/>
      </xdr:nvSpPr>
      <xdr:spPr>
        <a:xfrm>
          <a:off x="12547111" y="58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98748</xdr:rowOff>
    </xdr:from>
    <xdr:to>
      <xdr:col>85</xdr:col>
      <xdr:colOff>126364</xdr:colOff>
      <xdr:row>58</xdr:row>
      <xdr:rowOff>122653</xdr:rowOff>
    </xdr:to>
    <xdr:cxnSp macro="">
      <xdr:nvCxnSpPr>
        <xdr:cNvPr id="576" name="直線コネクタ 575"/>
        <xdr:cNvCxnSpPr/>
      </xdr:nvCxnSpPr>
      <xdr:spPr>
        <a:xfrm flipV="1">
          <a:off x="16317595" y="8842698"/>
          <a:ext cx="1269" cy="122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126480</xdr:rowOff>
    </xdr:from>
    <xdr:ext cx="534377" cy="259045"/>
    <xdr:sp macro="" textlink="">
      <xdr:nvSpPr>
        <xdr:cNvPr id="577" name="教育費最小値テキスト"/>
        <xdr:cNvSpPr txBox="1"/>
      </xdr:nvSpPr>
      <xdr:spPr>
        <a:xfrm>
          <a:off x="16370300" y="100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122653</xdr:rowOff>
    </xdr:from>
    <xdr:to>
      <xdr:col>86</xdr:col>
      <xdr:colOff>25400</xdr:colOff>
      <xdr:row>58</xdr:row>
      <xdr:rowOff>122653</xdr:rowOff>
    </xdr:to>
    <xdr:cxnSp macro="">
      <xdr:nvCxnSpPr>
        <xdr:cNvPr id="578" name="直線コネクタ 577"/>
        <xdr:cNvCxnSpPr/>
      </xdr:nvCxnSpPr>
      <xdr:spPr>
        <a:xfrm>
          <a:off x="16230600" y="100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45425</xdr:rowOff>
    </xdr:from>
    <xdr:ext cx="599010" cy="259045"/>
    <xdr:sp macro="" textlink="">
      <xdr:nvSpPr>
        <xdr:cNvPr id="579" name="教育費最大値テキスト"/>
        <xdr:cNvSpPr txBox="1"/>
      </xdr:nvSpPr>
      <xdr:spPr>
        <a:xfrm>
          <a:off x="16370300" y="861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98748</xdr:rowOff>
    </xdr:from>
    <xdr:to>
      <xdr:col>86</xdr:col>
      <xdr:colOff>25400</xdr:colOff>
      <xdr:row>51</xdr:row>
      <xdr:rowOff>98748</xdr:rowOff>
    </xdr:to>
    <xdr:cxnSp macro="">
      <xdr:nvCxnSpPr>
        <xdr:cNvPr id="580" name="直線コネクタ 579"/>
        <xdr:cNvCxnSpPr/>
      </xdr:nvCxnSpPr>
      <xdr:spPr>
        <a:xfrm>
          <a:off x="16230600" y="884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151261</xdr:rowOff>
    </xdr:from>
    <xdr:to>
      <xdr:col>85</xdr:col>
      <xdr:colOff>127000</xdr:colOff>
      <xdr:row>56</xdr:row>
      <xdr:rowOff>14901</xdr:rowOff>
    </xdr:to>
    <xdr:cxnSp macro="">
      <xdr:nvCxnSpPr>
        <xdr:cNvPr id="581" name="直線コネクタ 580"/>
        <xdr:cNvCxnSpPr/>
      </xdr:nvCxnSpPr>
      <xdr:spPr>
        <a:xfrm>
          <a:off x="15481300" y="9581011"/>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153040</xdr:rowOff>
    </xdr:from>
    <xdr:ext cx="534377" cy="259045"/>
    <xdr:sp macro="" textlink="">
      <xdr:nvSpPr>
        <xdr:cNvPr id="582" name="教育費平均値テキスト"/>
        <xdr:cNvSpPr txBox="1"/>
      </xdr:nvSpPr>
      <xdr:spPr>
        <a:xfrm>
          <a:off x="16370300" y="9411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130163</xdr:rowOff>
    </xdr:from>
    <xdr:to>
      <xdr:col>85</xdr:col>
      <xdr:colOff>177800</xdr:colOff>
      <xdr:row>56</xdr:row>
      <xdr:rowOff>60313</xdr:rowOff>
    </xdr:to>
    <xdr:sp macro="" textlink="">
      <xdr:nvSpPr>
        <xdr:cNvPr id="583" name="フローチャート: 判断 582"/>
        <xdr:cNvSpPr/>
      </xdr:nvSpPr>
      <xdr:spPr>
        <a:xfrm>
          <a:off x="162687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153939</xdr:rowOff>
    </xdr:from>
    <xdr:to>
      <xdr:col>81</xdr:col>
      <xdr:colOff>50800</xdr:colOff>
      <xdr:row>55</xdr:row>
      <xdr:rowOff>151261</xdr:rowOff>
    </xdr:to>
    <xdr:cxnSp macro="">
      <xdr:nvCxnSpPr>
        <xdr:cNvPr id="584" name="直線コネクタ 583"/>
        <xdr:cNvCxnSpPr/>
      </xdr:nvCxnSpPr>
      <xdr:spPr>
        <a:xfrm>
          <a:off x="14592300" y="8726439"/>
          <a:ext cx="889000" cy="8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109686</xdr:rowOff>
    </xdr:from>
    <xdr:to>
      <xdr:col>81</xdr:col>
      <xdr:colOff>101600</xdr:colOff>
      <xdr:row>56</xdr:row>
      <xdr:rowOff>39836</xdr:rowOff>
    </xdr:to>
    <xdr:sp macro="" textlink="">
      <xdr:nvSpPr>
        <xdr:cNvPr id="585" name="フローチャート: 判断 584"/>
        <xdr:cNvSpPr/>
      </xdr:nvSpPr>
      <xdr:spPr>
        <a:xfrm>
          <a:off x="15430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30963</xdr:rowOff>
    </xdr:from>
    <xdr:ext cx="534377" cy="259045"/>
    <xdr:sp macro="" textlink="">
      <xdr:nvSpPr>
        <xdr:cNvPr id="586" name="テキスト ボックス 585"/>
        <xdr:cNvSpPr txBox="1"/>
      </xdr:nvSpPr>
      <xdr:spPr>
        <a:xfrm>
          <a:off x="15214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153939</xdr:rowOff>
    </xdr:from>
    <xdr:to>
      <xdr:col>76</xdr:col>
      <xdr:colOff>114300</xdr:colOff>
      <xdr:row>56</xdr:row>
      <xdr:rowOff>30021</xdr:rowOff>
    </xdr:to>
    <xdr:cxnSp macro="">
      <xdr:nvCxnSpPr>
        <xdr:cNvPr id="587" name="直線コネクタ 586"/>
        <xdr:cNvCxnSpPr/>
      </xdr:nvCxnSpPr>
      <xdr:spPr>
        <a:xfrm flipV="1">
          <a:off x="13703300" y="8726439"/>
          <a:ext cx="889000" cy="90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89014</xdr:rowOff>
    </xdr:from>
    <xdr:to>
      <xdr:col>76</xdr:col>
      <xdr:colOff>165100</xdr:colOff>
      <xdr:row>56</xdr:row>
      <xdr:rowOff>19164</xdr:rowOff>
    </xdr:to>
    <xdr:sp macro="" textlink="">
      <xdr:nvSpPr>
        <xdr:cNvPr id="588" name="フローチャート: 判断 587"/>
        <xdr:cNvSpPr/>
      </xdr:nvSpPr>
      <xdr:spPr>
        <a:xfrm>
          <a:off x="14541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10291</xdr:rowOff>
    </xdr:from>
    <xdr:ext cx="534377" cy="259045"/>
    <xdr:sp macro="" textlink="">
      <xdr:nvSpPr>
        <xdr:cNvPr id="589" name="テキスト ボックス 588"/>
        <xdr:cNvSpPr txBox="1"/>
      </xdr:nvSpPr>
      <xdr:spPr>
        <a:xfrm>
          <a:off x="14325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121118</xdr:rowOff>
    </xdr:from>
    <xdr:to>
      <xdr:col>71</xdr:col>
      <xdr:colOff>177800</xdr:colOff>
      <xdr:row>56</xdr:row>
      <xdr:rowOff>30021</xdr:rowOff>
    </xdr:to>
    <xdr:cxnSp macro="">
      <xdr:nvCxnSpPr>
        <xdr:cNvPr id="590" name="直線コネクタ 589"/>
        <xdr:cNvCxnSpPr/>
      </xdr:nvCxnSpPr>
      <xdr:spPr>
        <a:xfrm>
          <a:off x="12814300" y="9207968"/>
          <a:ext cx="889000" cy="4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109899</xdr:rowOff>
    </xdr:from>
    <xdr:to>
      <xdr:col>72</xdr:col>
      <xdr:colOff>38100</xdr:colOff>
      <xdr:row>56</xdr:row>
      <xdr:rowOff>40049</xdr:rowOff>
    </xdr:to>
    <xdr:sp macro="" textlink="">
      <xdr:nvSpPr>
        <xdr:cNvPr id="591" name="フローチャート: 判断 590"/>
        <xdr:cNvSpPr/>
      </xdr:nvSpPr>
      <xdr:spPr>
        <a:xfrm>
          <a:off x="13652500" y="9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56576</xdr:rowOff>
    </xdr:from>
    <xdr:ext cx="534377" cy="259045"/>
    <xdr:sp macro="" textlink="">
      <xdr:nvSpPr>
        <xdr:cNvPr id="592" name="テキスト ボックス 591"/>
        <xdr:cNvSpPr txBox="1"/>
      </xdr:nvSpPr>
      <xdr:spPr>
        <a:xfrm>
          <a:off x="13436111" y="93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126913</xdr:rowOff>
    </xdr:from>
    <xdr:to>
      <xdr:col>67</xdr:col>
      <xdr:colOff>101600</xdr:colOff>
      <xdr:row>56</xdr:row>
      <xdr:rowOff>57063</xdr:rowOff>
    </xdr:to>
    <xdr:sp macro="" textlink="">
      <xdr:nvSpPr>
        <xdr:cNvPr id="593" name="フローチャート: 判断 592"/>
        <xdr:cNvSpPr/>
      </xdr:nvSpPr>
      <xdr:spPr>
        <a:xfrm>
          <a:off x="12763500" y="955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48190</xdr:rowOff>
    </xdr:from>
    <xdr:ext cx="534377" cy="259045"/>
    <xdr:sp macro="" textlink="">
      <xdr:nvSpPr>
        <xdr:cNvPr id="594" name="テキスト ボックス 593"/>
        <xdr:cNvSpPr txBox="1"/>
      </xdr:nvSpPr>
      <xdr:spPr>
        <a:xfrm>
          <a:off x="12547111" y="96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135551</xdr:rowOff>
    </xdr:from>
    <xdr:to>
      <xdr:col>85</xdr:col>
      <xdr:colOff>177800</xdr:colOff>
      <xdr:row>56</xdr:row>
      <xdr:rowOff>65701</xdr:rowOff>
    </xdr:to>
    <xdr:sp macro="" textlink="">
      <xdr:nvSpPr>
        <xdr:cNvPr id="600" name="楕円 599"/>
        <xdr:cNvSpPr/>
      </xdr:nvSpPr>
      <xdr:spPr>
        <a:xfrm>
          <a:off x="16268700" y="95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113978</xdr:rowOff>
    </xdr:from>
    <xdr:ext cx="534377" cy="259045"/>
    <xdr:sp macro="" textlink="">
      <xdr:nvSpPr>
        <xdr:cNvPr id="601" name="教育費該当値テキスト"/>
        <xdr:cNvSpPr txBox="1"/>
      </xdr:nvSpPr>
      <xdr:spPr>
        <a:xfrm>
          <a:off x="16370300" y="954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100461</xdr:rowOff>
    </xdr:from>
    <xdr:to>
      <xdr:col>81</xdr:col>
      <xdr:colOff>101600</xdr:colOff>
      <xdr:row>56</xdr:row>
      <xdr:rowOff>30611</xdr:rowOff>
    </xdr:to>
    <xdr:sp macro="" textlink="">
      <xdr:nvSpPr>
        <xdr:cNvPr id="602" name="楕円 601"/>
        <xdr:cNvSpPr/>
      </xdr:nvSpPr>
      <xdr:spPr>
        <a:xfrm>
          <a:off x="15430500" y="95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47138</xdr:rowOff>
    </xdr:from>
    <xdr:ext cx="534377" cy="259045"/>
    <xdr:sp macro="" textlink="">
      <xdr:nvSpPr>
        <xdr:cNvPr id="603" name="テキスト ボックス 602"/>
        <xdr:cNvSpPr txBox="1"/>
      </xdr:nvSpPr>
      <xdr:spPr>
        <a:xfrm>
          <a:off x="15214111" y="9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103139</xdr:rowOff>
    </xdr:from>
    <xdr:to>
      <xdr:col>76</xdr:col>
      <xdr:colOff>165100</xdr:colOff>
      <xdr:row>51</xdr:row>
      <xdr:rowOff>33289</xdr:rowOff>
    </xdr:to>
    <xdr:sp macro="" textlink="">
      <xdr:nvSpPr>
        <xdr:cNvPr id="604" name="楕円 603"/>
        <xdr:cNvSpPr/>
      </xdr:nvSpPr>
      <xdr:spPr>
        <a:xfrm>
          <a:off x="14541500" y="86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49816</xdr:rowOff>
    </xdr:from>
    <xdr:ext cx="599010" cy="259045"/>
    <xdr:sp macro="" textlink="">
      <xdr:nvSpPr>
        <xdr:cNvPr id="605" name="テキスト ボックス 604"/>
        <xdr:cNvSpPr txBox="1"/>
      </xdr:nvSpPr>
      <xdr:spPr>
        <a:xfrm>
          <a:off x="14292795" y="845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150671</xdr:rowOff>
    </xdr:from>
    <xdr:to>
      <xdr:col>72</xdr:col>
      <xdr:colOff>38100</xdr:colOff>
      <xdr:row>56</xdr:row>
      <xdr:rowOff>80821</xdr:rowOff>
    </xdr:to>
    <xdr:sp macro="" textlink="">
      <xdr:nvSpPr>
        <xdr:cNvPr id="606" name="楕円 605"/>
        <xdr:cNvSpPr/>
      </xdr:nvSpPr>
      <xdr:spPr>
        <a:xfrm>
          <a:off x="13652500" y="95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71948</xdr:rowOff>
    </xdr:from>
    <xdr:ext cx="534377" cy="259045"/>
    <xdr:sp macro="" textlink="">
      <xdr:nvSpPr>
        <xdr:cNvPr id="607" name="テキスト ボックス 606"/>
        <xdr:cNvSpPr txBox="1"/>
      </xdr:nvSpPr>
      <xdr:spPr>
        <a:xfrm>
          <a:off x="13436111" y="96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70318</xdr:rowOff>
    </xdr:from>
    <xdr:to>
      <xdr:col>67</xdr:col>
      <xdr:colOff>101600</xdr:colOff>
      <xdr:row>54</xdr:row>
      <xdr:rowOff>468</xdr:rowOff>
    </xdr:to>
    <xdr:sp macro="" textlink="">
      <xdr:nvSpPr>
        <xdr:cNvPr id="608" name="楕円 607"/>
        <xdr:cNvSpPr/>
      </xdr:nvSpPr>
      <xdr:spPr>
        <a:xfrm>
          <a:off x="12763500" y="91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16995</xdr:rowOff>
    </xdr:from>
    <xdr:ext cx="534377" cy="259045"/>
    <xdr:sp macro="" textlink="">
      <xdr:nvSpPr>
        <xdr:cNvPr id="609" name="テキスト ボックス 608"/>
        <xdr:cNvSpPr txBox="1"/>
      </xdr:nvSpPr>
      <xdr:spPr>
        <a:xfrm>
          <a:off x="12547111" y="89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3" name="直線コネクタ 632"/>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6"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7" name="直線コネクタ 636"/>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152482</xdr:rowOff>
    </xdr:from>
    <xdr:to>
      <xdr:col>85</xdr:col>
      <xdr:colOff>127000</xdr:colOff>
      <xdr:row>79</xdr:row>
      <xdr:rowOff>28257</xdr:rowOff>
    </xdr:to>
    <xdr:cxnSp macro="">
      <xdr:nvCxnSpPr>
        <xdr:cNvPr id="638" name="直線コネクタ 637"/>
        <xdr:cNvCxnSpPr/>
      </xdr:nvCxnSpPr>
      <xdr:spPr>
        <a:xfrm>
          <a:off x="15481300" y="13525582"/>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9"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0" name="フローチャート: 判断 639"/>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147416</xdr:rowOff>
    </xdr:from>
    <xdr:to>
      <xdr:col>81</xdr:col>
      <xdr:colOff>50800</xdr:colOff>
      <xdr:row>78</xdr:row>
      <xdr:rowOff>152482</xdr:rowOff>
    </xdr:to>
    <xdr:cxnSp macro="">
      <xdr:nvCxnSpPr>
        <xdr:cNvPr id="641" name="直線コネクタ 640"/>
        <xdr:cNvCxnSpPr/>
      </xdr:nvCxnSpPr>
      <xdr:spPr>
        <a:xfrm>
          <a:off x="14592300" y="13520516"/>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2" name="フローチャート: 判断 641"/>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3" name="テキスト ボックス 642"/>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147416</xdr:rowOff>
    </xdr:from>
    <xdr:to>
      <xdr:col>76</xdr:col>
      <xdr:colOff>114300</xdr:colOff>
      <xdr:row>79</xdr:row>
      <xdr:rowOff>13303</xdr:rowOff>
    </xdr:to>
    <xdr:cxnSp macro="">
      <xdr:nvCxnSpPr>
        <xdr:cNvPr id="644" name="直線コネクタ 643"/>
        <xdr:cNvCxnSpPr/>
      </xdr:nvCxnSpPr>
      <xdr:spPr>
        <a:xfrm flipV="1">
          <a:off x="13703300" y="13520516"/>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5" name="フローチャート: 判断 644"/>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24903</xdr:rowOff>
    </xdr:from>
    <xdr:ext cx="469744" cy="259045"/>
    <xdr:sp macro="" textlink="">
      <xdr:nvSpPr>
        <xdr:cNvPr id="646" name="テキスト ボックス 645"/>
        <xdr:cNvSpPr txBox="1"/>
      </xdr:nvSpPr>
      <xdr:spPr>
        <a:xfrm>
          <a:off x="14357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13303</xdr:rowOff>
    </xdr:from>
    <xdr:to>
      <xdr:col>71</xdr:col>
      <xdr:colOff>177800</xdr:colOff>
      <xdr:row>79</xdr:row>
      <xdr:rowOff>32068</xdr:rowOff>
    </xdr:to>
    <xdr:cxnSp macro="">
      <xdr:nvCxnSpPr>
        <xdr:cNvPr id="647" name="直線コネクタ 646"/>
        <xdr:cNvCxnSpPr/>
      </xdr:nvCxnSpPr>
      <xdr:spPr>
        <a:xfrm flipV="1">
          <a:off x="12814300" y="13557853"/>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42190</xdr:rowOff>
    </xdr:from>
    <xdr:to>
      <xdr:col>72</xdr:col>
      <xdr:colOff>38100</xdr:colOff>
      <xdr:row>78</xdr:row>
      <xdr:rowOff>143790</xdr:rowOff>
    </xdr:to>
    <xdr:sp macro="" textlink="">
      <xdr:nvSpPr>
        <xdr:cNvPr id="648" name="フローチャート: 判断 647"/>
        <xdr:cNvSpPr/>
      </xdr:nvSpPr>
      <xdr:spPr>
        <a:xfrm>
          <a:off x="13652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160317</xdr:rowOff>
    </xdr:from>
    <xdr:ext cx="469744" cy="259045"/>
    <xdr:sp macro="" textlink="">
      <xdr:nvSpPr>
        <xdr:cNvPr id="649" name="テキスト ボックス 648"/>
        <xdr:cNvSpPr txBox="1"/>
      </xdr:nvSpPr>
      <xdr:spPr>
        <a:xfrm>
          <a:off x="13468428"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42438</xdr:rowOff>
    </xdr:from>
    <xdr:to>
      <xdr:col>67</xdr:col>
      <xdr:colOff>101600</xdr:colOff>
      <xdr:row>78</xdr:row>
      <xdr:rowOff>144038</xdr:rowOff>
    </xdr:to>
    <xdr:sp macro="" textlink="">
      <xdr:nvSpPr>
        <xdr:cNvPr id="650" name="フローチャート: 判断 649"/>
        <xdr:cNvSpPr/>
      </xdr:nvSpPr>
      <xdr:spPr>
        <a:xfrm>
          <a:off x="12763500" y="1341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160565</xdr:rowOff>
    </xdr:from>
    <xdr:ext cx="469744" cy="259045"/>
    <xdr:sp macro="" textlink="">
      <xdr:nvSpPr>
        <xdr:cNvPr id="651" name="テキスト ボックス 650"/>
        <xdr:cNvSpPr txBox="1"/>
      </xdr:nvSpPr>
      <xdr:spPr>
        <a:xfrm>
          <a:off x="12579428" y="1319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148907</xdr:rowOff>
    </xdr:from>
    <xdr:to>
      <xdr:col>85</xdr:col>
      <xdr:colOff>177800</xdr:colOff>
      <xdr:row>79</xdr:row>
      <xdr:rowOff>79057</xdr:rowOff>
    </xdr:to>
    <xdr:sp macro="" textlink="">
      <xdr:nvSpPr>
        <xdr:cNvPr id="657" name="楕円 656"/>
        <xdr:cNvSpPr/>
      </xdr:nvSpPr>
      <xdr:spPr>
        <a:xfrm>
          <a:off x="16268700" y="135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63834</xdr:rowOff>
    </xdr:from>
    <xdr:ext cx="378565" cy="259045"/>
    <xdr:sp macro="" textlink="">
      <xdr:nvSpPr>
        <xdr:cNvPr id="658" name="災害復旧費該当値テキスト"/>
        <xdr:cNvSpPr txBox="1"/>
      </xdr:nvSpPr>
      <xdr:spPr>
        <a:xfrm>
          <a:off x="16370300" y="1343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101682</xdr:rowOff>
    </xdr:from>
    <xdr:to>
      <xdr:col>81</xdr:col>
      <xdr:colOff>101600</xdr:colOff>
      <xdr:row>79</xdr:row>
      <xdr:rowOff>31832</xdr:rowOff>
    </xdr:to>
    <xdr:sp macro="" textlink="">
      <xdr:nvSpPr>
        <xdr:cNvPr id="659" name="楕円 658"/>
        <xdr:cNvSpPr/>
      </xdr:nvSpPr>
      <xdr:spPr>
        <a:xfrm>
          <a:off x="15430500" y="134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22959</xdr:rowOff>
    </xdr:from>
    <xdr:ext cx="469744" cy="259045"/>
    <xdr:sp macro="" textlink="">
      <xdr:nvSpPr>
        <xdr:cNvPr id="660" name="テキスト ボックス 659"/>
        <xdr:cNvSpPr txBox="1"/>
      </xdr:nvSpPr>
      <xdr:spPr>
        <a:xfrm>
          <a:off x="15246428" y="135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96616</xdr:rowOff>
    </xdr:from>
    <xdr:to>
      <xdr:col>76</xdr:col>
      <xdr:colOff>165100</xdr:colOff>
      <xdr:row>79</xdr:row>
      <xdr:rowOff>26766</xdr:rowOff>
    </xdr:to>
    <xdr:sp macro="" textlink="">
      <xdr:nvSpPr>
        <xdr:cNvPr id="661" name="楕円 660"/>
        <xdr:cNvSpPr/>
      </xdr:nvSpPr>
      <xdr:spPr>
        <a:xfrm>
          <a:off x="14541500" y="134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43293</xdr:rowOff>
    </xdr:from>
    <xdr:ext cx="469744" cy="259045"/>
    <xdr:sp macro="" textlink="">
      <xdr:nvSpPr>
        <xdr:cNvPr id="662" name="テキスト ボックス 661"/>
        <xdr:cNvSpPr txBox="1"/>
      </xdr:nvSpPr>
      <xdr:spPr>
        <a:xfrm>
          <a:off x="14357428" y="132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133953</xdr:rowOff>
    </xdr:from>
    <xdr:to>
      <xdr:col>72</xdr:col>
      <xdr:colOff>38100</xdr:colOff>
      <xdr:row>79</xdr:row>
      <xdr:rowOff>64103</xdr:rowOff>
    </xdr:to>
    <xdr:sp macro="" textlink="">
      <xdr:nvSpPr>
        <xdr:cNvPr id="663" name="楕円 662"/>
        <xdr:cNvSpPr/>
      </xdr:nvSpPr>
      <xdr:spPr>
        <a:xfrm>
          <a:off x="13652500" y="135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55230</xdr:rowOff>
    </xdr:from>
    <xdr:ext cx="469744" cy="259045"/>
    <xdr:sp macro="" textlink="">
      <xdr:nvSpPr>
        <xdr:cNvPr id="664" name="テキスト ボックス 663"/>
        <xdr:cNvSpPr txBox="1"/>
      </xdr:nvSpPr>
      <xdr:spPr>
        <a:xfrm>
          <a:off x="13468428" y="1359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152718</xdr:rowOff>
    </xdr:from>
    <xdr:to>
      <xdr:col>67</xdr:col>
      <xdr:colOff>101600</xdr:colOff>
      <xdr:row>79</xdr:row>
      <xdr:rowOff>82868</xdr:rowOff>
    </xdr:to>
    <xdr:sp macro="" textlink="">
      <xdr:nvSpPr>
        <xdr:cNvPr id="665" name="楕円 664"/>
        <xdr:cNvSpPr/>
      </xdr:nvSpPr>
      <xdr:spPr>
        <a:xfrm>
          <a:off x="12763500" y="135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73995</xdr:rowOff>
    </xdr:from>
    <xdr:ext cx="378565" cy="259045"/>
    <xdr:sp macro="" textlink="">
      <xdr:nvSpPr>
        <xdr:cNvPr id="666" name="テキスト ボックス 665"/>
        <xdr:cNvSpPr txBox="1"/>
      </xdr:nvSpPr>
      <xdr:spPr>
        <a:xfrm>
          <a:off x="12625017" y="13618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9" name="直線コネクタ 688"/>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90"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91" name="直線コネクタ 690"/>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2"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3" name="直線コネクタ 692"/>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102834</xdr:rowOff>
    </xdr:from>
    <xdr:to>
      <xdr:col>85</xdr:col>
      <xdr:colOff>127000</xdr:colOff>
      <xdr:row>98</xdr:row>
      <xdr:rowOff>125907</xdr:rowOff>
    </xdr:to>
    <xdr:cxnSp macro="">
      <xdr:nvCxnSpPr>
        <xdr:cNvPr id="694" name="直線コネクタ 693"/>
        <xdr:cNvCxnSpPr/>
      </xdr:nvCxnSpPr>
      <xdr:spPr>
        <a:xfrm flipV="1">
          <a:off x="15481300" y="16904934"/>
          <a:ext cx="8382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95" name="公債費平均値テキスト"/>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6" name="フローチャート: 判断 695"/>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125907</xdr:rowOff>
    </xdr:from>
    <xdr:to>
      <xdr:col>81</xdr:col>
      <xdr:colOff>50800</xdr:colOff>
      <xdr:row>98</xdr:row>
      <xdr:rowOff>160593</xdr:rowOff>
    </xdr:to>
    <xdr:cxnSp macro="">
      <xdr:nvCxnSpPr>
        <xdr:cNvPr id="697" name="直線コネクタ 696"/>
        <xdr:cNvCxnSpPr/>
      </xdr:nvCxnSpPr>
      <xdr:spPr>
        <a:xfrm flipV="1">
          <a:off x="14592300" y="16928007"/>
          <a:ext cx="889000" cy="3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8" name="フローチャート: 判断 697"/>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699" name="テキスト ボックス 698"/>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149118</xdr:rowOff>
    </xdr:from>
    <xdr:to>
      <xdr:col>76</xdr:col>
      <xdr:colOff>114300</xdr:colOff>
      <xdr:row>98</xdr:row>
      <xdr:rowOff>160593</xdr:rowOff>
    </xdr:to>
    <xdr:cxnSp macro="">
      <xdr:nvCxnSpPr>
        <xdr:cNvPr id="700" name="直線コネクタ 699"/>
        <xdr:cNvCxnSpPr/>
      </xdr:nvCxnSpPr>
      <xdr:spPr>
        <a:xfrm>
          <a:off x="13703300" y="16951218"/>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701" name="フローチャート: 判断 700"/>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702" name="テキスト ボックス 701"/>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138481</xdr:rowOff>
    </xdr:from>
    <xdr:to>
      <xdr:col>71</xdr:col>
      <xdr:colOff>177800</xdr:colOff>
      <xdr:row>98</xdr:row>
      <xdr:rowOff>149118</xdr:rowOff>
    </xdr:to>
    <xdr:cxnSp macro="">
      <xdr:nvCxnSpPr>
        <xdr:cNvPr id="703" name="直線コネクタ 702"/>
        <xdr:cNvCxnSpPr/>
      </xdr:nvCxnSpPr>
      <xdr:spPr>
        <a:xfrm>
          <a:off x="12814300" y="16940581"/>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143535</xdr:rowOff>
    </xdr:from>
    <xdr:to>
      <xdr:col>72</xdr:col>
      <xdr:colOff>38100</xdr:colOff>
      <xdr:row>97</xdr:row>
      <xdr:rowOff>73685</xdr:rowOff>
    </xdr:to>
    <xdr:sp macro="" textlink="">
      <xdr:nvSpPr>
        <xdr:cNvPr id="704" name="フローチャート: 判断 703"/>
        <xdr:cNvSpPr/>
      </xdr:nvSpPr>
      <xdr:spPr>
        <a:xfrm>
          <a:off x="13652500" y="1660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90212</xdr:rowOff>
    </xdr:from>
    <xdr:ext cx="534377" cy="259045"/>
    <xdr:sp macro="" textlink="">
      <xdr:nvSpPr>
        <xdr:cNvPr id="705" name="テキスト ボックス 704"/>
        <xdr:cNvSpPr txBox="1"/>
      </xdr:nvSpPr>
      <xdr:spPr>
        <a:xfrm>
          <a:off x="13436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117308</xdr:rowOff>
    </xdr:from>
    <xdr:to>
      <xdr:col>67</xdr:col>
      <xdr:colOff>101600</xdr:colOff>
      <xdr:row>97</xdr:row>
      <xdr:rowOff>47458</xdr:rowOff>
    </xdr:to>
    <xdr:sp macro="" textlink="">
      <xdr:nvSpPr>
        <xdr:cNvPr id="706" name="フローチャート: 判断 705"/>
        <xdr:cNvSpPr/>
      </xdr:nvSpPr>
      <xdr:spPr>
        <a:xfrm>
          <a:off x="12763500" y="1657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63985</xdr:rowOff>
    </xdr:from>
    <xdr:ext cx="534377" cy="259045"/>
    <xdr:sp macro="" textlink="">
      <xdr:nvSpPr>
        <xdr:cNvPr id="707" name="テキスト ボックス 706"/>
        <xdr:cNvSpPr txBox="1"/>
      </xdr:nvSpPr>
      <xdr:spPr>
        <a:xfrm>
          <a:off x="12547111" y="163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52034</xdr:rowOff>
    </xdr:from>
    <xdr:to>
      <xdr:col>85</xdr:col>
      <xdr:colOff>177800</xdr:colOff>
      <xdr:row>98</xdr:row>
      <xdr:rowOff>153634</xdr:rowOff>
    </xdr:to>
    <xdr:sp macro="" textlink="">
      <xdr:nvSpPr>
        <xdr:cNvPr id="713" name="楕円 712"/>
        <xdr:cNvSpPr/>
      </xdr:nvSpPr>
      <xdr:spPr>
        <a:xfrm>
          <a:off x="16268700" y="168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30461</xdr:rowOff>
    </xdr:from>
    <xdr:ext cx="534377" cy="259045"/>
    <xdr:sp macro="" textlink="">
      <xdr:nvSpPr>
        <xdr:cNvPr id="714" name="公債費該当値テキスト"/>
        <xdr:cNvSpPr txBox="1"/>
      </xdr:nvSpPr>
      <xdr:spPr>
        <a:xfrm>
          <a:off x="16370300" y="168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75107</xdr:rowOff>
    </xdr:from>
    <xdr:to>
      <xdr:col>81</xdr:col>
      <xdr:colOff>101600</xdr:colOff>
      <xdr:row>99</xdr:row>
      <xdr:rowOff>5257</xdr:rowOff>
    </xdr:to>
    <xdr:sp macro="" textlink="">
      <xdr:nvSpPr>
        <xdr:cNvPr id="715" name="楕円 714"/>
        <xdr:cNvSpPr/>
      </xdr:nvSpPr>
      <xdr:spPr>
        <a:xfrm>
          <a:off x="15430500" y="168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167834</xdr:rowOff>
    </xdr:from>
    <xdr:ext cx="534377" cy="259045"/>
    <xdr:sp macro="" textlink="">
      <xdr:nvSpPr>
        <xdr:cNvPr id="716" name="テキスト ボックス 715"/>
        <xdr:cNvSpPr txBox="1"/>
      </xdr:nvSpPr>
      <xdr:spPr>
        <a:xfrm>
          <a:off x="15214111" y="1696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109793</xdr:rowOff>
    </xdr:from>
    <xdr:to>
      <xdr:col>76</xdr:col>
      <xdr:colOff>165100</xdr:colOff>
      <xdr:row>99</xdr:row>
      <xdr:rowOff>39943</xdr:rowOff>
    </xdr:to>
    <xdr:sp macro="" textlink="">
      <xdr:nvSpPr>
        <xdr:cNvPr id="717" name="楕円 716"/>
        <xdr:cNvSpPr/>
      </xdr:nvSpPr>
      <xdr:spPr>
        <a:xfrm>
          <a:off x="14541500" y="169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31070</xdr:rowOff>
    </xdr:from>
    <xdr:ext cx="534377" cy="259045"/>
    <xdr:sp macro="" textlink="">
      <xdr:nvSpPr>
        <xdr:cNvPr id="718" name="テキスト ボックス 717"/>
        <xdr:cNvSpPr txBox="1"/>
      </xdr:nvSpPr>
      <xdr:spPr>
        <a:xfrm>
          <a:off x="14325111" y="170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98318</xdr:rowOff>
    </xdr:from>
    <xdr:to>
      <xdr:col>72</xdr:col>
      <xdr:colOff>38100</xdr:colOff>
      <xdr:row>99</xdr:row>
      <xdr:rowOff>28468</xdr:rowOff>
    </xdr:to>
    <xdr:sp macro="" textlink="">
      <xdr:nvSpPr>
        <xdr:cNvPr id="719" name="楕円 718"/>
        <xdr:cNvSpPr/>
      </xdr:nvSpPr>
      <xdr:spPr>
        <a:xfrm>
          <a:off x="13652500" y="1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19595</xdr:rowOff>
    </xdr:from>
    <xdr:ext cx="534377" cy="259045"/>
    <xdr:sp macro="" textlink="">
      <xdr:nvSpPr>
        <xdr:cNvPr id="720" name="テキスト ボックス 719"/>
        <xdr:cNvSpPr txBox="1"/>
      </xdr:nvSpPr>
      <xdr:spPr>
        <a:xfrm>
          <a:off x="13436111" y="169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87681</xdr:rowOff>
    </xdr:from>
    <xdr:to>
      <xdr:col>67</xdr:col>
      <xdr:colOff>101600</xdr:colOff>
      <xdr:row>99</xdr:row>
      <xdr:rowOff>17831</xdr:rowOff>
    </xdr:to>
    <xdr:sp macro="" textlink="">
      <xdr:nvSpPr>
        <xdr:cNvPr id="721" name="楕円 720"/>
        <xdr:cNvSpPr/>
      </xdr:nvSpPr>
      <xdr:spPr>
        <a:xfrm>
          <a:off x="12763500" y="168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8958</xdr:rowOff>
    </xdr:from>
    <xdr:ext cx="534377" cy="259045"/>
    <xdr:sp macro="" textlink="">
      <xdr:nvSpPr>
        <xdr:cNvPr id="722" name="テキスト ボックス 721"/>
        <xdr:cNvSpPr txBox="1"/>
      </xdr:nvSpPr>
      <xdr:spPr>
        <a:xfrm>
          <a:off x="12547111" y="169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6" name="直線コネクタ 745"/>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7"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9"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0" name="直線コネクタ 749"/>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125450</xdr:rowOff>
    </xdr:from>
    <xdr:to>
      <xdr:col>116</xdr:col>
      <xdr:colOff>63500</xdr:colOff>
      <xdr:row>39</xdr:row>
      <xdr:rowOff>44450</xdr:rowOff>
    </xdr:to>
    <xdr:cxnSp macro="">
      <xdr:nvCxnSpPr>
        <xdr:cNvPr id="751" name="直線コネクタ 750"/>
        <xdr:cNvCxnSpPr/>
      </xdr:nvCxnSpPr>
      <xdr:spPr>
        <a:xfrm>
          <a:off x="21323300" y="6640550"/>
          <a:ext cx="8382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2"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3" name="フローチャート: 判断 752"/>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125450</xdr:rowOff>
    </xdr:from>
    <xdr:to>
      <xdr:col>111</xdr:col>
      <xdr:colOff>177800</xdr:colOff>
      <xdr:row>39</xdr:row>
      <xdr:rowOff>44450</xdr:rowOff>
    </xdr:to>
    <xdr:cxnSp macro="">
      <xdr:nvCxnSpPr>
        <xdr:cNvPr id="754" name="直線コネクタ 753"/>
        <xdr:cNvCxnSpPr/>
      </xdr:nvCxnSpPr>
      <xdr:spPr>
        <a:xfrm flipV="1">
          <a:off x="20434300" y="6640550"/>
          <a:ext cx="8890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5" name="フローチャート: 判断 754"/>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39971</xdr:rowOff>
    </xdr:from>
    <xdr:ext cx="378565" cy="259045"/>
    <xdr:sp macro="" textlink="">
      <xdr:nvSpPr>
        <xdr:cNvPr id="756" name="テキスト ボックス 755"/>
        <xdr:cNvSpPr txBox="1"/>
      </xdr:nvSpPr>
      <xdr:spPr>
        <a:xfrm>
          <a:off x="21134017" y="6726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114783</xdr:rowOff>
    </xdr:from>
    <xdr:to>
      <xdr:col>107</xdr:col>
      <xdr:colOff>50800</xdr:colOff>
      <xdr:row>39</xdr:row>
      <xdr:rowOff>44450</xdr:rowOff>
    </xdr:to>
    <xdr:cxnSp macro="">
      <xdr:nvCxnSpPr>
        <xdr:cNvPr id="757" name="直線コネクタ 756"/>
        <xdr:cNvCxnSpPr/>
      </xdr:nvCxnSpPr>
      <xdr:spPr>
        <a:xfrm>
          <a:off x="19545300" y="6629883"/>
          <a:ext cx="8890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8" name="フローチャート: 判断 757"/>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9" name="テキスト ボックス 758"/>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114783</xdr:rowOff>
    </xdr:from>
    <xdr:to>
      <xdr:col>102</xdr:col>
      <xdr:colOff>114300</xdr:colOff>
      <xdr:row>39</xdr:row>
      <xdr:rowOff>44450</xdr:rowOff>
    </xdr:to>
    <xdr:cxnSp macro="">
      <xdr:nvCxnSpPr>
        <xdr:cNvPr id="760" name="直線コネクタ 759"/>
        <xdr:cNvCxnSpPr/>
      </xdr:nvCxnSpPr>
      <xdr:spPr>
        <a:xfrm flipV="1">
          <a:off x="18656300" y="6629883"/>
          <a:ext cx="8890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160224</xdr:rowOff>
    </xdr:from>
    <xdr:to>
      <xdr:col>102</xdr:col>
      <xdr:colOff>165100</xdr:colOff>
      <xdr:row>39</xdr:row>
      <xdr:rowOff>90374</xdr:rowOff>
    </xdr:to>
    <xdr:sp macro="" textlink="">
      <xdr:nvSpPr>
        <xdr:cNvPr id="761" name="フローチャート: 判断 760"/>
        <xdr:cNvSpPr/>
      </xdr:nvSpPr>
      <xdr:spPr>
        <a:xfrm>
          <a:off x="19494500" y="66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81501</xdr:rowOff>
    </xdr:from>
    <xdr:ext cx="313932" cy="259045"/>
    <xdr:sp macro="" textlink="">
      <xdr:nvSpPr>
        <xdr:cNvPr id="762" name="テキスト ボックス 761"/>
        <xdr:cNvSpPr txBox="1"/>
      </xdr:nvSpPr>
      <xdr:spPr>
        <a:xfrm>
          <a:off x="19388333" y="6768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フローチャート: 判断 762"/>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1"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74650</xdr:rowOff>
    </xdr:from>
    <xdr:to>
      <xdr:col>112</xdr:col>
      <xdr:colOff>38100</xdr:colOff>
      <xdr:row>39</xdr:row>
      <xdr:rowOff>4800</xdr:rowOff>
    </xdr:to>
    <xdr:sp macro="" textlink="">
      <xdr:nvSpPr>
        <xdr:cNvPr id="772" name="楕円 771"/>
        <xdr:cNvSpPr/>
      </xdr:nvSpPr>
      <xdr:spPr>
        <a:xfrm>
          <a:off x="21272500" y="65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21327</xdr:rowOff>
    </xdr:from>
    <xdr:ext cx="469744" cy="259045"/>
    <xdr:sp macro="" textlink="">
      <xdr:nvSpPr>
        <xdr:cNvPr id="773" name="テキスト ボックス 772"/>
        <xdr:cNvSpPr txBox="1"/>
      </xdr:nvSpPr>
      <xdr:spPr>
        <a:xfrm>
          <a:off x="21088428" y="63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63983</xdr:rowOff>
    </xdr:from>
    <xdr:to>
      <xdr:col>102</xdr:col>
      <xdr:colOff>165100</xdr:colOff>
      <xdr:row>38</xdr:row>
      <xdr:rowOff>165583</xdr:rowOff>
    </xdr:to>
    <xdr:sp macro="" textlink="">
      <xdr:nvSpPr>
        <xdr:cNvPr id="776" name="楕円 775"/>
        <xdr:cNvSpPr/>
      </xdr:nvSpPr>
      <xdr:spPr>
        <a:xfrm>
          <a:off x="19494500" y="65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10660</xdr:rowOff>
    </xdr:from>
    <xdr:ext cx="469744" cy="259045"/>
    <xdr:sp macro="" textlink="">
      <xdr:nvSpPr>
        <xdr:cNvPr id="777" name="テキスト ボックス 776"/>
        <xdr:cNvSpPr txBox="1"/>
      </xdr:nvSpPr>
      <xdr:spPr>
        <a:xfrm>
          <a:off x="19310428" y="63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79" name="テキスト ボックス 778"/>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新庁舎建設事業の終了、衛生費において石川地方生活環境施設組合負担金の縮小を要因にそれぞれ前年度を下回った。一方、土木費において文教福祉複合施設整備費、消防費において石川消防署用地造成費の発生により前年度を上回る結果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統合小学校建設や役場新庁舎建設など近年実施した大規模事業の公債費負担に備え、減債基金に積立を行ったことと、前年度歳計剰余金の法定処分を確実に実施したことから、前年度を大きく下回り適正値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今後も、会計年度独立の原則を念頭に置き、財政運営の最適化を目指す。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本町の全会計は赤字は発生せず黒字での決算となった。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今後も業務の効率化とコスト削減に努め、健全な財政維持を目指す。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019_&#30707;&#2402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V51">
            <v>18.600000000000001</v>
          </cell>
        </row>
        <row r="53">
          <cell r="CV53">
            <v>47.6</v>
          </cell>
        </row>
        <row r="55">
          <cell r="AN55" t="str">
            <v>類似団体内平均値</v>
          </cell>
          <cell r="CV55">
            <v>40.799999999999997</v>
          </cell>
        </row>
        <row r="57">
          <cell r="CV57">
            <v>62.9</v>
          </cell>
        </row>
        <row r="72">
          <cell r="BP72" t="str">
            <v>H25</v>
          </cell>
          <cell r="BX72" t="str">
            <v>H26</v>
          </cell>
          <cell r="CF72" t="str">
            <v>H27</v>
          </cell>
          <cell r="CN72" t="str">
            <v>H28</v>
          </cell>
          <cell r="CV72" t="str">
            <v>H29</v>
          </cell>
        </row>
        <row r="73">
          <cell r="AN73" t="str">
            <v>当該団体値</v>
          </cell>
          <cell r="BP73">
            <v>15.6</v>
          </cell>
          <cell r="BX73">
            <v>9.5</v>
          </cell>
          <cell r="CF73">
            <v>7.4</v>
          </cell>
          <cell r="CN73">
            <v>16.3</v>
          </cell>
          <cell r="CV73">
            <v>18.600000000000001</v>
          </cell>
        </row>
        <row r="75">
          <cell r="BP75">
            <v>9.6999999999999993</v>
          </cell>
          <cell r="BX75">
            <v>8.5</v>
          </cell>
          <cell r="CF75">
            <v>7</v>
          </cell>
          <cell r="CN75">
            <v>6.1</v>
          </cell>
          <cell r="CV75">
            <v>5.3</v>
          </cell>
        </row>
        <row r="77">
          <cell r="AN77" t="str">
            <v>類似団体内平均値</v>
          </cell>
          <cell r="BP77">
            <v>44.3</v>
          </cell>
          <cell r="BX77">
            <v>40.299999999999997</v>
          </cell>
          <cell r="CF77">
            <v>44.9</v>
          </cell>
          <cell r="CN77">
            <v>44.9</v>
          </cell>
          <cell r="CV77">
            <v>40.799999999999997</v>
          </cell>
        </row>
        <row r="79">
          <cell r="BP79">
            <v>10.6</v>
          </cell>
          <cell r="BX79">
            <v>9.8000000000000007</v>
          </cell>
          <cell r="CF79">
            <v>8.5</v>
          </cell>
          <cell r="CN79">
            <v>9.1</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7827155</v>
      </c>
      <c r="BO4" s="372"/>
      <c r="BP4" s="372"/>
      <c r="BQ4" s="372"/>
      <c r="BR4" s="372"/>
      <c r="BS4" s="372"/>
      <c r="BT4" s="372"/>
      <c r="BU4" s="373"/>
      <c r="BV4" s="371">
        <v>8090917</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4.2</v>
      </c>
      <c r="CU4" s="378"/>
      <c r="CV4" s="378"/>
      <c r="CW4" s="378"/>
      <c r="CX4" s="378"/>
      <c r="CY4" s="378"/>
      <c r="CZ4" s="378"/>
      <c r="DA4" s="379"/>
      <c r="DB4" s="377">
        <v>7.1</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7599095</v>
      </c>
      <c r="BO5" s="409"/>
      <c r="BP5" s="409"/>
      <c r="BQ5" s="409"/>
      <c r="BR5" s="409"/>
      <c r="BS5" s="409"/>
      <c r="BT5" s="409"/>
      <c r="BU5" s="410"/>
      <c r="BV5" s="408">
        <v>7652791</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85.4</v>
      </c>
      <c r="CU5" s="406"/>
      <c r="CV5" s="406"/>
      <c r="CW5" s="406"/>
      <c r="CX5" s="406"/>
      <c r="CY5" s="406"/>
      <c r="CZ5" s="406"/>
      <c r="DA5" s="407"/>
      <c r="DB5" s="405">
        <v>83.9</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228060</v>
      </c>
      <c r="BO6" s="409"/>
      <c r="BP6" s="409"/>
      <c r="BQ6" s="409"/>
      <c r="BR6" s="409"/>
      <c r="BS6" s="409"/>
      <c r="BT6" s="409"/>
      <c r="BU6" s="410"/>
      <c r="BV6" s="408">
        <v>438126</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90</v>
      </c>
      <c r="CU6" s="446"/>
      <c r="CV6" s="446"/>
      <c r="CW6" s="446"/>
      <c r="CX6" s="446"/>
      <c r="CY6" s="446"/>
      <c r="CZ6" s="446"/>
      <c r="DA6" s="447"/>
      <c r="DB6" s="445">
        <v>88.2</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42354</v>
      </c>
      <c r="BO7" s="409"/>
      <c r="BP7" s="409"/>
      <c r="BQ7" s="409"/>
      <c r="BR7" s="409"/>
      <c r="BS7" s="409"/>
      <c r="BT7" s="409"/>
      <c r="BU7" s="410"/>
      <c r="BV7" s="408">
        <v>111647</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4437633</v>
      </c>
      <c r="CU7" s="409"/>
      <c r="CV7" s="409"/>
      <c r="CW7" s="409"/>
      <c r="CX7" s="409"/>
      <c r="CY7" s="409"/>
      <c r="CZ7" s="409"/>
      <c r="DA7" s="410"/>
      <c r="DB7" s="408">
        <v>4605311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87</v>
      </c>
      <c r="AV8" s="441"/>
      <c r="AW8" s="441"/>
      <c r="AX8" s="441"/>
      <c r="AY8" s="442" t="s">
        <v>101</v>
      </c>
      <c r="AZ8" s="443"/>
      <c r="BA8" s="443"/>
      <c r="BB8" s="443"/>
      <c r="BC8" s="443"/>
      <c r="BD8" s="443"/>
      <c r="BE8" s="443"/>
      <c r="BF8" s="443"/>
      <c r="BG8" s="443"/>
      <c r="BH8" s="443"/>
      <c r="BI8" s="443"/>
      <c r="BJ8" s="443"/>
      <c r="BK8" s="443"/>
      <c r="BL8" s="443"/>
      <c r="BM8" s="444"/>
      <c r="BN8" s="408">
        <v>185706</v>
      </c>
      <c r="BO8" s="409"/>
      <c r="BP8" s="409"/>
      <c r="BQ8" s="409"/>
      <c r="BR8" s="409"/>
      <c r="BS8" s="409"/>
      <c r="BT8" s="409"/>
      <c r="BU8" s="410"/>
      <c r="BV8" s="408">
        <v>326479</v>
      </c>
      <c r="BW8" s="409"/>
      <c r="BX8" s="409"/>
      <c r="BY8" s="409"/>
      <c r="BZ8" s="409"/>
      <c r="CA8" s="409"/>
      <c r="CB8" s="409"/>
      <c r="CC8" s="410"/>
      <c r="CD8" s="411" t="s">
        <v>102</v>
      </c>
      <c r="CE8" s="412"/>
      <c r="CF8" s="412"/>
      <c r="CG8" s="412"/>
      <c r="CH8" s="412"/>
      <c r="CI8" s="412"/>
      <c r="CJ8" s="412"/>
      <c r="CK8" s="412"/>
      <c r="CL8" s="412"/>
      <c r="CM8" s="412"/>
      <c r="CN8" s="412"/>
      <c r="CO8" s="412"/>
      <c r="CP8" s="412"/>
      <c r="CQ8" s="412"/>
      <c r="CR8" s="412"/>
      <c r="CS8" s="413"/>
      <c r="CT8" s="448">
        <v>0.43</v>
      </c>
      <c r="CU8" s="449"/>
      <c r="CV8" s="449"/>
      <c r="CW8" s="449"/>
      <c r="CX8" s="449"/>
      <c r="CY8" s="449"/>
      <c r="CZ8" s="449"/>
      <c r="DA8" s="450"/>
      <c r="DB8" s="448">
        <v>0.42</v>
      </c>
      <c r="DC8" s="449"/>
      <c r="DD8" s="449"/>
      <c r="DE8" s="449"/>
      <c r="DF8" s="449"/>
      <c r="DG8" s="449"/>
      <c r="DH8" s="449"/>
      <c r="DI8" s="450"/>
      <c r="DJ8" s="165"/>
      <c r="DK8" s="165"/>
      <c r="DL8" s="165"/>
      <c r="DM8" s="165"/>
      <c r="DN8" s="165"/>
      <c r="DO8" s="165"/>
    </row>
    <row r="9" spans="1:119" ht="18.75" customHeight="1" thickBot="1">
      <c r="A9" s="166"/>
      <c r="B9" s="402" t="s">
        <v>103</v>
      </c>
      <c r="C9" s="403"/>
      <c r="D9" s="403"/>
      <c r="E9" s="403"/>
      <c r="F9" s="403"/>
      <c r="G9" s="403"/>
      <c r="H9" s="403"/>
      <c r="I9" s="403"/>
      <c r="J9" s="403"/>
      <c r="K9" s="451"/>
      <c r="L9" s="452" t="s">
        <v>104</v>
      </c>
      <c r="M9" s="453"/>
      <c r="N9" s="453"/>
      <c r="O9" s="453"/>
      <c r="P9" s="453"/>
      <c r="Q9" s="454"/>
      <c r="R9" s="455">
        <v>15880</v>
      </c>
      <c r="S9" s="456"/>
      <c r="T9" s="456"/>
      <c r="U9" s="456"/>
      <c r="V9" s="457"/>
      <c r="W9" s="365" t="s">
        <v>105</v>
      </c>
      <c r="X9" s="366"/>
      <c r="Y9" s="366"/>
      <c r="Z9" s="366"/>
      <c r="AA9" s="366"/>
      <c r="AB9" s="366"/>
      <c r="AC9" s="366"/>
      <c r="AD9" s="366"/>
      <c r="AE9" s="366"/>
      <c r="AF9" s="366"/>
      <c r="AG9" s="366"/>
      <c r="AH9" s="366"/>
      <c r="AI9" s="366"/>
      <c r="AJ9" s="366"/>
      <c r="AK9" s="366"/>
      <c r="AL9" s="367"/>
      <c r="AM9" s="437" t="s">
        <v>106</v>
      </c>
      <c r="AN9" s="438"/>
      <c r="AO9" s="438"/>
      <c r="AP9" s="438"/>
      <c r="AQ9" s="438"/>
      <c r="AR9" s="438"/>
      <c r="AS9" s="438"/>
      <c r="AT9" s="439"/>
      <c r="AU9" s="440" t="s">
        <v>87</v>
      </c>
      <c r="AV9" s="441"/>
      <c r="AW9" s="441"/>
      <c r="AX9" s="441"/>
      <c r="AY9" s="442" t="s">
        <v>107</v>
      </c>
      <c r="AZ9" s="443"/>
      <c r="BA9" s="443"/>
      <c r="BB9" s="443"/>
      <c r="BC9" s="443"/>
      <c r="BD9" s="443"/>
      <c r="BE9" s="443"/>
      <c r="BF9" s="443"/>
      <c r="BG9" s="443"/>
      <c r="BH9" s="443"/>
      <c r="BI9" s="443"/>
      <c r="BJ9" s="443"/>
      <c r="BK9" s="443"/>
      <c r="BL9" s="443"/>
      <c r="BM9" s="444"/>
      <c r="BN9" s="408">
        <v>-140773</v>
      </c>
      <c r="BO9" s="409"/>
      <c r="BP9" s="409"/>
      <c r="BQ9" s="409"/>
      <c r="BR9" s="409"/>
      <c r="BS9" s="409"/>
      <c r="BT9" s="409"/>
      <c r="BU9" s="410"/>
      <c r="BV9" s="408">
        <v>-127614</v>
      </c>
      <c r="BW9" s="409"/>
      <c r="BX9" s="409"/>
      <c r="BY9" s="409"/>
      <c r="BZ9" s="409"/>
      <c r="CA9" s="409"/>
      <c r="CB9" s="409"/>
      <c r="CC9" s="410"/>
      <c r="CD9" s="411" t="s">
        <v>108</v>
      </c>
      <c r="CE9" s="412"/>
      <c r="CF9" s="412"/>
      <c r="CG9" s="412"/>
      <c r="CH9" s="412"/>
      <c r="CI9" s="412"/>
      <c r="CJ9" s="412"/>
      <c r="CK9" s="412"/>
      <c r="CL9" s="412"/>
      <c r="CM9" s="412"/>
      <c r="CN9" s="412"/>
      <c r="CO9" s="412"/>
      <c r="CP9" s="412"/>
      <c r="CQ9" s="412"/>
      <c r="CR9" s="412"/>
      <c r="CS9" s="413"/>
      <c r="CT9" s="405">
        <v>9.3000000000000007</v>
      </c>
      <c r="CU9" s="406"/>
      <c r="CV9" s="406"/>
      <c r="CW9" s="406"/>
      <c r="CX9" s="406"/>
      <c r="CY9" s="406"/>
      <c r="CZ9" s="406"/>
      <c r="DA9" s="407"/>
      <c r="DB9" s="405">
        <v>8.9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109</v>
      </c>
      <c r="M10" s="438"/>
      <c r="N10" s="438"/>
      <c r="O10" s="438"/>
      <c r="P10" s="438"/>
      <c r="Q10" s="439"/>
      <c r="R10" s="459">
        <v>17775</v>
      </c>
      <c r="S10" s="460"/>
      <c r="T10" s="460"/>
      <c r="U10" s="460"/>
      <c r="V10" s="461"/>
      <c r="W10" s="396"/>
      <c r="X10" s="397"/>
      <c r="Y10" s="397"/>
      <c r="Z10" s="397"/>
      <c r="AA10" s="397"/>
      <c r="AB10" s="397"/>
      <c r="AC10" s="397"/>
      <c r="AD10" s="397"/>
      <c r="AE10" s="397"/>
      <c r="AF10" s="397"/>
      <c r="AG10" s="397"/>
      <c r="AH10" s="397"/>
      <c r="AI10" s="397"/>
      <c r="AJ10" s="397"/>
      <c r="AK10" s="397"/>
      <c r="AL10" s="400"/>
      <c r="AM10" s="437" t="s">
        <v>110</v>
      </c>
      <c r="AN10" s="438"/>
      <c r="AO10" s="438"/>
      <c r="AP10" s="438"/>
      <c r="AQ10" s="438"/>
      <c r="AR10" s="438"/>
      <c r="AS10" s="438"/>
      <c r="AT10" s="439"/>
      <c r="AU10" s="440" t="s">
        <v>111</v>
      </c>
      <c r="AV10" s="441"/>
      <c r="AW10" s="441"/>
      <c r="AX10" s="441"/>
      <c r="AY10" s="442" t="s">
        <v>112</v>
      </c>
      <c r="AZ10" s="443"/>
      <c r="BA10" s="443"/>
      <c r="BB10" s="443"/>
      <c r="BC10" s="443"/>
      <c r="BD10" s="443"/>
      <c r="BE10" s="443"/>
      <c r="BF10" s="443"/>
      <c r="BG10" s="443"/>
      <c r="BH10" s="443"/>
      <c r="BI10" s="443"/>
      <c r="BJ10" s="443"/>
      <c r="BK10" s="443"/>
      <c r="BL10" s="443"/>
      <c r="BM10" s="444"/>
      <c r="BN10" s="408">
        <v>65000</v>
      </c>
      <c r="BO10" s="409"/>
      <c r="BP10" s="409"/>
      <c r="BQ10" s="409"/>
      <c r="BR10" s="409"/>
      <c r="BS10" s="409"/>
      <c r="BT10" s="409"/>
      <c r="BU10" s="410"/>
      <c r="BV10" s="408">
        <v>100700</v>
      </c>
      <c r="BW10" s="409"/>
      <c r="BX10" s="409"/>
      <c r="BY10" s="409"/>
      <c r="BZ10" s="409"/>
      <c r="CA10" s="409"/>
      <c r="CB10" s="409"/>
      <c r="CC10" s="410"/>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114</v>
      </c>
      <c r="M11" s="463"/>
      <c r="N11" s="463"/>
      <c r="O11" s="463"/>
      <c r="P11" s="463"/>
      <c r="Q11" s="464"/>
      <c r="R11" s="465" t="s">
        <v>115</v>
      </c>
      <c r="S11" s="466"/>
      <c r="T11" s="466"/>
      <c r="U11" s="466"/>
      <c r="V11" s="467"/>
      <c r="W11" s="396"/>
      <c r="X11" s="397"/>
      <c r="Y11" s="397"/>
      <c r="Z11" s="397"/>
      <c r="AA11" s="397"/>
      <c r="AB11" s="397"/>
      <c r="AC11" s="397"/>
      <c r="AD11" s="397"/>
      <c r="AE11" s="397"/>
      <c r="AF11" s="397"/>
      <c r="AG11" s="397"/>
      <c r="AH11" s="397"/>
      <c r="AI11" s="397"/>
      <c r="AJ11" s="397"/>
      <c r="AK11" s="397"/>
      <c r="AL11" s="400"/>
      <c r="AM11" s="437" t="s">
        <v>116</v>
      </c>
      <c r="AN11" s="438"/>
      <c r="AO11" s="438"/>
      <c r="AP11" s="438"/>
      <c r="AQ11" s="438"/>
      <c r="AR11" s="438"/>
      <c r="AS11" s="438"/>
      <c r="AT11" s="439"/>
      <c r="AU11" s="440" t="s">
        <v>87</v>
      </c>
      <c r="AV11" s="441"/>
      <c r="AW11" s="441"/>
      <c r="AX11" s="441"/>
      <c r="AY11" s="442" t="s">
        <v>117</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118</v>
      </c>
      <c r="CE11" s="412"/>
      <c r="CF11" s="412"/>
      <c r="CG11" s="412"/>
      <c r="CH11" s="412"/>
      <c r="CI11" s="412"/>
      <c r="CJ11" s="412"/>
      <c r="CK11" s="412"/>
      <c r="CL11" s="412"/>
      <c r="CM11" s="412"/>
      <c r="CN11" s="412"/>
      <c r="CO11" s="412"/>
      <c r="CP11" s="412"/>
      <c r="CQ11" s="412"/>
      <c r="CR11" s="412"/>
      <c r="CS11" s="413"/>
      <c r="CT11" s="448" t="s">
        <v>119</v>
      </c>
      <c r="CU11" s="449"/>
      <c r="CV11" s="449"/>
      <c r="CW11" s="449"/>
      <c r="CX11" s="449"/>
      <c r="CY11" s="449"/>
      <c r="CZ11" s="449"/>
      <c r="DA11" s="450"/>
      <c r="DB11" s="448" t="s">
        <v>119</v>
      </c>
      <c r="DC11" s="449"/>
      <c r="DD11" s="449"/>
      <c r="DE11" s="449"/>
      <c r="DF11" s="449"/>
      <c r="DG11" s="449"/>
      <c r="DH11" s="449"/>
      <c r="DI11" s="450"/>
      <c r="DJ11" s="165"/>
      <c r="DK11" s="165"/>
      <c r="DL11" s="165"/>
      <c r="DM11" s="165"/>
      <c r="DN11" s="165"/>
      <c r="DO11" s="165"/>
    </row>
    <row r="12" spans="1:119" ht="18.75" customHeight="1">
      <c r="A12" s="166"/>
      <c r="B12" s="468" t="s">
        <v>120</v>
      </c>
      <c r="C12" s="469"/>
      <c r="D12" s="469"/>
      <c r="E12" s="469"/>
      <c r="F12" s="469"/>
      <c r="G12" s="469"/>
      <c r="H12" s="469"/>
      <c r="I12" s="469"/>
      <c r="J12" s="469"/>
      <c r="K12" s="470"/>
      <c r="L12" s="477" t="s">
        <v>121</v>
      </c>
      <c r="M12" s="478"/>
      <c r="N12" s="478"/>
      <c r="O12" s="478"/>
      <c r="P12" s="478"/>
      <c r="Q12" s="479"/>
      <c r="R12" s="480">
        <v>15645</v>
      </c>
      <c r="S12" s="481"/>
      <c r="T12" s="481"/>
      <c r="U12" s="481"/>
      <c r="V12" s="482"/>
      <c r="W12" s="483" t="s">
        <v>1</v>
      </c>
      <c r="X12" s="441"/>
      <c r="Y12" s="441"/>
      <c r="Z12" s="441"/>
      <c r="AA12" s="441"/>
      <c r="AB12" s="484"/>
      <c r="AC12" s="440" t="s">
        <v>122</v>
      </c>
      <c r="AD12" s="441"/>
      <c r="AE12" s="441"/>
      <c r="AF12" s="441"/>
      <c r="AG12" s="484"/>
      <c r="AH12" s="440" t="s">
        <v>123</v>
      </c>
      <c r="AI12" s="441"/>
      <c r="AJ12" s="441"/>
      <c r="AK12" s="441"/>
      <c r="AL12" s="485"/>
      <c r="AM12" s="437" t="s">
        <v>124</v>
      </c>
      <c r="AN12" s="438"/>
      <c r="AO12" s="438"/>
      <c r="AP12" s="438"/>
      <c r="AQ12" s="438"/>
      <c r="AR12" s="438"/>
      <c r="AS12" s="438"/>
      <c r="AT12" s="439"/>
      <c r="AU12" s="440" t="s">
        <v>87</v>
      </c>
      <c r="AV12" s="441"/>
      <c r="AW12" s="441"/>
      <c r="AX12" s="441"/>
      <c r="AY12" s="442" t="s">
        <v>125</v>
      </c>
      <c r="AZ12" s="443"/>
      <c r="BA12" s="443"/>
      <c r="BB12" s="443"/>
      <c r="BC12" s="443"/>
      <c r="BD12" s="443"/>
      <c r="BE12" s="443"/>
      <c r="BF12" s="443"/>
      <c r="BG12" s="443"/>
      <c r="BH12" s="443"/>
      <c r="BI12" s="443"/>
      <c r="BJ12" s="443"/>
      <c r="BK12" s="443"/>
      <c r="BL12" s="443"/>
      <c r="BM12" s="444"/>
      <c r="BN12" s="408">
        <v>124000</v>
      </c>
      <c r="BO12" s="409"/>
      <c r="BP12" s="409"/>
      <c r="BQ12" s="409"/>
      <c r="BR12" s="409"/>
      <c r="BS12" s="409"/>
      <c r="BT12" s="409"/>
      <c r="BU12" s="410"/>
      <c r="BV12" s="408">
        <v>0</v>
      </c>
      <c r="BW12" s="409"/>
      <c r="BX12" s="409"/>
      <c r="BY12" s="409"/>
      <c r="BZ12" s="409"/>
      <c r="CA12" s="409"/>
      <c r="CB12" s="409"/>
      <c r="CC12" s="410"/>
      <c r="CD12" s="411" t="s">
        <v>126</v>
      </c>
      <c r="CE12" s="412"/>
      <c r="CF12" s="412"/>
      <c r="CG12" s="412"/>
      <c r="CH12" s="412"/>
      <c r="CI12" s="412"/>
      <c r="CJ12" s="412"/>
      <c r="CK12" s="412"/>
      <c r="CL12" s="412"/>
      <c r="CM12" s="412"/>
      <c r="CN12" s="412"/>
      <c r="CO12" s="412"/>
      <c r="CP12" s="412"/>
      <c r="CQ12" s="412"/>
      <c r="CR12" s="412"/>
      <c r="CS12" s="413"/>
      <c r="CT12" s="448" t="s">
        <v>127</v>
      </c>
      <c r="CU12" s="449"/>
      <c r="CV12" s="449"/>
      <c r="CW12" s="449"/>
      <c r="CX12" s="449"/>
      <c r="CY12" s="449"/>
      <c r="CZ12" s="449"/>
      <c r="DA12" s="450"/>
      <c r="DB12" s="448" t="s">
        <v>128</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129</v>
      </c>
      <c r="N13" s="497"/>
      <c r="O13" s="497"/>
      <c r="P13" s="497"/>
      <c r="Q13" s="498"/>
      <c r="R13" s="489">
        <v>15548</v>
      </c>
      <c r="S13" s="490"/>
      <c r="T13" s="490"/>
      <c r="U13" s="490"/>
      <c r="V13" s="491"/>
      <c r="W13" s="424" t="s">
        <v>130</v>
      </c>
      <c r="X13" s="425"/>
      <c r="Y13" s="425"/>
      <c r="Z13" s="425"/>
      <c r="AA13" s="425"/>
      <c r="AB13" s="415"/>
      <c r="AC13" s="459">
        <v>824</v>
      </c>
      <c r="AD13" s="460"/>
      <c r="AE13" s="460"/>
      <c r="AF13" s="460"/>
      <c r="AG13" s="499"/>
      <c r="AH13" s="459">
        <v>942</v>
      </c>
      <c r="AI13" s="460"/>
      <c r="AJ13" s="460"/>
      <c r="AK13" s="460"/>
      <c r="AL13" s="461"/>
      <c r="AM13" s="437" t="s">
        <v>131</v>
      </c>
      <c r="AN13" s="438"/>
      <c r="AO13" s="438"/>
      <c r="AP13" s="438"/>
      <c r="AQ13" s="438"/>
      <c r="AR13" s="438"/>
      <c r="AS13" s="438"/>
      <c r="AT13" s="439"/>
      <c r="AU13" s="440" t="s">
        <v>132</v>
      </c>
      <c r="AV13" s="441"/>
      <c r="AW13" s="441"/>
      <c r="AX13" s="441"/>
      <c r="AY13" s="442" t="s">
        <v>133</v>
      </c>
      <c r="AZ13" s="443"/>
      <c r="BA13" s="443"/>
      <c r="BB13" s="443"/>
      <c r="BC13" s="443"/>
      <c r="BD13" s="443"/>
      <c r="BE13" s="443"/>
      <c r="BF13" s="443"/>
      <c r="BG13" s="443"/>
      <c r="BH13" s="443"/>
      <c r="BI13" s="443"/>
      <c r="BJ13" s="443"/>
      <c r="BK13" s="443"/>
      <c r="BL13" s="443"/>
      <c r="BM13" s="444"/>
      <c r="BN13" s="408">
        <v>-199773</v>
      </c>
      <c r="BO13" s="409"/>
      <c r="BP13" s="409"/>
      <c r="BQ13" s="409"/>
      <c r="BR13" s="409"/>
      <c r="BS13" s="409"/>
      <c r="BT13" s="409"/>
      <c r="BU13" s="410"/>
      <c r="BV13" s="408">
        <v>-26914</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5.3</v>
      </c>
      <c r="CU13" s="406"/>
      <c r="CV13" s="406"/>
      <c r="CW13" s="406"/>
      <c r="CX13" s="406"/>
      <c r="CY13" s="406"/>
      <c r="CZ13" s="406"/>
      <c r="DA13" s="407"/>
      <c r="DB13" s="405">
        <v>6.1</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135</v>
      </c>
      <c r="M14" s="487"/>
      <c r="N14" s="487"/>
      <c r="O14" s="487"/>
      <c r="P14" s="487"/>
      <c r="Q14" s="488"/>
      <c r="R14" s="489">
        <v>15922</v>
      </c>
      <c r="S14" s="490"/>
      <c r="T14" s="490"/>
      <c r="U14" s="490"/>
      <c r="V14" s="491"/>
      <c r="W14" s="398"/>
      <c r="X14" s="399"/>
      <c r="Y14" s="399"/>
      <c r="Z14" s="399"/>
      <c r="AA14" s="399"/>
      <c r="AB14" s="388"/>
      <c r="AC14" s="492">
        <v>10.8</v>
      </c>
      <c r="AD14" s="493"/>
      <c r="AE14" s="493"/>
      <c r="AF14" s="493"/>
      <c r="AG14" s="494"/>
      <c r="AH14" s="492">
        <v>11.2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18.600000000000001</v>
      </c>
      <c r="CU14" s="504"/>
      <c r="CV14" s="504"/>
      <c r="CW14" s="504"/>
      <c r="CX14" s="504"/>
      <c r="CY14" s="504"/>
      <c r="CZ14" s="504"/>
      <c r="DA14" s="505"/>
      <c r="DB14" s="503">
        <v>16.3</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137</v>
      </c>
      <c r="N15" s="497"/>
      <c r="O15" s="497"/>
      <c r="P15" s="497"/>
      <c r="Q15" s="498"/>
      <c r="R15" s="489">
        <v>15819</v>
      </c>
      <c r="S15" s="490"/>
      <c r="T15" s="490"/>
      <c r="U15" s="490"/>
      <c r="V15" s="491"/>
      <c r="W15" s="424" t="s">
        <v>138</v>
      </c>
      <c r="X15" s="425"/>
      <c r="Y15" s="425"/>
      <c r="Z15" s="425"/>
      <c r="AA15" s="425"/>
      <c r="AB15" s="415"/>
      <c r="AC15" s="459">
        <v>2816</v>
      </c>
      <c r="AD15" s="460"/>
      <c r="AE15" s="460"/>
      <c r="AF15" s="460"/>
      <c r="AG15" s="499"/>
      <c r="AH15" s="459">
        <v>3180</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1656974</v>
      </c>
      <c r="BO15" s="372"/>
      <c r="BP15" s="372"/>
      <c r="BQ15" s="372"/>
      <c r="BR15" s="372"/>
      <c r="BS15" s="372"/>
      <c r="BT15" s="372"/>
      <c r="BU15" s="373"/>
      <c r="BV15" s="371">
        <v>1662265</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36.799999999999997</v>
      </c>
      <c r="AD16" s="493"/>
      <c r="AE16" s="493"/>
      <c r="AF16" s="493"/>
      <c r="AG16" s="494"/>
      <c r="AH16" s="492">
        <v>37.700000000000003</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3781224</v>
      </c>
      <c r="BO16" s="409"/>
      <c r="BP16" s="409"/>
      <c r="BQ16" s="409"/>
      <c r="BR16" s="409"/>
      <c r="BS16" s="409"/>
      <c r="BT16" s="409"/>
      <c r="BU16" s="410"/>
      <c r="BV16" s="408">
        <v>3950409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4021</v>
      </c>
      <c r="AD17" s="460"/>
      <c r="AE17" s="460"/>
      <c r="AF17" s="460"/>
      <c r="AG17" s="499"/>
      <c r="AH17" s="459">
        <v>4303</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2091548</v>
      </c>
      <c r="BO17" s="409"/>
      <c r="BP17" s="409"/>
      <c r="BQ17" s="409"/>
      <c r="BR17" s="409"/>
      <c r="BS17" s="409"/>
      <c r="BT17" s="409"/>
      <c r="BU17" s="410"/>
      <c r="BV17" s="408">
        <v>2096350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148</v>
      </c>
      <c r="C18" s="451"/>
      <c r="D18" s="451"/>
      <c r="E18" s="520"/>
      <c r="F18" s="520"/>
      <c r="G18" s="520"/>
      <c r="H18" s="520"/>
      <c r="I18" s="520"/>
      <c r="J18" s="520"/>
      <c r="K18" s="520"/>
      <c r="L18" s="521">
        <v>115.71</v>
      </c>
      <c r="M18" s="521"/>
      <c r="N18" s="521"/>
      <c r="O18" s="521"/>
      <c r="P18" s="521"/>
      <c r="Q18" s="521"/>
      <c r="R18" s="522"/>
      <c r="S18" s="522"/>
      <c r="T18" s="522"/>
      <c r="U18" s="522"/>
      <c r="V18" s="523"/>
      <c r="W18" s="426"/>
      <c r="X18" s="427"/>
      <c r="Y18" s="427"/>
      <c r="Z18" s="427"/>
      <c r="AA18" s="427"/>
      <c r="AB18" s="418"/>
      <c r="AC18" s="524">
        <v>52.5</v>
      </c>
      <c r="AD18" s="525"/>
      <c r="AE18" s="525"/>
      <c r="AF18" s="525"/>
      <c r="AG18" s="526"/>
      <c r="AH18" s="524">
        <v>51.1</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3782345</v>
      </c>
      <c r="BO18" s="409"/>
      <c r="BP18" s="409"/>
      <c r="BQ18" s="409"/>
      <c r="BR18" s="409"/>
      <c r="BS18" s="409"/>
      <c r="BT18" s="409"/>
      <c r="BU18" s="410"/>
      <c r="BV18" s="408">
        <v>3862992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150</v>
      </c>
      <c r="C19" s="451"/>
      <c r="D19" s="451"/>
      <c r="E19" s="520"/>
      <c r="F19" s="520"/>
      <c r="G19" s="520"/>
      <c r="H19" s="520"/>
      <c r="I19" s="520"/>
      <c r="J19" s="520"/>
      <c r="K19" s="520"/>
      <c r="L19" s="528">
        <v>137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5295208</v>
      </c>
      <c r="BO19" s="409"/>
      <c r="BP19" s="409"/>
      <c r="BQ19" s="409"/>
      <c r="BR19" s="409"/>
      <c r="BS19" s="409"/>
      <c r="BT19" s="409"/>
      <c r="BU19" s="410"/>
      <c r="BV19" s="408">
        <v>5494891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152</v>
      </c>
      <c r="C20" s="451"/>
      <c r="D20" s="451"/>
      <c r="E20" s="520"/>
      <c r="F20" s="520"/>
      <c r="G20" s="520"/>
      <c r="H20" s="520"/>
      <c r="I20" s="520"/>
      <c r="J20" s="520"/>
      <c r="K20" s="520"/>
      <c r="L20" s="528">
        <v>5244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6450979</v>
      </c>
      <c r="BO23" s="409"/>
      <c r="BP23" s="409"/>
      <c r="BQ23" s="409"/>
      <c r="BR23" s="409"/>
      <c r="BS23" s="409"/>
      <c r="BT23" s="409"/>
      <c r="BU23" s="410"/>
      <c r="BV23" s="408">
        <v>6069734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161</v>
      </c>
      <c r="F24" s="438"/>
      <c r="G24" s="438"/>
      <c r="H24" s="438"/>
      <c r="I24" s="438"/>
      <c r="J24" s="438"/>
      <c r="K24" s="439"/>
      <c r="L24" s="459">
        <v>1</v>
      </c>
      <c r="M24" s="460"/>
      <c r="N24" s="460"/>
      <c r="O24" s="460"/>
      <c r="P24" s="499"/>
      <c r="Q24" s="459">
        <v>7980</v>
      </c>
      <c r="R24" s="460"/>
      <c r="S24" s="460"/>
      <c r="T24" s="460"/>
      <c r="U24" s="460"/>
      <c r="V24" s="499"/>
      <c r="W24" s="558"/>
      <c r="X24" s="546"/>
      <c r="Y24" s="547"/>
      <c r="Z24" s="458" t="s">
        <v>162</v>
      </c>
      <c r="AA24" s="438"/>
      <c r="AB24" s="438"/>
      <c r="AC24" s="438"/>
      <c r="AD24" s="438"/>
      <c r="AE24" s="438"/>
      <c r="AF24" s="438"/>
      <c r="AG24" s="439"/>
      <c r="AH24" s="459">
        <v>123</v>
      </c>
      <c r="AI24" s="460"/>
      <c r="AJ24" s="460"/>
      <c r="AK24" s="460"/>
      <c r="AL24" s="499"/>
      <c r="AM24" s="459">
        <v>400857</v>
      </c>
      <c r="AN24" s="460"/>
      <c r="AO24" s="460"/>
      <c r="AP24" s="460"/>
      <c r="AQ24" s="460"/>
      <c r="AR24" s="499"/>
      <c r="AS24" s="459">
        <v>3259</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6198243</v>
      </c>
      <c r="BO24" s="409"/>
      <c r="BP24" s="409"/>
      <c r="BQ24" s="409"/>
      <c r="BR24" s="409"/>
      <c r="BS24" s="409"/>
      <c r="BT24" s="409"/>
      <c r="BU24" s="410"/>
      <c r="BV24" s="408">
        <v>5950158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164</v>
      </c>
      <c r="F25" s="438"/>
      <c r="G25" s="438"/>
      <c r="H25" s="438"/>
      <c r="I25" s="438"/>
      <c r="J25" s="438"/>
      <c r="K25" s="439"/>
      <c r="L25" s="459">
        <v>1</v>
      </c>
      <c r="M25" s="460"/>
      <c r="N25" s="460"/>
      <c r="O25" s="460"/>
      <c r="P25" s="499"/>
      <c r="Q25" s="459">
        <v>6390</v>
      </c>
      <c r="R25" s="460"/>
      <c r="S25" s="460"/>
      <c r="T25" s="460"/>
      <c r="U25" s="460"/>
      <c r="V25" s="499"/>
      <c r="W25" s="558"/>
      <c r="X25" s="546"/>
      <c r="Y25" s="547"/>
      <c r="Z25" s="458" t="s">
        <v>165</v>
      </c>
      <c r="AA25" s="438"/>
      <c r="AB25" s="438"/>
      <c r="AC25" s="438"/>
      <c r="AD25" s="438"/>
      <c r="AE25" s="438"/>
      <c r="AF25" s="438"/>
      <c r="AG25" s="439"/>
      <c r="AH25" s="459" t="s">
        <v>127</v>
      </c>
      <c r="AI25" s="460"/>
      <c r="AJ25" s="460"/>
      <c r="AK25" s="460"/>
      <c r="AL25" s="499"/>
      <c r="AM25" s="459" t="s">
        <v>166</v>
      </c>
      <c r="AN25" s="460"/>
      <c r="AO25" s="460"/>
      <c r="AP25" s="460"/>
      <c r="AQ25" s="460"/>
      <c r="AR25" s="499"/>
      <c r="AS25" s="459" t="s">
        <v>127</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53707</v>
      </c>
      <c r="BO25" s="372"/>
      <c r="BP25" s="372"/>
      <c r="BQ25" s="372"/>
      <c r="BR25" s="372"/>
      <c r="BS25" s="372"/>
      <c r="BT25" s="372"/>
      <c r="BU25" s="373"/>
      <c r="BV25" s="371">
        <v>70703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5980</v>
      </c>
      <c r="R26" s="460"/>
      <c r="S26" s="460"/>
      <c r="T26" s="460"/>
      <c r="U26" s="460"/>
      <c r="V26" s="499"/>
      <c r="W26" s="558"/>
      <c r="X26" s="546"/>
      <c r="Y26" s="547"/>
      <c r="Z26" s="458" t="s">
        <v>169</v>
      </c>
      <c r="AA26" s="568"/>
      <c r="AB26" s="568"/>
      <c r="AC26" s="568"/>
      <c r="AD26" s="568"/>
      <c r="AE26" s="568"/>
      <c r="AF26" s="568"/>
      <c r="AG26" s="569"/>
      <c r="AH26" s="459">
        <v>7</v>
      </c>
      <c r="AI26" s="460"/>
      <c r="AJ26" s="460"/>
      <c r="AK26" s="460"/>
      <c r="AL26" s="499"/>
      <c r="AM26" s="459">
        <v>24787</v>
      </c>
      <c r="AN26" s="460"/>
      <c r="AO26" s="460"/>
      <c r="AP26" s="460"/>
      <c r="AQ26" s="460"/>
      <c r="AR26" s="499"/>
      <c r="AS26" s="459">
        <v>3541</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127</v>
      </c>
      <c r="BO26" s="409"/>
      <c r="BP26" s="409"/>
      <c r="BQ26" s="409"/>
      <c r="BR26" s="409"/>
      <c r="BS26" s="409"/>
      <c r="BT26" s="409"/>
      <c r="BU26" s="410"/>
      <c r="BV26" s="408" t="s">
        <v>128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3200</v>
      </c>
      <c r="R27" s="460"/>
      <c r="S27" s="460"/>
      <c r="T27" s="460"/>
      <c r="U27" s="460"/>
      <c r="V27" s="499"/>
      <c r="W27" s="558"/>
      <c r="X27" s="546"/>
      <c r="Y27" s="547"/>
      <c r="Z27" s="458" t="s">
        <v>172</v>
      </c>
      <c r="AA27" s="438"/>
      <c r="AB27" s="438"/>
      <c r="AC27" s="438"/>
      <c r="AD27" s="438"/>
      <c r="AE27" s="438"/>
      <c r="AF27" s="438"/>
      <c r="AG27" s="439"/>
      <c r="AH27" s="459">
        <v>1</v>
      </c>
      <c r="AI27" s="460"/>
      <c r="AJ27" s="460"/>
      <c r="AK27" s="460"/>
      <c r="AL27" s="499"/>
      <c r="AM27" s="459" t="s">
        <v>173</v>
      </c>
      <c r="AN27" s="460"/>
      <c r="AO27" s="460"/>
      <c r="AP27" s="460"/>
      <c r="AQ27" s="460"/>
      <c r="AR27" s="499"/>
      <c r="AS27" s="459" t="s">
        <v>173</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288862</v>
      </c>
      <c r="BO27" s="582"/>
      <c r="BP27" s="582"/>
      <c r="BQ27" s="582"/>
      <c r="BR27" s="582"/>
      <c r="BS27" s="582"/>
      <c r="BT27" s="582"/>
      <c r="BU27" s="583"/>
      <c r="BV27" s="581">
        <v>288862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2520</v>
      </c>
      <c r="R28" s="460"/>
      <c r="S28" s="460"/>
      <c r="T28" s="460"/>
      <c r="U28" s="460"/>
      <c r="V28" s="499"/>
      <c r="W28" s="558"/>
      <c r="X28" s="546"/>
      <c r="Y28" s="547"/>
      <c r="Z28" s="458" t="s">
        <v>176</v>
      </c>
      <c r="AA28" s="438"/>
      <c r="AB28" s="438"/>
      <c r="AC28" s="438"/>
      <c r="AD28" s="438"/>
      <c r="AE28" s="438"/>
      <c r="AF28" s="438"/>
      <c r="AG28" s="439"/>
      <c r="AH28" s="459" t="s">
        <v>127</v>
      </c>
      <c r="AI28" s="460"/>
      <c r="AJ28" s="460"/>
      <c r="AK28" s="460"/>
      <c r="AL28" s="499"/>
      <c r="AM28" s="459" t="s">
        <v>128</v>
      </c>
      <c r="AN28" s="460"/>
      <c r="AO28" s="460"/>
      <c r="AP28" s="460"/>
      <c r="AQ28" s="460"/>
      <c r="AR28" s="499"/>
      <c r="AS28" s="459" t="s">
        <v>166</v>
      </c>
      <c r="AT28" s="460"/>
      <c r="AU28" s="460"/>
      <c r="AV28" s="460"/>
      <c r="AW28" s="460"/>
      <c r="AX28" s="461"/>
      <c r="AY28" s="584" t="s">
        <v>177</v>
      </c>
      <c r="AZ28" s="585"/>
      <c r="BA28" s="585"/>
      <c r="BB28" s="586"/>
      <c r="BC28" s="368" t="s">
        <v>41</v>
      </c>
      <c r="BD28" s="369"/>
      <c r="BE28" s="369"/>
      <c r="BF28" s="369"/>
      <c r="BG28" s="369"/>
      <c r="BH28" s="369"/>
      <c r="BI28" s="369"/>
      <c r="BJ28" s="369"/>
      <c r="BK28" s="369"/>
      <c r="BL28" s="369"/>
      <c r="BM28" s="370"/>
      <c r="BN28" s="371">
        <v>1291000</v>
      </c>
      <c r="BO28" s="372"/>
      <c r="BP28" s="372"/>
      <c r="BQ28" s="372"/>
      <c r="BR28" s="372"/>
      <c r="BS28" s="372"/>
      <c r="BT28" s="372"/>
      <c r="BU28" s="373"/>
      <c r="BV28" s="371">
        <v>1350000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12</v>
      </c>
      <c r="M29" s="460"/>
      <c r="N29" s="460"/>
      <c r="O29" s="460"/>
      <c r="P29" s="499"/>
      <c r="Q29" s="459">
        <v>2350</v>
      </c>
      <c r="R29" s="460"/>
      <c r="S29" s="460"/>
      <c r="T29" s="460"/>
      <c r="U29" s="460"/>
      <c r="V29" s="499"/>
      <c r="W29" s="559"/>
      <c r="X29" s="560"/>
      <c r="Y29" s="561"/>
      <c r="Z29" s="458" t="s">
        <v>179</v>
      </c>
      <c r="AA29" s="438"/>
      <c r="AB29" s="438"/>
      <c r="AC29" s="438"/>
      <c r="AD29" s="438"/>
      <c r="AE29" s="438"/>
      <c r="AF29" s="438"/>
      <c r="AG29" s="439"/>
      <c r="AH29" s="459">
        <v>124</v>
      </c>
      <c r="AI29" s="460"/>
      <c r="AJ29" s="460"/>
      <c r="AK29" s="460"/>
      <c r="AL29" s="499"/>
      <c r="AM29" s="459">
        <v>404802</v>
      </c>
      <c r="AN29" s="460"/>
      <c r="AO29" s="460"/>
      <c r="AP29" s="460"/>
      <c r="AQ29" s="460"/>
      <c r="AR29" s="499"/>
      <c r="AS29" s="459">
        <v>3265</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448000</v>
      </c>
      <c r="BO29" s="409"/>
      <c r="BP29" s="409"/>
      <c r="BQ29" s="409"/>
      <c r="BR29" s="409"/>
      <c r="BS29" s="409"/>
      <c r="BT29" s="409"/>
      <c r="BU29" s="410"/>
      <c r="BV29" s="408">
        <v>350000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101.4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198409</v>
      </c>
      <c r="BO30" s="582"/>
      <c r="BP30" s="582"/>
      <c r="BQ30" s="582"/>
      <c r="BR30" s="582"/>
      <c r="BS30" s="582"/>
      <c r="BT30" s="582"/>
      <c r="BU30" s="583"/>
      <c r="BV30" s="581">
        <v>195247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190</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196</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宅地造成事業特別会計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須賀川地方広域消防組合　一般会計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母畑レークサイドセンター運営協会</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土地開発事業特別会計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石川地方生活環境施設組合　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福島県後期高齢者医療広域連合一般会計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福島県後期高齢者医療広域連合後期高齢者医療特別会計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福島県市町村総合事務組合　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福島県市町村総合事務組合　消防補償等特別会計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福島県市町村総合事務組合　消防賞じゅつ金特別会計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福島県市町村総合事務組合　非常勤職員公務災害補償特別会計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福島県市町村総合事務組合　自治会館管理特別会計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vy9nkmmtUGSLaFaqzBLDhwcEJ8CuWVF2LGtqMthcpFAqin03Yg/LUsfgr+cihmRpLf0AXnvpQPFuB1gtA5InVw==" saltValue="t9W4U3oCAMIQz63gVjrt6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186" t="s">
        <v>548</v>
      </c>
      <c r="D34" s="1186"/>
      <c r="E34" s="1187"/>
      <c r="F34" s="32">
        <v>16.190000000000001</v>
      </c>
      <c r="G34" s="33">
        <v>16.66</v>
      </c>
      <c r="H34" s="33">
        <v>13.4</v>
      </c>
      <c r="I34" s="33">
        <v>11.62</v>
      </c>
      <c r="J34" s="34">
        <v>12.83</v>
      </c>
      <c r="K34" s="22"/>
      <c r="L34" s="22"/>
      <c r="M34" s="22"/>
      <c r="N34" s="22"/>
      <c r="O34" s="22"/>
      <c r="P34" s="22"/>
    </row>
    <row r="35" spans="1:16" ht="39" customHeight="1">
      <c r="A35" s="22"/>
      <c r="B35" s="35"/>
      <c r="C35" s="1180" t="s">
        <v>549</v>
      </c>
      <c r="D35" s="1181"/>
      <c r="E35" s="1182"/>
      <c r="F35" s="36">
        <v>10.06</v>
      </c>
      <c r="G35" s="37">
        <v>6.18</v>
      </c>
      <c r="H35" s="37">
        <v>9.43</v>
      </c>
      <c r="I35" s="37">
        <v>6.91</v>
      </c>
      <c r="J35" s="38">
        <v>3.98</v>
      </c>
      <c r="K35" s="22"/>
      <c r="L35" s="22"/>
      <c r="M35" s="22"/>
      <c r="N35" s="22"/>
      <c r="O35" s="22"/>
      <c r="P35" s="22"/>
    </row>
    <row r="36" spans="1:16" ht="39" customHeight="1">
      <c r="A36" s="22"/>
      <c r="B36" s="35"/>
      <c r="C36" s="1180" t="s">
        <v>550</v>
      </c>
      <c r="D36" s="1181"/>
      <c r="E36" s="1182"/>
      <c r="F36" s="36">
        <v>1.31</v>
      </c>
      <c r="G36" s="37">
        <v>1.69</v>
      </c>
      <c r="H36" s="37">
        <v>2.09</v>
      </c>
      <c r="I36" s="37">
        <v>2.58</v>
      </c>
      <c r="J36" s="38">
        <v>2.94</v>
      </c>
      <c r="K36" s="22"/>
      <c r="L36" s="22"/>
      <c r="M36" s="22"/>
      <c r="N36" s="22"/>
      <c r="O36" s="22"/>
      <c r="P36" s="22"/>
    </row>
    <row r="37" spans="1:16" ht="39" customHeight="1">
      <c r="A37" s="22"/>
      <c r="B37" s="35"/>
      <c r="C37" s="1180" t="s">
        <v>551</v>
      </c>
      <c r="D37" s="1181"/>
      <c r="E37" s="1182"/>
      <c r="F37" s="36">
        <v>0</v>
      </c>
      <c r="G37" s="37">
        <v>0</v>
      </c>
      <c r="H37" s="37">
        <v>0</v>
      </c>
      <c r="I37" s="37">
        <v>0</v>
      </c>
      <c r="J37" s="38">
        <v>0.87</v>
      </c>
      <c r="K37" s="22"/>
      <c r="L37" s="22"/>
      <c r="M37" s="22"/>
      <c r="N37" s="22"/>
      <c r="O37" s="22"/>
      <c r="P37" s="22"/>
    </row>
    <row r="38" spans="1:16" ht="39" customHeight="1">
      <c r="A38" s="22"/>
      <c r="B38" s="35"/>
      <c r="C38" s="1180" t="s">
        <v>552</v>
      </c>
      <c r="D38" s="1181"/>
      <c r="E38" s="1182"/>
      <c r="F38" s="36">
        <v>0.87</v>
      </c>
      <c r="G38" s="37">
        <v>0.9</v>
      </c>
      <c r="H38" s="37">
        <v>1.1200000000000001</v>
      </c>
      <c r="I38" s="37">
        <v>0.87</v>
      </c>
      <c r="J38" s="38">
        <v>0.52</v>
      </c>
      <c r="K38" s="22"/>
      <c r="L38" s="22"/>
      <c r="M38" s="22"/>
      <c r="N38" s="22"/>
      <c r="O38" s="22"/>
      <c r="P38" s="22"/>
    </row>
    <row r="39" spans="1:16" ht="39" customHeight="1">
      <c r="A39" s="22"/>
      <c r="B39" s="35"/>
      <c r="C39" s="1180" t="s">
        <v>553</v>
      </c>
      <c r="D39" s="1181"/>
      <c r="E39" s="1182"/>
      <c r="F39" s="36">
        <v>0.31</v>
      </c>
      <c r="G39" s="37">
        <v>0.13</v>
      </c>
      <c r="H39" s="37">
        <v>0.15</v>
      </c>
      <c r="I39" s="37">
        <v>0.16</v>
      </c>
      <c r="J39" s="38">
        <v>0.18</v>
      </c>
      <c r="K39" s="22"/>
      <c r="L39" s="22"/>
      <c r="M39" s="22"/>
      <c r="N39" s="22"/>
      <c r="O39" s="22"/>
      <c r="P39" s="22"/>
    </row>
    <row r="40" spans="1:16" ht="39" customHeight="1">
      <c r="A40" s="22"/>
      <c r="B40" s="35"/>
      <c r="C40" s="1180" t="s">
        <v>554</v>
      </c>
      <c r="D40" s="1181"/>
      <c r="E40" s="1182"/>
      <c r="F40" s="36">
        <v>0.09</v>
      </c>
      <c r="G40" s="37">
        <v>0.02</v>
      </c>
      <c r="H40" s="37">
        <v>0.02</v>
      </c>
      <c r="I40" s="37">
        <v>0.02</v>
      </c>
      <c r="J40" s="38">
        <v>0.02</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555</v>
      </c>
      <c r="D42" s="1181"/>
      <c r="E42" s="1182"/>
      <c r="F42" s="36" t="s">
        <v>497</v>
      </c>
      <c r="G42" s="37" t="s">
        <v>497</v>
      </c>
      <c r="H42" s="37" t="s">
        <v>497</v>
      </c>
      <c r="I42" s="37" t="s">
        <v>497</v>
      </c>
      <c r="J42" s="38" t="s">
        <v>497</v>
      </c>
      <c r="K42" s="22"/>
      <c r="L42" s="22"/>
      <c r="M42" s="22"/>
      <c r="N42" s="22"/>
      <c r="O42" s="22"/>
      <c r="P42" s="22"/>
    </row>
    <row r="43" spans="1:16" ht="39" customHeight="1" thickBot="1">
      <c r="A43" s="22"/>
      <c r="B43" s="40"/>
      <c r="C43" s="1183" t="s">
        <v>556</v>
      </c>
      <c r="D43" s="1184"/>
      <c r="E43" s="1185"/>
      <c r="F43" s="41">
        <v>0.17</v>
      </c>
      <c r="G43" s="42">
        <v>0.11</v>
      </c>
      <c r="H43" s="42">
        <v>0.25</v>
      </c>
      <c r="I43" s="42">
        <v>0.15</v>
      </c>
      <c r="J43" s="43" t="s">
        <v>497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imI5S1v+bIpnajdcSOOGtcA8UWt3QWDPup4EIJg1TfTsANn3bcxltUrxEZS8N6SwFfTcXizK9oJjsoNzN31oA==" saltValue="g9Xb8bNVO/UNBDQa/bH1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196" t="s">
        <v>10</v>
      </c>
      <c r="C45" s="1197"/>
      <c r="D45" s="58"/>
      <c r="E45" s="1202" t="s">
        <v>11</v>
      </c>
      <c r="F45" s="1202"/>
      <c r="G45" s="1202"/>
      <c r="H45" s="1202"/>
      <c r="I45" s="1202"/>
      <c r="J45" s="1203"/>
      <c r="K45" s="59">
        <v>507</v>
      </c>
      <c r="L45" s="60">
        <v>487</v>
      </c>
      <c r="M45" s="60">
        <v>465</v>
      </c>
      <c r="N45" s="60">
        <v>492</v>
      </c>
      <c r="O45" s="61">
        <v>507</v>
      </c>
      <c r="P45" s="48"/>
      <c r="Q45" s="48"/>
      <c r="R45" s="48"/>
      <c r="S45" s="48"/>
      <c r="T45" s="48"/>
      <c r="U45" s="48"/>
    </row>
    <row r="46" spans="1:21" ht="30.75" customHeight="1">
      <c r="A46" s="48"/>
      <c r="B46" s="1198"/>
      <c r="C46" s="1199"/>
      <c r="D46" s="62"/>
      <c r="E46" s="1190" t="s">
        <v>12</v>
      </c>
      <c r="F46" s="1190"/>
      <c r="G46" s="1190"/>
      <c r="H46" s="1190"/>
      <c r="I46" s="1190"/>
      <c r="J46" s="1191"/>
      <c r="K46" s="63" t="s">
        <v>497</v>
      </c>
      <c r="L46" s="64" t="s">
        <v>497</v>
      </c>
      <c r="M46" s="64" t="s">
        <v>497</v>
      </c>
      <c r="N46" s="64" t="s">
        <v>497</v>
      </c>
      <c r="O46" s="65" t="s">
        <v>497</v>
      </c>
      <c r="P46" s="48"/>
      <c r="Q46" s="48"/>
      <c r="R46" s="48"/>
      <c r="S46" s="48"/>
      <c r="T46" s="48"/>
      <c r="U46" s="48"/>
    </row>
    <row r="47" spans="1:21" ht="30.75" customHeight="1">
      <c r="A47" s="48"/>
      <c r="B47" s="1198"/>
      <c r="C47" s="1199"/>
      <c r="D47" s="62"/>
      <c r="E47" s="1190" t="s">
        <v>13</v>
      </c>
      <c r="F47" s="1190"/>
      <c r="G47" s="1190"/>
      <c r="H47" s="1190"/>
      <c r="I47" s="1190"/>
      <c r="J47" s="1191"/>
      <c r="K47" s="63" t="s">
        <v>497</v>
      </c>
      <c r="L47" s="64" t="s">
        <v>497</v>
      </c>
      <c r="M47" s="64" t="s">
        <v>497</v>
      </c>
      <c r="N47" s="64" t="s">
        <v>497</v>
      </c>
      <c r="O47" s="65" t="s">
        <v>497</v>
      </c>
      <c r="P47" s="48"/>
      <c r="Q47" s="48"/>
      <c r="R47" s="48"/>
      <c r="S47" s="48"/>
      <c r="T47" s="48"/>
      <c r="U47" s="48"/>
    </row>
    <row r="48" spans="1:21" ht="30.75" customHeight="1">
      <c r="A48" s="48"/>
      <c r="B48" s="1198"/>
      <c r="C48" s="1199"/>
      <c r="D48" s="62"/>
      <c r="E48" s="1190" t="s">
        <v>14</v>
      </c>
      <c r="F48" s="1190"/>
      <c r="G48" s="1190"/>
      <c r="H48" s="1190"/>
      <c r="I48" s="1190"/>
      <c r="J48" s="1191"/>
      <c r="K48" s="63">
        <v>134</v>
      </c>
      <c r="L48" s="64">
        <v>130</v>
      </c>
      <c r="M48" s="64">
        <v>134</v>
      </c>
      <c r="N48" s="64">
        <v>133</v>
      </c>
      <c r="O48" s="65">
        <v>80</v>
      </c>
      <c r="P48" s="48"/>
      <c r="Q48" s="48"/>
      <c r="R48" s="48"/>
      <c r="S48" s="48"/>
      <c r="T48" s="48"/>
      <c r="U48" s="48"/>
    </row>
    <row r="49" spans="1:21" ht="30.75" customHeight="1">
      <c r="A49" s="48"/>
      <c r="B49" s="1198"/>
      <c r="C49" s="1199"/>
      <c r="D49" s="62"/>
      <c r="E49" s="1190" t="s">
        <v>15</v>
      </c>
      <c r="F49" s="1190"/>
      <c r="G49" s="1190"/>
      <c r="H49" s="1190"/>
      <c r="I49" s="1190"/>
      <c r="J49" s="1191"/>
      <c r="K49" s="63">
        <v>202</v>
      </c>
      <c r="L49" s="64">
        <v>201</v>
      </c>
      <c r="M49" s="64">
        <v>200</v>
      </c>
      <c r="N49" s="64">
        <v>177</v>
      </c>
      <c r="O49" s="65">
        <v>85</v>
      </c>
      <c r="P49" s="48"/>
      <c r="Q49" s="48"/>
      <c r="R49" s="48"/>
      <c r="S49" s="48"/>
      <c r="T49" s="48"/>
      <c r="U49" s="48"/>
    </row>
    <row r="50" spans="1:21" ht="30.75" customHeight="1">
      <c r="A50" s="48"/>
      <c r="B50" s="1198"/>
      <c r="C50" s="1199"/>
      <c r="D50" s="62"/>
      <c r="E50" s="1190" t="s">
        <v>16</v>
      </c>
      <c r="F50" s="1190"/>
      <c r="G50" s="1190"/>
      <c r="H50" s="1190"/>
      <c r="I50" s="1190"/>
      <c r="J50" s="1191"/>
      <c r="K50" s="63">
        <v>124</v>
      </c>
      <c r="L50" s="64">
        <v>96</v>
      </c>
      <c r="M50" s="64">
        <v>38</v>
      </c>
      <c r="N50" s="64">
        <v>23</v>
      </c>
      <c r="O50" s="65">
        <v>17</v>
      </c>
      <c r="P50" s="48"/>
      <c r="Q50" s="48"/>
      <c r="R50" s="48"/>
      <c r="S50" s="48"/>
      <c r="T50" s="48"/>
      <c r="U50" s="48"/>
    </row>
    <row r="51" spans="1:21" ht="30.75" customHeight="1">
      <c r="A51" s="48"/>
      <c r="B51" s="1200"/>
      <c r="C51" s="1201"/>
      <c r="D51" s="66"/>
      <c r="E51" s="1190" t="s">
        <v>17</v>
      </c>
      <c r="F51" s="1190"/>
      <c r="G51" s="1190"/>
      <c r="H51" s="1190"/>
      <c r="I51" s="1190"/>
      <c r="J51" s="1191"/>
      <c r="K51" s="63" t="s">
        <v>497</v>
      </c>
      <c r="L51" s="64" t="s">
        <v>497</v>
      </c>
      <c r="M51" s="64" t="s">
        <v>497</v>
      </c>
      <c r="N51" s="64" t="s">
        <v>497</v>
      </c>
      <c r="O51" s="65" t="s">
        <v>497</v>
      </c>
      <c r="P51" s="48"/>
      <c r="Q51" s="48"/>
      <c r="R51" s="48"/>
      <c r="S51" s="48"/>
      <c r="T51" s="48"/>
      <c r="U51" s="48"/>
    </row>
    <row r="52" spans="1:21" ht="30.75" customHeight="1">
      <c r="A52" s="48"/>
      <c r="B52" s="1188" t="s">
        <v>18</v>
      </c>
      <c r="C52" s="1189"/>
      <c r="D52" s="66"/>
      <c r="E52" s="1190" t="s">
        <v>19</v>
      </c>
      <c r="F52" s="1190"/>
      <c r="G52" s="1190"/>
      <c r="H52" s="1190"/>
      <c r="I52" s="1190"/>
      <c r="J52" s="1191"/>
      <c r="K52" s="63">
        <v>620</v>
      </c>
      <c r="L52" s="64">
        <v>630</v>
      </c>
      <c r="M52" s="64">
        <v>611</v>
      </c>
      <c r="N52" s="64">
        <v>582</v>
      </c>
      <c r="O52" s="65">
        <v>505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347</v>
      </c>
      <c r="L53" s="69">
        <v>284</v>
      </c>
      <c r="M53" s="69">
        <v>226</v>
      </c>
      <c r="N53" s="69">
        <v>243</v>
      </c>
      <c r="O53" s="70">
        <v>184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Gqs/uWguyAKpj1cKL3rUln+LAr1qTq9urpvPFTWBDy5+tgE5CVyIQ0qTomJU6PqIjbeKOjZfkSl2KT949iOg==" saltValue="9QRsA9gXAYFoQUB9gLWd2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540</v>
      </c>
      <c r="J40" s="79" t="s">
        <v>541</v>
      </c>
      <c r="K40" s="79" t="s">
        <v>542</v>
      </c>
      <c r="L40" s="79" t="s">
        <v>543</v>
      </c>
      <c r="M40" s="80" t="s">
        <v>544</v>
      </c>
    </row>
    <row r="41" spans="2:13" ht="27.75" customHeight="1">
      <c r="B41" s="1204" t="s">
        <v>23</v>
      </c>
      <c r="C41" s="1205"/>
      <c r="D41" s="81"/>
      <c r="E41" s="1210" t="s">
        <v>24</v>
      </c>
      <c r="F41" s="1210"/>
      <c r="G41" s="1210"/>
      <c r="H41" s="1211"/>
      <c r="I41" s="82">
        <v>4944</v>
      </c>
      <c r="J41" s="83">
        <v>5367</v>
      </c>
      <c r="K41" s="83">
        <v>6014</v>
      </c>
      <c r="L41" s="83">
        <v>6070</v>
      </c>
      <c r="M41" s="84">
        <v>6451</v>
      </c>
    </row>
    <row r="42" spans="2:13" ht="27.75" customHeight="1">
      <c r="B42" s="1206"/>
      <c r="C42" s="1207"/>
      <c r="D42" s="85"/>
      <c r="E42" s="1212" t="s">
        <v>25</v>
      </c>
      <c r="F42" s="1212"/>
      <c r="G42" s="1212"/>
      <c r="H42" s="1213"/>
      <c r="I42" s="86">
        <v>219</v>
      </c>
      <c r="J42" s="87">
        <v>127</v>
      </c>
      <c r="K42" s="87">
        <v>91</v>
      </c>
      <c r="L42" s="87">
        <v>69</v>
      </c>
      <c r="M42" s="88">
        <v>53</v>
      </c>
    </row>
    <row r="43" spans="2:13" ht="27.75" customHeight="1">
      <c r="B43" s="1206"/>
      <c r="C43" s="1207"/>
      <c r="D43" s="85"/>
      <c r="E43" s="1212" t="s">
        <v>26</v>
      </c>
      <c r="F43" s="1212"/>
      <c r="G43" s="1212"/>
      <c r="H43" s="1213"/>
      <c r="I43" s="86">
        <v>1464</v>
      </c>
      <c r="J43" s="87">
        <v>1331</v>
      </c>
      <c r="K43" s="87">
        <v>1228</v>
      </c>
      <c r="L43" s="87">
        <v>1132</v>
      </c>
      <c r="M43" s="88">
        <v>1078</v>
      </c>
    </row>
    <row r="44" spans="2:13" ht="27.75" customHeight="1">
      <c r="B44" s="1206"/>
      <c r="C44" s="1207"/>
      <c r="D44" s="85"/>
      <c r="E44" s="1212" t="s">
        <v>27</v>
      </c>
      <c r="F44" s="1212"/>
      <c r="G44" s="1212"/>
      <c r="H44" s="1213"/>
      <c r="I44" s="86">
        <v>500</v>
      </c>
      <c r="J44" s="87">
        <v>389</v>
      </c>
      <c r="K44" s="87">
        <v>284</v>
      </c>
      <c r="L44" s="87">
        <v>193</v>
      </c>
      <c r="M44" s="88">
        <v>159</v>
      </c>
    </row>
    <row r="45" spans="2:13" ht="27.75" customHeight="1">
      <c r="B45" s="1206"/>
      <c r="C45" s="1207"/>
      <c r="D45" s="85"/>
      <c r="E45" s="1212" t="s">
        <v>28</v>
      </c>
      <c r="F45" s="1212"/>
      <c r="G45" s="1212"/>
      <c r="H45" s="1213"/>
      <c r="I45" s="86">
        <v>1682</v>
      </c>
      <c r="J45" s="87">
        <v>1578</v>
      </c>
      <c r="K45" s="87">
        <v>1464</v>
      </c>
      <c r="L45" s="87">
        <v>1399</v>
      </c>
      <c r="M45" s="88">
        <v>1271</v>
      </c>
    </row>
    <row r="46" spans="2:13" ht="27.75" customHeight="1">
      <c r="B46" s="1206"/>
      <c r="C46" s="1207"/>
      <c r="D46" s="89"/>
      <c r="E46" s="1212" t="s">
        <v>29</v>
      </c>
      <c r="F46" s="1212"/>
      <c r="G46" s="1212"/>
      <c r="H46" s="1213"/>
      <c r="I46" s="86" t="s">
        <v>497</v>
      </c>
      <c r="J46" s="87" t="s">
        <v>497</v>
      </c>
      <c r="K46" s="87" t="s">
        <v>497</v>
      </c>
      <c r="L46" s="87" t="s">
        <v>497</v>
      </c>
      <c r="M46" s="88" t="s">
        <v>497</v>
      </c>
    </row>
    <row r="47" spans="2:13" ht="27.75" customHeight="1">
      <c r="B47" s="1206"/>
      <c r="C47" s="1207"/>
      <c r="D47" s="90"/>
      <c r="E47" s="1214" t="s">
        <v>30</v>
      </c>
      <c r="F47" s="1215"/>
      <c r="G47" s="1215"/>
      <c r="H47" s="1216"/>
      <c r="I47" s="86" t="s">
        <v>497</v>
      </c>
      <c r="J47" s="87" t="s">
        <v>497</v>
      </c>
      <c r="K47" s="87" t="s">
        <v>497</v>
      </c>
      <c r="L47" s="87" t="s">
        <v>497</v>
      </c>
      <c r="M47" s="88" t="s">
        <v>497</v>
      </c>
    </row>
    <row r="48" spans="2:13" ht="27.75" customHeight="1">
      <c r="B48" s="1206"/>
      <c r="C48" s="1207"/>
      <c r="D48" s="85"/>
      <c r="E48" s="1212" t="s">
        <v>31</v>
      </c>
      <c r="F48" s="1212"/>
      <c r="G48" s="1212"/>
      <c r="H48" s="1213"/>
      <c r="I48" s="86" t="s">
        <v>497</v>
      </c>
      <c r="J48" s="87" t="s">
        <v>497</v>
      </c>
      <c r="K48" s="87" t="s">
        <v>497</v>
      </c>
      <c r="L48" s="87" t="s">
        <v>497</v>
      </c>
      <c r="M48" s="88" t="s">
        <v>497</v>
      </c>
    </row>
    <row r="49" spans="2:13" ht="27.75" customHeight="1">
      <c r="B49" s="1208"/>
      <c r="C49" s="1209"/>
      <c r="D49" s="85"/>
      <c r="E49" s="1212" t="s">
        <v>32</v>
      </c>
      <c r="F49" s="1212"/>
      <c r="G49" s="1212"/>
      <c r="H49" s="1213"/>
      <c r="I49" s="86" t="s">
        <v>497</v>
      </c>
      <c r="J49" s="87" t="s">
        <v>497</v>
      </c>
      <c r="K49" s="87" t="s">
        <v>497</v>
      </c>
      <c r="L49" s="87" t="s">
        <v>497</v>
      </c>
      <c r="M49" s="88" t="s">
        <v>497</v>
      </c>
    </row>
    <row r="50" spans="2:13" ht="27.75" customHeight="1">
      <c r="B50" s="1217" t="s">
        <v>33</v>
      </c>
      <c r="C50" s="1218"/>
      <c r="D50" s="91"/>
      <c r="E50" s="1212" t="s">
        <v>34</v>
      </c>
      <c r="F50" s="1212"/>
      <c r="G50" s="1212"/>
      <c r="H50" s="1213"/>
      <c r="I50" s="86">
        <v>2979</v>
      </c>
      <c r="J50" s="87">
        <v>2821</v>
      </c>
      <c r="K50" s="87">
        <v>2913</v>
      </c>
      <c r="L50" s="87">
        <v>2514</v>
      </c>
      <c r="M50" s="88">
        <v>2706</v>
      </c>
    </row>
    <row r="51" spans="2:13" ht="27.75" customHeight="1">
      <c r="B51" s="1206"/>
      <c r="C51" s="1207"/>
      <c r="D51" s="85"/>
      <c r="E51" s="1212" t="s">
        <v>35</v>
      </c>
      <c r="F51" s="1212"/>
      <c r="G51" s="1212"/>
      <c r="H51" s="1213"/>
      <c r="I51" s="86">
        <v>134</v>
      </c>
      <c r="J51" s="87">
        <v>132</v>
      </c>
      <c r="K51" s="87">
        <v>123</v>
      </c>
      <c r="L51" s="87">
        <v>115</v>
      </c>
      <c r="M51" s="88">
        <v>176</v>
      </c>
    </row>
    <row r="52" spans="2:13" ht="27.75" customHeight="1">
      <c r="B52" s="1208"/>
      <c r="C52" s="1209"/>
      <c r="D52" s="85"/>
      <c r="E52" s="1212" t="s">
        <v>36</v>
      </c>
      <c r="F52" s="1212"/>
      <c r="G52" s="1212"/>
      <c r="H52" s="1213"/>
      <c r="I52" s="86">
        <v>5062</v>
      </c>
      <c r="J52" s="87">
        <v>5457</v>
      </c>
      <c r="K52" s="87">
        <v>5736</v>
      </c>
      <c r="L52" s="87">
        <v>5576</v>
      </c>
      <c r="M52" s="88">
        <v>5393</v>
      </c>
    </row>
    <row r="53" spans="2:13" ht="27.75" customHeight="1" thickBot="1">
      <c r="B53" s="1219" t="s">
        <v>37</v>
      </c>
      <c r="C53" s="1220"/>
      <c r="D53" s="92"/>
      <c r="E53" s="1221" t="s">
        <v>38</v>
      </c>
      <c r="F53" s="1221"/>
      <c r="G53" s="1221"/>
      <c r="H53" s="1222"/>
      <c r="I53" s="93">
        <v>634</v>
      </c>
      <c r="J53" s="94">
        <v>382</v>
      </c>
      <c r="K53" s="94">
        <v>309</v>
      </c>
      <c r="L53" s="94">
        <v>658</v>
      </c>
      <c r="M53" s="95">
        <v>737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jXrekmR1uqNT0xVYXJcD+CjkLV/EEUzdrf6PdhKB25A4bymoYEiV8WKZTuxhurRd43QSsXGdn1gwZ34t0+1sw==" saltValue="O7rJ5BF0Sj3yWLoynwEU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542</v>
      </c>
      <c r="G54" s="104" t="s">
        <v>543</v>
      </c>
      <c r="H54" s="105" t="s">
        <v>544</v>
      </c>
    </row>
    <row r="55" spans="2:8" ht="52.5" customHeight="1">
      <c r="B55" s="106"/>
      <c r="C55" s="1231" t="s">
        <v>41</v>
      </c>
      <c r="D55" s="1231"/>
      <c r="E55" s="1232"/>
      <c r="F55" s="107">
        <v>1249</v>
      </c>
      <c r="G55" s="107">
        <v>1350</v>
      </c>
      <c r="H55" s="108">
        <v>1291</v>
      </c>
    </row>
    <row r="56" spans="2:8" ht="52.5" customHeight="1">
      <c r="B56" s="109"/>
      <c r="C56" s="1233" t="s">
        <v>42</v>
      </c>
      <c r="D56" s="1233"/>
      <c r="E56" s="1234"/>
      <c r="F56" s="110">
        <v>350</v>
      </c>
      <c r="G56" s="110">
        <v>350</v>
      </c>
      <c r="H56" s="111">
        <v>448</v>
      </c>
    </row>
    <row r="57" spans="2:8" ht="53.25" customHeight="1">
      <c r="B57" s="109"/>
      <c r="C57" s="1235" t="s">
        <v>43</v>
      </c>
      <c r="D57" s="1235"/>
      <c r="E57" s="1236"/>
      <c r="F57" s="112">
        <v>305</v>
      </c>
      <c r="G57" s="112">
        <v>195</v>
      </c>
      <c r="H57" s="113">
        <v>198</v>
      </c>
    </row>
    <row r="58" spans="2:8" ht="45.75" customHeight="1">
      <c r="B58" s="114"/>
      <c r="C58" s="1223" t="s">
        <v>570</v>
      </c>
      <c r="D58" s="1224"/>
      <c r="E58" s="1225"/>
      <c r="F58" s="115">
        <v>83</v>
      </c>
      <c r="G58" s="115">
        <v>83</v>
      </c>
      <c r="H58" s="116">
        <v>83</v>
      </c>
    </row>
    <row r="59" spans="2:8" ht="45.75" customHeight="1">
      <c r="B59" s="114"/>
      <c r="C59" s="1223" t="s">
        <v>571</v>
      </c>
      <c r="D59" s="1224"/>
      <c r="E59" s="1225"/>
      <c r="F59" s="115">
        <v>17</v>
      </c>
      <c r="G59" s="115">
        <v>28</v>
      </c>
      <c r="H59" s="116">
        <v>35</v>
      </c>
    </row>
    <row r="60" spans="2:8" ht="45.75" customHeight="1">
      <c r="B60" s="114"/>
      <c r="C60" s="1223" t="s">
        <v>572</v>
      </c>
      <c r="D60" s="1224"/>
      <c r="E60" s="1225"/>
      <c r="F60" s="115">
        <v>98</v>
      </c>
      <c r="G60" s="115">
        <v>33</v>
      </c>
      <c r="H60" s="116">
        <v>33</v>
      </c>
    </row>
    <row r="61" spans="2:8" ht="45.75" customHeight="1">
      <c r="B61" s="114"/>
      <c r="C61" s="1223" t="s">
        <v>573</v>
      </c>
      <c r="D61" s="1224"/>
      <c r="E61" s="1225"/>
      <c r="F61" s="115">
        <v>83</v>
      </c>
      <c r="G61" s="115">
        <v>30</v>
      </c>
      <c r="H61" s="116">
        <v>30</v>
      </c>
    </row>
    <row r="62" spans="2:8" ht="45.75" customHeight="1" thickBot="1">
      <c r="B62" s="117"/>
      <c r="C62" s="1226" t="s">
        <v>574</v>
      </c>
      <c r="D62" s="1227"/>
      <c r="E62" s="1228"/>
      <c r="F62" s="118">
        <v>10</v>
      </c>
      <c r="G62" s="118">
        <v>10</v>
      </c>
      <c r="H62" s="119">
        <v>10</v>
      </c>
    </row>
    <row r="63" spans="2:8" ht="52.5" customHeight="1" thickBot="1">
      <c r="B63" s="120"/>
      <c r="C63" s="1229" t="s">
        <v>44</v>
      </c>
      <c r="D63" s="1229"/>
      <c r="E63" s="1230"/>
      <c r="F63" s="121">
        <v>1905</v>
      </c>
      <c r="G63" s="121">
        <v>1895</v>
      </c>
      <c r="H63" s="122">
        <v>1937</v>
      </c>
    </row>
    <row r="64" spans="2:8" ht="15" customHeight="1"/>
    <row r="65" ht="0" hidden="1" customHeight="1"/>
    <row r="66" ht="0" hidden="1" customHeight="1"/>
  </sheetData>
  <sheetProtection algorithmName="SHA-512" hashValue="3QgQyWwpRlPE4gCLaiXgFu/By8DWsu3IBcJ2C3LEmwWVzDRaHNKxsCgmoOB6YC5H3vlS30+bFe9L6sCCADF8ng==" saltValue="2eeHBaCUM03yBe5lR2MU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578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579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581</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540</v>
      </c>
      <c r="BQ50" s="1271"/>
      <c r="BR50" s="1271"/>
      <c r="BS50" s="1271"/>
      <c r="BT50" s="1271"/>
      <c r="BU50" s="1271"/>
      <c r="BV50" s="1271"/>
      <c r="BW50" s="1271"/>
      <c r="BX50" s="1271" t="s">
        <v>541</v>
      </c>
      <c r="BY50" s="1271"/>
      <c r="BZ50" s="1271"/>
      <c r="CA50" s="1271"/>
      <c r="CB50" s="1271"/>
      <c r="CC50" s="1271"/>
      <c r="CD50" s="1271"/>
      <c r="CE50" s="1271"/>
      <c r="CF50" s="1271" t="s">
        <v>542</v>
      </c>
      <c r="CG50" s="1271"/>
      <c r="CH50" s="1271"/>
      <c r="CI50" s="1271"/>
      <c r="CJ50" s="1271"/>
      <c r="CK50" s="1271"/>
      <c r="CL50" s="1271"/>
      <c r="CM50" s="1271"/>
      <c r="CN50" s="1271" t="s">
        <v>543</v>
      </c>
      <c r="CO50" s="1271"/>
      <c r="CP50" s="1271"/>
      <c r="CQ50" s="1271"/>
      <c r="CR50" s="1271"/>
      <c r="CS50" s="1271"/>
      <c r="CT50" s="1271"/>
      <c r="CU50" s="1271"/>
      <c r="CV50" s="1271" t="s">
        <v>544</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582</v>
      </c>
      <c r="AO51" s="1275"/>
      <c r="AP51" s="1275"/>
      <c r="AQ51" s="1275"/>
      <c r="AR51" s="1275"/>
      <c r="AS51" s="1275"/>
      <c r="AT51" s="1275"/>
      <c r="AU51" s="1275"/>
      <c r="AV51" s="1275"/>
      <c r="AW51" s="1275"/>
      <c r="AX51" s="1275"/>
      <c r="AY51" s="1275"/>
      <c r="AZ51" s="1275"/>
      <c r="BA51" s="1275"/>
      <c r="BB51" s="1275" t="s">
        <v>583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7">
        <v>18.600000000000001</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7">
        <v>47.6</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585</v>
      </c>
      <c r="AO55" s="1271"/>
      <c r="AP55" s="1271"/>
      <c r="AQ55" s="1271"/>
      <c r="AR55" s="1271"/>
      <c r="AS55" s="1271"/>
      <c r="AT55" s="1271"/>
      <c r="AU55" s="1271"/>
      <c r="AV55" s="1271"/>
      <c r="AW55" s="1271"/>
      <c r="AX55" s="1271"/>
      <c r="AY55" s="1271"/>
      <c r="AZ55" s="1271"/>
      <c r="BA55" s="1271"/>
      <c r="BB55" s="1275" t="s">
        <v>583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7">
        <v>40.799999999999997</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7">
        <v>62.9</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586</v>
      </c>
    </row>
    <row r="64" spans="1:109">
      <c r="B64" s="1246"/>
      <c r="G64" s="1253"/>
      <c r="I64" s="1287"/>
      <c r="J64" s="1287"/>
      <c r="K64" s="1287"/>
      <c r="L64" s="1287"/>
      <c r="M64" s="1287"/>
      <c r="N64" s="1288"/>
      <c r="AM64" s="1253"/>
      <c r="AN64" s="1253" t="s">
        <v>579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587</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581</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540</v>
      </c>
      <c r="BQ72" s="1271"/>
      <c r="BR72" s="1271"/>
      <c r="BS72" s="1271"/>
      <c r="BT72" s="1271"/>
      <c r="BU72" s="1271"/>
      <c r="BV72" s="1271"/>
      <c r="BW72" s="1271"/>
      <c r="BX72" s="1271" t="s">
        <v>541</v>
      </c>
      <c r="BY72" s="1271"/>
      <c r="BZ72" s="1271"/>
      <c r="CA72" s="1271"/>
      <c r="CB72" s="1271"/>
      <c r="CC72" s="1271"/>
      <c r="CD72" s="1271"/>
      <c r="CE72" s="1271"/>
      <c r="CF72" s="1271" t="s">
        <v>542</v>
      </c>
      <c r="CG72" s="1271"/>
      <c r="CH72" s="1271"/>
      <c r="CI72" s="1271"/>
      <c r="CJ72" s="1271"/>
      <c r="CK72" s="1271"/>
      <c r="CL72" s="1271"/>
      <c r="CM72" s="1271"/>
      <c r="CN72" s="1271" t="s">
        <v>543</v>
      </c>
      <c r="CO72" s="1271"/>
      <c r="CP72" s="1271"/>
      <c r="CQ72" s="1271"/>
      <c r="CR72" s="1271"/>
      <c r="CS72" s="1271"/>
      <c r="CT72" s="1271"/>
      <c r="CU72" s="1271"/>
      <c r="CV72" s="1271" t="s">
        <v>544</v>
      </c>
      <c r="CW72" s="1271"/>
      <c r="CX72" s="1271"/>
      <c r="CY72" s="1271"/>
      <c r="CZ72" s="1271"/>
      <c r="DA72" s="1271"/>
      <c r="DB72" s="1271"/>
      <c r="DC72" s="1271"/>
    </row>
    <row r="73" spans="2:107">
      <c r="B73" s="1246"/>
      <c r="G73" s="1272"/>
      <c r="H73" s="1272"/>
      <c r="I73" s="1272"/>
      <c r="J73" s="1272"/>
      <c r="K73" s="1294"/>
      <c r="L73" s="1294"/>
      <c r="M73" s="1294"/>
      <c r="N73" s="1294"/>
      <c r="AM73" s="1264"/>
      <c r="AN73" s="1275" t="s">
        <v>582</v>
      </c>
      <c r="AO73" s="1275"/>
      <c r="AP73" s="1275"/>
      <c r="AQ73" s="1275"/>
      <c r="AR73" s="1275"/>
      <c r="AS73" s="1275"/>
      <c r="AT73" s="1275"/>
      <c r="AU73" s="1275"/>
      <c r="AV73" s="1275"/>
      <c r="AW73" s="1275"/>
      <c r="AX73" s="1275"/>
      <c r="AY73" s="1275"/>
      <c r="AZ73" s="1275"/>
      <c r="BA73" s="1275"/>
      <c r="BB73" s="1275" t="s">
        <v>583</v>
      </c>
      <c r="BC73" s="1275"/>
      <c r="BD73" s="1275"/>
      <c r="BE73" s="1275"/>
      <c r="BF73" s="1275"/>
      <c r="BG73" s="1275"/>
      <c r="BH73" s="1275"/>
      <c r="BI73" s="1275"/>
      <c r="BJ73" s="1275"/>
      <c r="BK73" s="1275"/>
      <c r="BL73" s="1275"/>
      <c r="BM73" s="1275"/>
      <c r="BN73" s="1275"/>
      <c r="BO73" s="1275"/>
      <c r="BP73" s="1277">
        <v>15.6</v>
      </c>
      <c r="BQ73" s="1277"/>
      <c r="BR73" s="1277"/>
      <c r="BS73" s="1277"/>
      <c r="BT73" s="1277"/>
      <c r="BU73" s="1277"/>
      <c r="BV73" s="1277"/>
      <c r="BW73" s="1277"/>
      <c r="BX73" s="1277">
        <v>9.5</v>
      </c>
      <c r="BY73" s="1277"/>
      <c r="BZ73" s="1277"/>
      <c r="CA73" s="1277"/>
      <c r="CB73" s="1277"/>
      <c r="CC73" s="1277"/>
      <c r="CD73" s="1277"/>
      <c r="CE73" s="1277"/>
      <c r="CF73" s="1277">
        <v>7.4</v>
      </c>
      <c r="CG73" s="1277"/>
      <c r="CH73" s="1277"/>
      <c r="CI73" s="1277"/>
      <c r="CJ73" s="1277"/>
      <c r="CK73" s="1277"/>
      <c r="CL73" s="1277"/>
      <c r="CM73" s="1277"/>
      <c r="CN73" s="1277">
        <v>16.3</v>
      </c>
      <c r="CO73" s="1277"/>
      <c r="CP73" s="1277"/>
      <c r="CQ73" s="1277"/>
      <c r="CR73" s="1277"/>
      <c r="CS73" s="1277"/>
      <c r="CT73" s="1277"/>
      <c r="CU73" s="1277"/>
      <c r="CV73" s="1277">
        <v>18.600000000000001</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588</v>
      </c>
      <c r="BC75" s="1275"/>
      <c r="BD75" s="1275"/>
      <c r="BE75" s="1275"/>
      <c r="BF75" s="1275"/>
      <c r="BG75" s="1275"/>
      <c r="BH75" s="1275"/>
      <c r="BI75" s="1275"/>
      <c r="BJ75" s="1275"/>
      <c r="BK75" s="1275"/>
      <c r="BL75" s="1275"/>
      <c r="BM75" s="1275"/>
      <c r="BN75" s="1275"/>
      <c r="BO75" s="1275"/>
      <c r="BP75" s="1277">
        <v>9.6999999999999993</v>
      </c>
      <c r="BQ75" s="1277"/>
      <c r="BR75" s="1277"/>
      <c r="BS75" s="1277"/>
      <c r="BT75" s="1277"/>
      <c r="BU75" s="1277"/>
      <c r="BV75" s="1277"/>
      <c r="BW75" s="1277"/>
      <c r="BX75" s="1277">
        <v>8.5</v>
      </c>
      <c r="BY75" s="1277"/>
      <c r="BZ75" s="1277"/>
      <c r="CA75" s="1277"/>
      <c r="CB75" s="1277"/>
      <c r="CC75" s="1277"/>
      <c r="CD75" s="1277"/>
      <c r="CE75" s="1277"/>
      <c r="CF75" s="1277">
        <v>7</v>
      </c>
      <c r="CG75" s="1277"/>
      <c r="CH75" s="1277"/>
      <c r="CI75" s="1277"/>
      <c r="CJ75" s="1277"/>
      <c r="CK75" s="1277"/>
      <c r="CL75" s="1277"/>
      <c r="CM75" s="1277"/>
      <c r="CN75" s="1277">
        <v>6.1</v>
      </c>
      <c r="CO75" s="1277"/>
      <c r="CP75" s="1277"/>
      <c r="CQ75" s="1277"/>
      <c r="CR75" s="1277"/>
      <c r="CS75" s="1277"/>
      <c r="CT75" s="1277"/>
      <c r="CU75" s="1277"/>
      <c r="CV75" s="1277">
        <v>5.3</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585</v>
      </c>
      <c r="AO77" s="1271"/>
      <c r="AP77" s="1271"/>
      <c r="AQ77" s="1271"/>
      <c r="AR77" s="1271"/>
      <c r="AS77" s="1271"/>
      <c r="AT77" s="1271"/>
      <c r="AU77" s="1271"/>
      <c r="AV77" s="1271"/>
      <c r="AW77" s="1271"/>
      <c r="AX77" s="1271"/>
      <c r="AY77" s="1271"/>
      <c r="AZ77" s="1271"/>
      <c r="BA77" s="1271"/>
      <c r="BB77" s="1275" t="s">
        <v>583</v>
      </c>
      <c r="BC77" s="1275"/>
      <c r="BD77" s="1275"/>
      <c r="BE77" s="1275"/>
      <c r="BF77" s="1275"/>
      <c r="BG77" s="1275"/>
      <c r="BH77" s="1275"/>
      <c r="BI77" s="1275"/>
      <c r="BJ77" s="1275"/>
      <c r="BK77" s="1275"/>
      <c r="BL77" s="1275"/>
      <c r="BM77" s="1275"/>
      <c r="BN77" s="1275"/>
      <c r="BO77" s="1275"/>
      <c r="BP77" s="1277">
        <v>44.3</v>
      </c>
      <c r="BQ77" s="1277"/>
      <c r="BR77" s="1277"/>
      <c r="BS77" s="1277"/>
      <c r="BT77" s="1277"/>
      <c r="BU77" s="1277"/>
      <c r="BV77" s="1277"/>
      <c r="BW77" s="1277"/>
      <c r="BX77" s="1277">
        <v>40.299999999999997</v>
      </c>
      <c r="BY77" s="1277"/>
      <c r="BZ77" s="1277"/>
      <c r="CA77" s="1277"/>
      <c r="CB77" s="1277"/>
      <c r="CC77" s="1277"/>
      <c r="CD77" s="1277"/>
      <c r="CE77" s="1277"/>
      <c r="CF77" s="1277">
        <v>44.9</v>
      </c>
      <c r="CG77" s="1277"/>
      <c r="CH77" s="1277"/>
      <c r="CI77" s="1277"/>
      <c r="CJ77" s="1277"/>
      <c r="CK77" s="1277"/>
      <c r="CL77" s="1277"/>
      <c r="CM77" s="1277"/>
      <c r="CN77" s="1277">
        <v>44.9</v>
      </c>
      <c r="CO77" s="1277"/>
      <c r="CP77" s="1277"/>
      <c r="CQ77" s="1277"/>
      <c r="CR77" s="1277"/>
      <c r="CS77" s="1277"/>
      <c r="CT77" s="1277"/>
      <c r="CU77" s="1277"/>
      <c r="CV77" s="1277">
        <v>40.799999999999997</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588</v>
      </c>
      <c r="BC79" s="1275"/>
      <c r="BD79" s="1275"/>
      <c r="BE79" s="1275"/>
      <c r="BF79" s="1275"/>
      <c r="BG79" s="1275"/>
      <c r="BH79" s="1275"/>
      <c r="BI79" s="1275"/>
      <c r="BJ79" s="1275"/>
      <c r="BK79" s="1275"/>
      <c r="BL79" s="1275"/>
      <c r="BM79" s="1275"/>
      <c r="BN79" s="1275"/>
      <c r="BO79" s="1275"/>
      <c r="BP79" s="1277">
        <v>10.6</v>
      </c>
      <c r="BQ79" s="1277"/>
      <c r="BR79" s="1277"/>
      <c r="BS79" s="1277"/>
      <c r="BT79" s="1277"/>
      <c r="BU79" s="1277"/>
      <c r="BV79" s="1277"/>
      <c r="BW79" s="1277"/>
      <c r="BX79" s="1277">
        <v>9.8000000000000007</v>
      </c>
      <c r="BY79" s="1277"/>
      <c r="BZ79" s="1277"/>
      <c r="CA79" s="1277"/>
      <c r="CB79" s="1277"/>
      <c r="CC79" s="1277"/>
      <c r="CD79" s="1277"/>
      <c r="CE79" s="1277"/>
      <c r="CF79" s="1277">
        <v>8.5</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wFWgPr8tO261clsRdmDAAY8Fy6CEI9GDfwacEob1B/tRInCaWzzBjkSfIcGwkQDwG6PbqbBFBC6+fY8yfIvg==" saltValue="L+SvymsN3kKrpjFpRpkI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STndIpgl+pKil8v6K+UGp86UamUgChnpFN07S549p0SjHJ2pfQA/8fuLXcJeuZ1LP3fZxY2aRniJF1Xtbdwsw==" saltValue="rJops2SCgPy9pgcLODN45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6vHq1kSm65wU3N/77RgY4SCBXrU3BFJZgqKZX9FIjoucVftz2GM7i0eYZ/PMf56rgJBUYnTk4zzfEiqD2p5qA==" saltValue="G33660SLNHTZRMpMLe6kG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537</v>
      </c>
      <c r="G2" s="136"/>
      <c r="H2" s="137"/>
    </row>
    <row r="3" spans="1:8">
      <c r="A3" s="133" t="s">
        <v>530</v>
      </c>
      <c r="B3" s="138"/>
      <c r="C3" s="139"/>
      <c r="D3" s="140">
        <v>103465</v>
      </c>
      <c r="E3" s="141"/>
      <c r="F3" s="142">
        <v>81990</v>
      </c>
      <c r="G3" s="143"/>
      <c r="H3" s="144"/>
    </row>
    <row r="4" spans="1:8">
      <c r="A4" s="145"/>
      <c r="B4" s="146"/>
      <c r="C4" s="147"/>
      <c r="D4" s="148">
        <v>40937</v>
      </c>
      <c r="E4" s="149"/>
      <c r="F4" s="150">
        <v>34482</v>
      </c>
      <c r="G4" s="151"/>
      <c r="H4" s="152"/>
    </row>
    <row r="5" spans="1:8">
      <c r="A5" s="133" t="s">
        <v>532</v>
      </c>
      <c r="B5" s="138"/>
      <c r="C5" s="139"/>
      <c r="D5" s="140">
        <v>131353</v>
      </c>
      <c r="E5" s="141"/>
      <c r="F5" s="142">
        <v>87551</v>
      </c>
      <c r="G5" s="143"/>
      <c r="H5" s="144"/>
    </row>
    <row r="6" spans="1:8">
      <c r="A6" s="145"/>
      <c r="B6" s="146"/>
      <c r="C6" s="147"/>
      <c r="D6" s="148">
        <v>86980</v>
      </c>
      <c r="E6" s="149"/>
      <c r="F6" s="150">
        <v>43994</v>
      </c>
      <c r="G6" s="151"/>
      <c r="H6" s="152"/>
    </row>
    <row r="7" spans="1:8">
      <c r="A7" s="133" t="s">
        <v>533</v>
      </c>
      <c r="B7" s="138"/>
      <c r="C7" s="139"/>
      <c r="D7" s="140">
        <v>140878</v>
      </c>
      <c r="E7" s="141"/>
      <c r="F7" s="142">
        <v>77577</v>
      </c>
      <c r="G7" s="143"/>
      <c r="H7" s="144"/>
    </row>
    <row r="8" spans="1:8">
      <c r="A8" s="145"/>
      <c r="B8" s="146"/>
      <c r="C8" s="147"/>
      <c r="D8" s="148">
        <v>73877</v>
      </c>
      <c r="E8" s="149"/>
      <c r="F8" s="150">
        <v>40870</v>
      </c>
      <c r="G8" s="151"/>
      <c r="H8" s="152"/>
    </row>
    <row r="9" spans="1:8">
      <c r="A9" s="133" t="s">
        <v>534</v>
      </c>
      <c r="B9" s="138"/>
      <c r="C9" s="139"/>
      <c r="D9" s="140">
        <v>107513</v>
      </c>
      <c r="E9" s="141"/>
      <c r="F9" s="142">
        <v>115123</v>
      </c>
      <c r="G9" s="143"/>
      <c r="H9" s="144"/>
    </row>
    <row r="10" spans="1:8">
      <c r="A10" s="145"/>
      <c r="B10" s="146"/>
      <c r="C10" s="147"/>
      <c r="D10" s="148">
        <v>80367</v>
      </c>
      <c r="E10" s="149"/>
      <c r="F10" s="150">
        <v>46026</v>
      </c>
      <c r="G10" s="151"/>
      <c r="H10" s="152"/>
    </row>
    <row r="11" spans="1:8">
      <c r="A11" s="133" t="s">
        <v>535</v>
      </c>
      <c r="B11" s="138"/>
      <c r="C11" s="139"/>
      <c r="D11" s="140">
        <v>118038</v>
      </c>
      <c r="E11" s="141"/>
      <c r="F11" s="142">
        <v>98899</v>
      </c>
      <c r="G11" s="143"/>
      <c r="H11" s="144"/>
    </row>
    <row r="12" spans="1:8">
      <c r="A12" s="145"/>
      <c r="B12" s="146"/>
      <c r="C12" s="153"/>
      <c r="D12" s="148">
        <v>39630</v>
      </c>
      <c r="E12" s="149"/>
      <c r="F12" s="150">
        <v>43734</v>
      </c>
      <c r="G12" s="151"/>
      <c r="H12" s="152"/>
    </row>
    <row r="13" spans="1:8">
      <c r="A13" s="133"/>
      <c r="B13" s="138"/>
      <c r="C13" s="154"/>
      <c r="D13" s="155">
        <v>120249</v>
      </c>
      <c r="E13" s="156"/>
      <c r="F13" s="157">
        <v>92228</v>
      </c>
      <c r="G13" s="158"/>
      <c r="H13" s="144"/>
    </row>
    <row r="14" spans="1:8">
      <c r="A14" s="145"/>
      <c r="B14" s="146"/>
      <c r="C14" s="147"/>
      <c r="D14" s="148">
        <v>64358</v>
      </c>
      <c r="E14" s="149"/>
      <c r="F14" s="150">
        <v>41821</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10.07</v>
      </c>
      <c r="C19" s="159">
        <f>ROUND(VALUE(SUBSTITUTE(実質収支比率等に係る経年分析!G$48,"▲","-")),2)</f>
        <v>6.19</v>
      </c>
      <c r="D19" s="159">
        <f>ROUND(VALUE(SUBSTITUTE(実質収支比率等に係る経年分析!H$48,"▲","-")),2)</f>
        <v>9.58</v>
      </c>
      <c r="E19" s="159">
        <f>ROUND(VALUE(SUBSTITUTE(実質収支比率等に係る経年分析!I$48,"▲","-")),2)</f>
        <v>7.09</v>
      </c>
      <c r="F19" s="159">
        <f>ROUND(VALUE(SUBSTITUTE(実質収支比率等に係る経年分析!J$48,"▲","-")),2)</f>
        <v>4.18</v>
      </c>
    </row>
    <row r="20" spans="1:11">
      <c r="A20" s="159" t="s">
        <v>48</v>
      </c>
      <c r="B20" s="159">
        <f>ROUND(VALUE(SUBSTITUTE(実質収支比率等に係る経年分析!F$47,"▲","-")),2)</f>
        <v>21.62</v>
      </c>
      <c r="C20" s="159">
        <f>ROUND(VALUE(SUBSTITUTE(実質収支比率等に係る経年分析!G$47,"▲","-")),2)</f>
        <v>23.77</v>
      </c>
      <c r="D20" s="159">
        <f>ROUND(VALUE(SUBSTITUTE(実質収支比率等に係る経年分析!H$47,"▲","-")),2)</f>
        <v>26.37</v>
      </c>
      <c r="E20" s="159">
        <f>ROUND(VALUE(SUBSTITUTE(実質収支比率等に係る経年分析!I$47,"▲","-")),2)</f>
        <v>29.31</v>
      </c>
      <c r="F20" s="159">
        <f>ROUND(VALUE(SUBSTITUTE(実質収支比率等に係る経年分析!J$47,"▲","-")),2)</f>
        <v>29.09</v>
      </c>
    </row>
    <row r="21" spans="1:11">
      <c r="A21" s="159" t="s">
        <v>49</v>
      </c>
      <c r="B21" s="159">
        <f>IF(ISNUMBER(VALUE(SUBSTITUTE(実質収支比率等に係る経年分析!F$49,"▲","-"))),ROUND(VALUE(SUBSTITUTE(実質収支比率等に係る経年分析!F$49,"▲","-")),2),NA())</f>
        <v>4.41</v>
      </c>
      <c r="C21" s="159">
        <f>IF(ISNUMBER(VALUE(SUBSTITUTE(実質収支比率等に係る経年分析!G$49,"▲","-"))),ROUND(VALUE(SUBSTITUTE(実質収支比率等に係る経年分析!G$49,"▲","-")),2),NA())</f>
        <v>-2.0299999999999998</v>
      </c>
      <c r="D21" s="159">
        <f>IF(ISNUMBER(VALUE(SUBSTITUTE(実質収支比率等に係る経年分析!H$49,"▲","-"))),ROUND(VALUE(SUBSTITUTE(実質収支比率等に係る経年分析!H$49,"▲","-")),2),NA())</f>
        <v>6.71</v>
      </c>
      <c r="E21" s="159">
        <f>IF(ISNUMBER(VALUE(SUBSTITUTE(実質収支比率等に係る経年分析!I$49,"▲","-"))),ROUND(VALUE(SUBSTITUTE(実質収支比率等に係る経年分析!I$49,"▲","-")),2),NA())</f>
        <v>-0.57999999999999996</v>
      </c>
      <c r="F21" s="159">
        <f>IF(ISNUMBER(VALUE(SUBSTITUTE(実質収支比率等に係る経年分析!J$49,"▲","-"))),ROUND(VALUE(SUBSTITUTE(実質収支比率等に係る経年分析!J$49,"▲","-")),2),NA())</f>
        <v>-4.5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0.15</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土地開発事業特別会計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1.1200000000000001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0.52</v>
      </c>
    </row>
    <row r="33" spans="1:16">
      <c r="A33" s="160" t="str">
        <f>IF(連結実質赤字比率に係る赤字・黒字の構成分析!C$37="",NA(),連結実質赤字比率に係る赤字・黒字の構成分析!C$37)</f>
        <v>宅地造成事業特別会計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0.87</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16.190000000000001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12.83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620</v>
      </c>
      <c r="E42" s="161"/>
      <c r="F42" s="161"/>
      <c r="G42" s="161">
        <f>'実質公債費比率（分子）の構造'!L$52</f>
        <v>630</v>
      </c>
      <c r="H42" s="161"/>
      <c r="I42" s="161"/>
      <c r="J42" s="161">
        <f>'実質公債費比率（分子）の構造'!M$52</f>
        <v>611</v>
      </c>
      <c r="K42" s="161"/>
      <c r="L42" s="161"/>
      <c r="M42" s="161">
        <f>'実質公債費比率（分子）の構造'!N$52</f>
        <v>582</v>
      </c>
      <c r="N42" s="161"/>
      <c r="O42" s="161"/>
      <c r="P42" s="161">
        <f>'実質公債費比率（分子）の構造'!O$52</f>
        <v>505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124</v>
      </c>
      <c r="C44" s="161"/>
      <c r="D44" s="161"/>
      <c r="E44" s="161">
        <f>'実質公債費比率（分子）の構造'!L$50</f>
        <v>96</v>
      </c>
      <c r="F44" s="161"/>
      <c r="G44" s="161"/>
      <c r="H44" s="161">
        <f>'実質公債費比率（分子）の構造'!M$50</f>
        <v>38</v>
      </c>
      <c r="I44" s="161"/>
      <c r="J44" s="161"/>
      <c r="K44" s="161">
        <f>'実質公債費比率（分子）の構造'!N$50</f>
        <v>23</v>
      </c>
      <c r="L44" s="161"/>
      <c r="M44" s="161"/>
      <c r="N44" s="161">
        <f>'実質公債費比率（分子）の構造'!O$50</f>
        <v>17</v>
      </c>
      <c r="O44" s="161"/>
      <c r="P44" s="161"/>
    </row>
    <row r="45" spans="1:16">
      <c r="A45" s="161" t="s">
        <v>59</v>
      </c>
      <c r="B45" s="161">
        <f>'実質公債費比率（分子）の構造'!K$49</f>
        <v>202</v>
      </c>
      <c r="C45" s="161"/>
      <c r="D45" s="161"/>
      <c r="E45" s="161">
        <f>'実質公債費比率（分子）の構造'!L$49</f>
        <v>201</v>
      </c>
      <c r="F45" s="161"/>
      <c r="G45" s="161"/>
      <c r="H45" s="161">
        <f>'実質公債費比率（分子）の構造'!M$49</f>
        <v>200</v>
      </c>
      <c r="I45" s="161"/>
      <c r="J45" s="161"/>
      <c r="K45" s="161">
        <f>'実質公債費比率（分子）の構造'!N$49</f>
        <v>177</v>
      </c>
      <c r="L45" s="161"/>
      <c r="M45" s="161"/>
      <c r="N45" s="161">
        <f>'実質公債費比率（分子）の構造'!O$49</f>
        <v>85</v>
      </c>
      <c r="O45" s="161"/>
      <c r="P45" s="161"/>
    </row>
    <row r="46" spans="1:16">
      <c r="A46" s="161" t="s">
        <v>60</v>
      </c>
      <c r="B46" s="161">
        <f>'実質公債費比率（分子）の構造'!K$48</f>
        <v>134</v>
      </c>
      <c r="C46" s="161"/>
      <c r="D46" s="161"/>
      <c r="E46" s="161">
        <f>'実質公債費比率（分子）の構造'!L$48</f>
        <v>130</v>
      </c>
      <c r="F46" s="161"/>
      <c r="G46" s="161"/>
      <c r="H46" s="161">
        <f>'実質公債費比率（分子）の構造'!M$48</f>
        <v>134</v>
      </c>
      <c r="I46" s="161"/>
      <c r="J46" s="161"/>
      <c r="K46" s="161">
        <f>'実質公債費比率（分子）の構造'!N$48</f>
        <v>133</v>
      </c>
      <c r="L46" s="161"/>
      <c r="M46" s="161"/>
      <c r="N46" s="161">
        <f>'実質公債費比率（分子）の構造'!O$48</f>
        <v>80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507</v>
      </c>
      <c r="C49" s="161"/>
      <c r="D49" s="161"/>
      <c r="E49" s="161">
        <f>'実質公債費比率（分子）の構造'!L$45</f>
        <v>487</v>
      </c>
      <c r="F49" s="161"/>
      <c r="G49" s="161"/>
      <c r="H49" s="161">
        <f>'実質公債費比率（分子）の構造'!M$45</f>
        <v>465</v>
      </c>
      <c r="I49" s="161"/>
      <c r="J49" s="161"/>
      <c r="K49" s="161">
        <f>'実質公債費比率（分子）の構造'!N$45</f>
        <v>492</v>
      </c>
      <c r="L49" s="161"/>
      <c r="M49" s="161"/>
      <c r="N49" s="161">
        <f>'実質公債費比率（分子）の構造'!O$45</f>
        <v>507</v>
      </c>
      <c r="O49" s="161"/>
      <c r="P49" s="161"/>
    </row>
    <row r="50" spans="1:16">
      <c r="A50" s="161" t="s">
        <v>64</v>
      </c>
      <c r="B50" s="161" t="e">
        <f>NA()</f>
        <v>#N/A</v>
      </c>
      <c r="C50" s="161">
        <f>IF(ISNUMBER('実質公債費比率（分子）の構造'!K$53),'実質公債費比率（分子）の構造'!K$53,NA())</f>
        <v>347</v>
      </c>
      <c r="D50" s="161" t="e">
        <f>NA()</f>
        <v>#N/A</v>
      </c>
      <c r="E50" s="161" t="e">
        <f>NA()</f>
        <v>#N/A</v>
      </c>
      <c r="F50" s="161">
        <f>IF(ISNUMBER('実質公債費比率（分子）の構造'!L$53),'実質公債費比率（分子）の構造'!L$53,NA())</f>
        <v>284</v>
      </c>
      <c r="G50" s="161" t="e">
        <f>NA()</f>
        <v>#N/A</v>
      </c>
      <c r="H50" s="161" t="e">
        <f>NA()</f>
        <v>#N/A</v>
      </c>
      <c r="I50" s="161">
        <f>IF(ISNUMBER('実質公債費比率（分子）の構造'!M$53),'実質公債費比率（分子）の構造'!M$53,NA())</f>
        <v>226</v>
      </c>
      <c r="J50" s="161" t="e">
        <f>NA()</f>
        <v>#N/A</v>
      </c>
      <c r="K50" s="161" t="e">
        <f>NA()</f>
        <v>#N/A</v>
      </c>
      <c r="L50" s="161">
        <f>IF(ISNUMBER('実質公債費比率（分子）の構造'!N$53),'実質公債費比率（分子）の構造'!N$53,NA())</f>
        <v>243</v>
      </c>
      <c r="M50" s="161" t="e">
        <f>NA()</f>
        <v>#N/A</v>
      </c>
      <c r="N50" s="161" t="e">
        <f>NA()</f>
        <v>#N/A</v>
      </c>
      <c r="O50" s="161">
        <f>IF(ISNUMBER('実質公債費比率（分子）の構造'!O$53),'実質公債費比率（分子）の構造'!O$53,NA())</f>
        <v>184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5062</v>
      </c>
      <c r="E56" s="160"/>
      <c r="F56" s="160"/>
      <c r="G56" s="160">
        <f>'将来負担比率（分子）の構造'!J$52</f>
        <v>5457</v>
      </c>
      <c r="H56" s="160"/>
      <c r="I56" s="160"/>
      <c r="J56" s="160">
        <f>'将来負担比率（分子）の構造'!K$52</f>
        <v>5736</v>
      </c>
      <c r="K56" s="160"/>
      <c r="L56" s="160"/>
      <c r="M56" s="160">
        <f>'将来負担比率（分子）の構造'!L$52</f>
        <v>5576</v>
      </c>
      <c r="N56" s="160"/>
      <c r="O56" s="160"/>
      <c r="P56" s="160">
        <f>'将来負担比率（分子）の構造'!M$52</f>
        <v>5393</v>
      </c>
    </row>
    <row r="57" spans="1:16">
      <c r="A57" s="160" t="s">
        <v>35</v>
      </c>
      <c r="B57" s="160"/>
      <c r="C57" s="160"/>
      <c r="D57" s="160">
        <f>'将来負担比率（分子）の構造'!I$51</f>
        <v>134</v>
      </c>
      <c r="E57" s="160"/>
      <c r="F57" s="160"/>
      <c r="G57" s="160">
        <f>'将来負担比率（分子）の構造'!J$51</f>
        <v>132</v>
      </c>
      <c r="H57" s="160"/>
      <c r="I57" s="160"/>
      <c r="J57" s="160">
        <f>'将来負担比率（分子）の構造'!K$51</f>
        <v>123</v>
      </c>
      <c r="K57" s="160"/>
      <c r="L57" s="160"/>
      <c r="M57" s="160">
        <f>'将来負担比率（分子）の構造'!L$51</f>
        <v>115</v>
      </c>
      <c r="N57" s="160"/>
      <c r="O57" s="160"/>
      <c r="P57" s="160">
        <f>'将来負担比率（分子）の構造'!M$51</f>
        <v>176</v>
      </c>
    </row>
    <row r="58" spans="1:16">
      <c r="A58" s="160" t="s">
        <v>34</v>
      </c>
      <c r="B58" s="160"/>
      <c r="C58" s="160"/>
      <c r="D58" s="160">
        <f>'将来負担比率（分子）の構造'!I$50</f>
        <v>2979</v>
      </c>
      <c r="E58" s="160"/>
      <c r="F58" s="160"/>
      <c r="G58" s="160">
        <f>'将来負担比率（分子）の構造'!J$50</f>
        <v>2821</v>
      </c>
      <c r="H58" s="160"/>
      <c r="I58" s="160"/>
      <c r="J58" s="160">
        <f>'将来負担比率（分子）の構造'!K$50</f>
        <v>2913</v>
      </c>
      <c r="K58" s="160"/>
      <c r="L58" s="160"/>
      <c r="M58" s="160">
        <f>'将来負担比率（分子）の構造'!L$50</f>
        <v>2514</v>
      </c>
      <c r="N58" s="160"/>
      <c r="O58" s="160"/>
      <c r="P58" s="160">
        <f>'将来負担比率（分子）の構造'!M$50</f>
        <v>2706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1682</v>
      </c>
      <c r="C62" s="160"/>
      <c r="D62" s="160"/>
      <c r="E62" s="160">
        <f>'将来負担比率（分子）の構造'!J$45</f>
        <v>1578</v>
      </c>
      <c r="F62" s="160"/>
      <c r="G62" s="160"/>
      <c r="H62" s="160">
        <f>'将来負担比率（分子）の構造'!K$45</f>
        <v>1464</v>
      </c>
      <c r="I62" s="160"/>
      <c r="J62" s="160"/>
      <c r="K62" s="160">
        <f>'将来負担比率（分子）の構造'!L$45</f>
        <v>1399</v>
      </c>
      <c r="L62" s="160"/>
      <c r="M62" s="160"/>
      <c r="N62" s="160">
        <f>'将来負担比率（分子）の構造'!M$45</f>
        <v>1271</v>
      </c>
      <c r="O62" s="160"/>
      <c r="P62" s="160"/>
    </row>
    <row r="63" spans="1:16">
      <c r="A63" s="160" t="s">
        <v>27</v>
      </c>
      <c r="B63" s="160">
        <f>'将来負担比率（分子）の構造'!I$44</f>
        <v>500</v>
      </c>
      <c r="C63" s="160"/>
      <c r="D63" s="160"/>
      <c r="E63" s="160">
        <f>'将来負担比率（分子）の構造'!J$44</f>
        <v>389</v>
      </c>
      <c r="F63" s="160"/>
      <c r="G63" s="160"/>
      <c r="H63" s="160">
        <f>'将来負担比率（分子）の構造'!K$44</f>
        <v>284</v>
      </c>
      <c r="I63" s="160"/>
      <c r="J63" s="160"/>
      <c r="K63" s="160">
        <f>'将来負担比率（分子）の構造'!L$44</f>
        <v>193</v>
      </c>
      <c r="L63" s="160"/>
      <c r="M63" s="160"/>
      <c r="N63" s="160">
        <f>'将来負担比率（分子）の構造'!M$44</f>
        <v>159</v>
      </c>
      <c r="O63" s="160"/>
      <c r="P63" s="160"/>
    </row>
    <row r="64" spans="1:16">
      <c r="A64" s="160" t="s">
        <v>26</v>
      </c>
      <c r="B64" s="160">
        <f>'将来負担比率（分子）の構造'!I$43</f>
        <v>1464</v>
      </c>
      <c r="C64" s="160"/>
      <c r="D64" s="160"/>
      <c r="E64" s="160">
        <f>'将来負担比率（分子）の構造'!J$43</f>
        <v>1331</v>
      </c>
      <c r="F64" s="160"/>
      <c r="G64" s="160"/>
      <c r="H64" s="160">
        <f>'将来負担比率（分子）の構造'!K$43</f>
        <v>1228</v>
      </c>
      <c r="I64" s="160"/>
      <c r="J64" s="160"/>
      <c r="K64" s="160">
        <f>'将来負担比率（分子）の構造'!L$43</f>
        <v>1132</v>
      </c>
      <c r="L64" s="160"/>
      <c r="M64" s="160"/>
      <c r="N64" s="160">
        <f>'将来負担比率（分子）の構造'!M$43</f>
        <v>1078</v>
      </c>
      <c r="O64" s="160"/>
      <c r="P64" s="160"/>
    </row>
    <row r="65" spans="1:16">
      <c r="A65" s="160" t="s">
        <v>25</v>
      </c>
      <c r="B65" s="160">
        <f>'将来負担比率（分子）の構造'!I$42</f>
        <v>219</v>
      </c>
      <c r="C65" s="160"/>
      <c r="D65" s="160"/>
      <c r="E65" s="160">
        <f>'将来負担比率（分子）の構造'!J$42</f>
        <v>127</v>
      </c>
      <c r="F65" s="160"/>
      <c r="G65" s="160"/>
      <c r="H65" s="160">
        <f>'将来負担比率（分子）の構造'!K$42</f>
        <v>91</v>
      </c>
      <c r="I65" s="160"/>
      <c r="J65" s="160"/>
      <c r="K65" s="160">
        <f>'将来負担比率（分子）の構造'!L$42</f>
        <v>69</v>
      </c>
      <c r="L65" s="160"/>
      <c r="M65" s="160"/>
      <c r="N65" s="160">
        <f>'将来負担比率（分子）の構造'!M$42</f>
        <v>53</v>
      </c>
      <c r="O65" s="160"/>
      <c r="P65" s="160"/>
    </row>
    <row r="66" spans="1:16">
      <c r="A66" s="160" t="s">
        <v>24</v>
      </c>
      <c r="B66" s="160">
        <f>'将来負担比率（分子）の構造'!I$41</f>
        <v>4944</v>
      </c>
      <c r="C66" s="160"/>
      <c r="D66" s="160"/>
      <c r="E66" s="160">
        <f>'将来負担比率（分子）の構造'!J$41</f>
        <v>5367</v>
      </c>
      <c r="F66" s="160"/>
      <c r="G66" s="160"/>
      <c r="H66" s="160">
        <f>'将来負担比率（分子）の構造'!K$41</f>
        <v>6014</v>
      </c>
      <c r="I66" s="160"/>
      <c r="J66" s="160"/>
      <c r="K66" s="160">
        <f>'将来負担比率（分子）の構造'!L$41</f>
        <v>6070</v>
      </c>
      <c r="L66" s="160"/>
      <c r="M66" s="160"/>
      <c r="N66" s="160">
        <f>'将来負担比率（分子）の構造'!M$41</f>
        <v>6451</v>
      </c>
      <c r="O66" s="160"/>
      <c r="P66" s="160"/>
    </row>
    <row r="67" spans="1:16">
      <c r="A67" s="160" t="s">
        <v>68</v>
      </c>
      <c r="B67" s="160" t="e">
        <f>NA()</f>
        <v>#N/A</v>
      </c>
      <c r="C67" s="160">
        <f>IF(ISNUMBER('将来負担比率（分子）の構造'!I$53), IF('将来負担比率（分子）の構造'!I$53 &lt; 0, 0, '将来負担比率（分子）の構造'!I$53), NA())</f>
        <v>634</v>
      </c>
      <c r="D67" s="160" t="e">
        <f>NA()</f>
        <v>#N/A</v>
      </c>
      <c r="E67" s="160" t="e">
        <f>NA()</f>
        <v>#N/A</v>
      </c>
      <c r="F67" s="160">
        <f>IF(ISNUMBER('将来負担比率（分子）の構造'!J$53), IF('将来負担比率（分子）の構造'!J$53 &lt; 0, 0, '将来負担比率（分子）の構造'!J$53), NA())</f>
        <v>382</v>
      </c>
      <c r="G67" s="160" t="e">
        <f>NA()</f>
        <v>#N/A</v>
      </c>
      <c r="H67" s="160" t="e">
        <f>NA()</f>
        <v>#N/A</v>
      </c>
      <c r="I67" s="160">
        <f>IF(ISNUMBER('将来負担比率（分子）の構造'!K$53), IF('将来負担比率（分子）の構造'!K$53 &lt; 0, 0, '将来負担比率（分子）の構造'!K$53), NA())</f>
        <v>309</v>
      </c>
      <c r="J67" s="160" t="e">
        <f>NA()</f>
        <v>#N/A</v>
      </c>
      <c r="K67" s="160" t="e">
        <f>NA()</f>
        <v>#N/A</v>
      </c>
      <c r="L67" s="160">
        <f>IF(ISNUMBER('将来負担比率（分子）の構造'!L$53), IF('将来負担比率（分子）の構造'!L$53 &lt; 0, 0, '将来負担比率（分子）の構造'!L$53), NA())</f>
        <v>658</v>
      </c>
      <c r="M67" s="160" t="e">
        <f>NA()</f>
        <v>#N/A</v>
      </c>
      <c r="N67" s="160" t="e">
        <f>NA()</f>
        <v>#N/A</v>
      </c>
      <c r="O67" s="160">
        <f>IF(ISNUMBER('将来負担比率（分子）の構造'!M$53), IF('将来負担比率（分子）の構造'!M$53 &lt; 0, 0, '将来負担比率（分子）の構造'!M$53), NA())</f>
        <v>737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1249</v>
      </c>
      <c r="C72" s="164">
        <f>基金残高に係る経年分析!G55</f>
        <v>1350</v>
      </c>
      <c r="D72" s="164">
        <f>基金残高に係る経年分析!H55</f>
        <v>1291</v>
      </c>
    </row>
    <row r="73" spans="1:16">
      <c r="A73" s="163" t="s">
        <v>71</v>
      </c>
      <c r="B73" s="164">
        <f>基金残高に係る経年分析!F56</f>
        <v>350</v>
      </c>
      <c r="C73" s="164">
        <f>基金残高に係る経年分析!G56</f>
        <v>350</v>
      </c>
      <c r="D73" s="164">
        <f>基金残高に係る経年分析!H56</f>
        <v>448</v>
      </c>
    </row>
    <row r="74" spans="1:16">
      <c r="A74" s="163" t="s">
        <v>72</v>
      </c>
      <c r="B74" s="164">
        <f>基金残高に係る経年分析!F57</f>
        <v>305</v>
      </c>
      <c r="C74" s="164">
        <f>基金残高に係る経年分析!G57</f>
        <v>195</v>
      </c>
      <c r="D74" s="164">
        <f>基金残高に係る経年分析!H57</f>
        <v>198</v>
      </c>
    </row>
  </sheetData>
  <sheetProtection algorithmName="SHA-512" hashValue="zGfRw3oGLY95Dq/p5PmQBMJAEwsha3bJ7/xFtNQB3DitJlp/vdavFrHze4pLj9G44Dp2mTQ7foNmC86QZElIqw==" saltValue="Gw1WzIq9cD6GF5CRP6xd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1663286</v>
      </c>
      <c r="S5" s="611"/>
      <c r="T5" s="611"/>
      <c r="U5" s="611"/>
      <c r="V5" s="611"/>
      <c r="W5" s="611"/>
      <c r="X5" s="611"/>
      <c r="Y5" s="612"/>
      <c r="Z5" s="613">
        <v>21.3</v>
      </c>
      <c r="AA5" s="613"/>
      <c r="AB5" s="613"/>
      <c r="AC5" s="613"/>
      <c r="AD5" s="614">
        <v>1663286</v>
      </c>
      <c r="AE5" s="614"/>
      <c r="AF5" s="614"/>
      <c r="AG5" s="614"/>
      <c r="AH5" s="614"/>
      <c r="AI5" s="614"/>
      <c r="AJ5" s="614"/>
      <c r="AK5" s="614"/>
      <c r="AL5" s="615">
        <v>39.6</v>
      </c>
      <c r="AM5" s="616"/>
      <c r="AN5" s="616"/>
      <c r="AO5" s="617"/>
      <c r="AP5" s="607" t="s">
        <v>222</v>
      </c>
      <c r="AQ5" s="608"/>
      <c r="AR5" s="608"/>
      <c r="AS5" s="608"/>
      <c r="AT5" s="608"/>
      <c r="AU5" s="608"/>
      <c r="AV5" s="608"/>
      <c r="AW5" s="608"/>
      <c r="AX5" s="608"/>
      <c r="AY5" s="608"/>
      <c r="AZ5" s="608"/>
      <c r="BA5" s="608"/>
      <c r="BB5" s="608"/>
      <c r="BC5" s="608"/>
      <c r="BD5" s="608"/>
      <c r="BE5" s="608"/>
      <c r="BF5" s="609"/>
      <c r="BG5" s="621">
        <v>1641090</v>
      </c>
      <c r="BH5" s="622"/>
      <c r="BI5" s="622"/>
      <c r="BJ5" s="622"/>
      <c r="BK5" s="622"/>
      <c r="BL5" s="622"/>
      <c r="BM5" s="622"/>
      <c r="BN5" s="623"/>
      <c r="BO5" s="624">
        <v>98.7</v>
      </c>
      <c r="BP5" s="624"/>
      <c r="BQ5" s="624"/>
      <c r="BR5" s="624"/>
      <c r="BS5" s="625" t="s">
        <v>119</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96472</v>
      </c>
      <c r="S6" s="622"/>
      <c r="T6" s="622"/>
      <c r="U6" s="622"/>
      <c r="V6" s="622"/>
      <c r="W6" s="622"/>
      <c r="X6" s="622"/>
      <c r="Y6" s="623"/>
      <c r="Z6" s="624">
        <v>1.2</v>
      </c>
      <c r="AA6" s="624"/>
      <c r="AB6" s="624"/>
      <c r="AC6" s="624"/>
      <c r="AD6" s="625">
        <v>96472</v>
      </c>
      <c r="AE6" s="625"/>
      <c r="AF6" s="625"/>
      <c r="AG6" s="625"/>
      <c r="AH6" s="625"/>
      <c r="AI6" s="625"/>
      <c r="AJ6" s="625"/>
      <c r="AK6" s="625"/>
      <c r="AL6" s="626">
        <v>2.2999999999999998</v>
      </c>
      <c r="AM6" s="627"/>
      <c r="AN6" s="627"/>
      <c r="AO6" s="628"/>
      <c r="AP6" s="618" t="s">
        <v>227</v>
      </c>
      <c r="AQ6" s="619"/>
      <c r="AR6" s="619"/>
      <c r="AS6" s="619"/>
      <c r="AT6" s="619"/>
      <c r="AU6" s="619"/>
      <c r="AV6" s="619"/>
      <c r="AW6" s="619"/>
      <c r="AX6" s="619"/>
      <c r="AY6" s="619"/>
      <c r="AZ6" s="619"/>
      <c r="BA6" s="619"/>
      <c r="BB6" s="619"/>
      <c r="BC6" s="619"/>
      <c r="BD6" s="619"/>
      <c r="BE6" s="619"/>
      <c r="BF6" s="620"/>
      <c r="BG6" s="621">
        <v>1641090</v>
      </c>
      <c r="BH6" s="622"/>
      <c r="BI6" s="622"/>
      <c r="BJ6" s="622"/>
      <c r="BK6" s="622"/>
      <c r="BL6" s="622"/>
      <c r="BM6" s="622"/>
      <c r="BN6" s="623"/>
      <c r="BO6" s="624">
        <v>98.7</v>
      </c>
      <c r="BP6" s="624"/>
      <c r="BQ6" s="624"/>
      <c r="BR6" s="624"/>
      <c r="BS6" s="625" t="s">
        <v>127</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91084</v>
      </c>
      <c r="CS6" s="622"/>
      <c r="CT6" s="622"/>
      <c r="CU6" s="622"/>
      <c r="CV6" s="622"/>
      <c r="CW6" s="622"/>
      <c r="CX6" s="622"/>
      <c r="CY6" s="623"/>
      <c r="CZ6" s="615">
        <v>1.2</v>
      </c>
      <c r="DA6" s="616"/>
      <c r="DB6" s="616"/>
      <c r="DC6" s="635"/>
      <c r="DD6" s="630" t="s">
        <v>119</v>
      </c>
      <c r="DE6" s="622"/>
      <c r="DF6" s="622"/>
      <c r="DG6" s="622"/>
      <c r="DH6" s="622"/>
      <c r="DI6" s="622"/>
      <c r="DJ6" s="622"/>
      <c r="DK6" s="622"/>
      <c r="DL6" s="622"/>
      <c r="DM6" s="622"/>
      <c r="DN6" s="622"/>
      <c r="DO6" s="622"/>
      <c r="DP6" s="623"/>
      <c r="DQ6" s="630">
        <v>91084</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2278</v>
      </c>
      <c r="S7" s="622"/>
      <c r="T7" s="622"/>
      <c r="U7" s="622"/>
      <c r="V7" s="622"/>
      <c r="W7" s="622"/>
      <c r="X7" s="622"/>
      <c r="Y7" s="623"/>
      <c r="Z7" s="624">
        <v>0</v>
      </c>
      <c r="AA7" s="624"/>
      <c r="AB7" s="624"/>
      <c r="AC7" s="624"/>
      <c r="AD7" s="625">
        <v>2278</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662559</v>
      </c>
      <c r="BH7" s="622"/>
      <c r="BI7" s="622"/>
      <c r="BJ7" s="622"/>
      <c r="BK7" s="622"/>
      <c r="BL7" s="622"/>
      <c r="BM7" s="622"/>
      <c r="BN7" s="623"/>
      <c r="BO7" s="624">
        <v>39.799999999999997</v>
      </c>
      <c r="BP7" s="624"/>
      <c r="BQ7" s="624"/>
      <c r="BR7" s="624"/>
      <c r="BS7" s="625" t="s">
        <v>231</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1483332</v>
      </c>
      <c r="CS7" s="622"/>
      <c r="CT7" s="622"/>
      <c r="CU7" s="622"/>
      <c r="CV7" s="622"/>
      <c r="CW7" s="622"/>
      <c r="CX7" s="622"/>
      <c r="CY7" s="623"/>
      <c r="CZ7" s="624">
        <v>19.5</v>
      </c>
      <c r="DA7" s="624"/>
      <c r="DB7" s="624"/>
      <c r="DC7" s="624"/>
      <c r="DD7" s="630">
        <v>304538</v>
      </c>
      <c r="DE7" s="622"/>
      <c r="DF7" s="622"/>
      <c r="DG7" s="622"/>
      <c r="DH7" s="622"/>
      <c r="DI7" s="622"/>
      <c r="DJ7" s="622"/>
      <c r="DK7" s="622"/>
      <c r="DL7" s="622"/>
      <c r="DM7" s="622"/>
      <c r="DN7" s="622"/>
      <c r="DO7" s="622"/>
      <c r="DP7" s="623"/>
      <c r="DQ7" s="630">
        <v>1075944</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4843</v>
      </c>
      <c r="S8" s="622"/>
      <c r="T8" s="622"/>
      <c r="U8" s="622"/>
      <c r="V8" s="622"/>
      <c r="W8" s="622"/>
      <c r="X8" s="622"/>
      <c r="Y8" s="623"/>
      <c r="Z8" s="624">
        <v>0.1</v>
      </c>
      <c r="AA8" s="624"/>
      <c r="AB8" s="624"/>
      <c r="AC8" s="624"/>
      <c r="AD8" s="625">
        <v>4843</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26108</v>
      </c>
      <c r="BH8" s="622"/>
      <c r="BI8" s="622"/>
      <c r="BJ8" s="622"/>
      <c r="BK8" s="622"/>
      <c r="BL8" s="622"/>
      <c r="BM8" s="622"/>
      <c r="BN8" s="623"/>
      <c r="BO8" s="624">
        <v>1.6</v>
      </c>
      <c r="BP8" s="624"/>
      <c r="BQ8" s="624"/>
      <c r="BR8" s="624"/>
      <c r="BS8" s="630" t="s">
        <v>119</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1906111</v>
      </c>
      <c r="CS8" s="622"/>
      <c r="CT8" s="622"/>
      <c r="CU8" s="622"/>
      <c r="CV8" s="622"/>
      <c r="CW8" s="622"/>
      <c r="CX8" s="622"/>
      <c r="CY8" s="623"/>
      <c r="CZ8" s="624">
        <v>25.1</v>
      </c>
      <c r="DA8" s="624"/>
      <c r="DB8" s="624"/>
      <c r="DC8" s="624"/>
      <c r="DD8" s="630">
        <v>18562</v>
      </c>
      <c r="DE8" s="622"/>
      <c r="DF8" s="622"/>
      <c r="DG8" s="622"/>
      <c r="DH8" s="622"/>
      <c r="DI8" s="622"/>
      <c r="DJ8" s="622"/>
      <c r="DK8" s="622"/>
      <c r="DL8" s="622"/>
      <c r="DM8" s="622"/>
      <c r="DN8" s="622"/>
      <c r="DO8" s="622"/>
      <c r="DP8" s="623"/>
      <c r="DQ8" s="630">
        <v>1142218</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4556</v>
      </c>
      <c r="S9" s="622"/>
      <c r="T9" s="622"/>
      <c r="U9" s="622"/>
      <c r="V9" s="622"/>
      <c r="W9" s="622"/>
      <c r="X9" s="622"/>
      <c r="Y9" s="623"/>
      <c r="Z9" s="624">
        <v>0.1</v>
      </c>
      <c r="AA9" s="624"/>
      <c r="AB9" s="624"/>
      <c r="AC9" s="624"/>
      <c r="AD9" s="625">
        <v>4556</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539845</v>
      </c>
      <c r="BH9" s="622"/>
      <c r="BI9" s="622"/>
      <c r="BJ9" s="622"/>
      <c r="BK9" s="622"/>
      <c r="BL9" s="622"/>
      <c r="BM9" s="622"/>
      <c r="BN9" s="623"/>
      <c r="BO9" s="624">
        <v>32.5</v>
      </c>
      <c r="BP9" s="624"/>
      <c r="BQ9" s="624"/>
      <c r="BR9" s="624"/>
      <c r="BS9" s="630" t="s">
        <v>231</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607202</v>
      </c>
      <c r="CS9" s="622"/>
      <c r="CT9" s="622"/>
      <c r="CU9" s="622"/>
      <c r="CV9" s="622"/>
      <c r="CW9" s="622"/>
      <c r="CX9" s="622"/>
      <c r="CY9" s="623"/>
      <c r="CZ9" s="624">
        <v>8</v>
      </c>
      <c r="DA9" s="624"/>
      <c r="DB9" s="624"/>
      <c r="DC9" s="624"/>
      <c r="DD9" s="630">
        <v>53935</v>
      </c>
      <c r="DE9" s="622"/>
      <c r="DF9" s="622"/>
      <c r="DG9" s="622"/>
      <c r="DH9" s="622"/>
      <c r="DI9" s="622"/>
      <c r="DJ9" s="622"/>
      <c r="DK9" s="622"/>
      <c r="DL9" s="622"/>
      <c r="DM9" s="622"/>
      <c r="DN9" s="622"/>
      <c r="DO9" s="622"/>
      <c r="DP9" s="623"/>
      <c r="DQ9" s="630">
        <v>556148</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119</v>
      </c>
      <c r="S10" s="622"/>
      <c r="T10" s="622"/>
      <c r="U10" s="622"/>
      <c r="V10" s="622"/>
      <c r="W10" s="622"/>
      <c r="X10" s="622"/>
      <c r="Y10" s="623"/>
      <c r="Z10" s="624" t="s">
        <v>119</v>
      </c>
      <c r="AA10" s="624"/>
      <c r="AB10" s="624"/>
      <c r="AC10" s="624"/>
      <c r="AD10" s="625" t="s">
        <v>119</v>
      </c>
      <c r="AE10" s="625"/>
      <c r="AF10" s="625"/>
      <c r="AG10" s="625"/>
      <c r="AH10" s="625"/>
      <c r="AI10" s="625"/>
      <c r="AJ10" s="625"/>
      <c r="AK10" s="625"/>
      <c r="AL10" s="626" t="s">
        <v>127</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48564</v>
      </c>
      <c r="BH10" s="622"/>
      <c r="BI10" s="622"/>
      <c r="BJ10" s="622"/>
      <c r="BK10" s="622"/>
      <c r="BL10" s="622"/>
      <c r="BM10" s="622"/>
      <c r="BN10" s="623"/>
      <c r="BO10" s="624">
        <v>2.9</v>
      </c>
      <c r="BP10" s="624"/>
      <c r="BQ10" s="624"/>
      <c r="BR10" s="624"/>
      <c r="BS10" s="630" t="s">
        <v>119</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2055</v>
      </c>
      <c r="CS10" s="622"/>
      <c r="CT10" s="622"/>
      <c r="CU10" s="622"/>
      <c r="CV10" s="622"/>
      <c r="CW10" s="622"/>
      <c r="CX10" s="622"/>
      <c r="CY10" s="623"/>
      <c r="CZ10" s="624">
        <v>0</v>
      </c>
      <c r="DA10" s="624"/>
      <c r="DB10" s="624"/>
      <c r="DC10" s="624"/>
      <c r="DD10" s="630" t="s">
        <v>119</v>
      </c>
      <c r="DE10" s="622"/>
      <c r="DF10" s="622"/>
      <c r="DG10" s="622"/>
      <c r="DH10" s="622"/>
      <c r="DI10" s="622"/>
      <c r="DJ10" s="622"/>
      <c r="DK10" s="622"/>
      <c r="DL10" s="622"/>
      <c r="DM10" s="622"/>
      <c r="DN10" s="622"/>
      <c r="DO10" s="622"/>
      <c r="DP10" s="623"/>
      <c r="DQ10" s="630">
        <v>1959</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119</v>
      </c>
      <c r="S11" s="622"/>
      <c r="T11" s="622"/>
      <c r="U11" s="622"/>
      <c r="V11" s="622"/>
      <c r="W11" s="622"/>
      <c r="X11" s="622"/>
      <c r="Y11" s="623"/>
      <c r="Z11" s="624" t="s">
        <v>119</v>
      </c>
      <c r="AA11" s="624"/>
      <c r="AB11" s="624"/>
      <c r="AC11" s="624"/>
      <c r="AD11" s="625" t="s">
        <v>119</v>
      </c>
      <c r="AE11" s="625"/>
      <c r="AF11" s="625"/>
      <c r="AG11" s="625"/>
      <c r="AH11" s="625"/>
      <c r="AI11" s="625"/>
      <c r="AJ11" s="625"/>
      <c r="AK11" s="625"/>
      <c r="AL11" s="626" t="s">
        <v>127</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48042</v>
      </c>
      <c r="BH11" s="622"/>
      <c r="BI11" s="622"/>
      <c r="BJ11" s="622"/>
      <c r="BK11" s="622"/>
      <c r="BL11" s="622"/>
      <c r="BM11" s="622"/>
      <c r="BN11" s="623"/>
      <c r="BO11" s="624">
        <v>2.9</v>
      </c>
      <c r="BP11" s="624"/>
      <c r="BQ11" s="624"/>
      <c r="BR11" s="624"/>
      <c r="BS11" s="630" t="s">
        <v>119</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436119</v>
      </c>
      <c r="CS11" s="622"/>
      <c r="CT11" s="622"/>
      <c r="CU11" s="622"/>
      <c r="CV11" s="622"/>
      <c r="CW11" s="622"/>
      <c r="CX11" s="622"/>
      <c r="CY11" s="623"/>
      <c r="CZ11" s="624">
        <v>5.7</v>
      </c>
      <c r="DA11" s="624"/>
      <c r="DB11" s="624"/>
      <c r="DC11" s="624"/>
      <c r="DD11" s="630">
        <v>89617</v>
      </c>
      <c r="DE11" s="622"/>
      <c r="DF11" s="622"/>
      <c r="DG11" s="622"/>
      <c r="DH11" s="622"/>
      <c r="DI11" s="622"/>
      <c r="DJ11" s="622"/>
      <c r="DK11" s="622"/>
      <c r="DL11" s="622"/>
      <c r="DM11" s="622"/>
      <c r="DN11" s="622"/>
      <c r="DO11" s="622"/>
      <c r="DP11" s="623"/>
      <c r="DQ11" s="630">
        <v>192609</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275733</v>
      </c>
      <c r="S12" s="622"/>
      <c r="T12" s="622"/>
      <c r="U12" s="622"/>
      <c r="V12" s="622"/>
      <c r="W12" s="622"/>
      <c r="X12" s="622"/>
      <c r="Y12" s="623"/>
      <c r="Z12" s="624">
        <v>3.5</v>
      </c>
      <c r="AA12" s="624"/>
      <c r="AB12" s="624"/>
      <c r="AC12" s="624"/>
      <c r="AD12" s="625">
        <v>275733</v>
      </c>
      <c r="AE12" s="625"/>
      <c r="AF12" s="625"/>
      <c r="AG12" s="625"/>
      <c r="AH12" s="625"/>
      <c r="AI12" s="625"/>
      <c r="AJ12" s="625"/>
      <c r="AK12" s="625"/>
      <c r="AL12" s="626">
        <v>6.6</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819402</v>
      </c>
      <c r="BH12" s="622"/>
      <c r="BI12" s="622"/>
      <c r="BJ12" s="622"/>
      <c r="BK12" s="622"/>
      <c r="BL12" s="622"/>
      <c r="BM12" s="622"/>
      <c r="BN12" s="623"/>
      <c r="BO12" s="624">
        <v>49.3</v>
      </c>
      <c r="BP12" s="624"/>
      <c r="BQ12" s="624"/>
      <c r="BR12" s="624"/>
      <c r="BS12" s="630" t="s">
        <v>127</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200679</v>
      </c>
      <c r="CS12" s="622"/>
      <c r="CT12" s="622"/>
      <c r="CU12" s="622"/>
      <c r="CV12" s="622"/>
      <c r="CW12" s="622"/>
      <c r="CX12" s="622"/>
      <c r="CY12" s="623"/>
      <c r="CZ12" s="624">
        <v>2.6</v>
      </c>
      <c r="DA12" s="624"/>
      <c r="DB12" s="624"/>
      <c r="DC12" s="624"/>
      <c r="DD12" s="630">
        <v>45908</v>
      </c>
      <c r="DE12" s="622"/>
      <c r="DF12" s="622"/>
      <c r="DG12" s="622"/>
      <c r="DH12" s="622"/>
      <c r="DI12" s="622"/>
      <c r="DJ12" s="622"/>
      <c r="DK12" s="622"/>
      <c r="DL12" s="622"/>
      <c r="DM12" s="622"/>
      <c r="DN12" s="622"/>
      <c r="DO12" s="622"/>
      <c r="DP12" s="623"/>
      <c r="DQ12" s="630">
        <v>105580</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v>4029</v>
      </c>
      <c r="S13" s="622"/>
      <c r="T13" s="622"/>
      <c r="U13" s="622"/>
      <c r="V13" s="622"/>
      <c r="W13" s="622"/>
      <c r="X13" s="622"/>
      <c r="Y13" s="623"/>
      <c r="Z13" s="624">
        <v>0.1</v>
      </c>
      <c r="AA13" s="624"/>
      <c r="AB13" s="624"/>
      <c r="AC13" s="624"/>
      <c r="AD13" s="625">
        <v>4029</v>
      </c>
      <c r="AE13" s="625"/>
      <c r="AF13" s="625"/>
      <c r="AG13" s="625"/>
      <c r="AH13" s="625"/>
      <c r="AI13" s="625"/>
      <c r="AJ13" s="625"/>
      <c r="AK13" s="625"/>
      <c r="AL13" s="626">
        <v>0.1</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819111</v>
      </c>
      <c r="BH13" s="622"/>
      <c r="BI13" s="622"/>
      <c r="BJ13" s="622"/>
      <c r="BK13" s="622"/>
      <c r="BL13" s="622"/>
      <c r="BM13" s="622"/>
      <c r="BN13" s="623"/>
      <c r="BO13" s="624">
        <v>49.2</v>
      </c>
      <c r="BP13" s="624"/>
      <c r="BQ13" s="624"/>
      <c r="BR13" s="624"/>
      <c r="BS13" s="630" t="s">
        <v>127</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1092408</v>
      </c>
      <c r="CS13" s="622"/>
      <c r="CT13" s="622"/>
      <c r="CU13" s="622"/>
      <c r="CV13" s="622"/>
      <c r="CW13" s="622"/>
      <c r="CX13" s="622"/>
      <c r="CY13" s="623"/>
      <c r="CZ13" s="624">
        <v>14.4</v>
      </c>
      <c r="DA13" s="624"/>
      <c r="DB13" s="624"/>
      <c r="DC13" s="624"/>
      <c r="DD13" s="630">
        <v>923522</v>
      </c>
      <c r="DE13" s="622"/>
      <c r="DF13" s="622"/>
      <c r="DG13" s="622"/>
      <c r="DH13" s="622"/>
      <c r="DI13" s="622"/>
      <c r="DJ13" s="622"/>
      <c r="DK13" s="622"/>
      <c r="DL13" s="622"/>
      <c r="DM13" s="622"/>
      <c r="DN13" s="622"/>
      <c r="DO13" s="622"/>
      <c r="DP13" s="623"/>
      <c r="DQ13" s="630">
        <v>371219</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127</v>
      </c>
      <c r="S14" s="622"/>
      <c r="T14" s="622"/>
      <c r="U14" s="622"/>
      <c r="V14" s="622"/>
      <c r="W14" s="622"/>
      <c r="X14" s="622"/>
      <c r="Y14" s="623"/>
      <c r="Z14" s="624" t="s">
        <v>231</v>
      </c>
      <c r="AA14" s="624"/>
      <c r="AB14" s="624"/>
      <c r="AC14" s="624"/>
      <c r="AD14" s="625" t="s">
        <v>119</v>
      </c>
      <c r="AE14" s="625"/>
      <c r="AF14" s="625"/>
      <c r="AG14" s="625"/>
      <c r="AH14" s="625"/>
      <c r="AI14" s="625"/>
      <c r="AJ14" s="625"/>
      <c r="AK14" s="625"/>
      <c r="AL14" s="626" t="s">
        <v>127</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52263</v>
      </c>
      <c r="BH14" s="622"/>
      <c r="BI14" s="622"/>
      <c r="BJ14" s="622"/>
      <c r="BK14" s="622"/>
      <c r="BL14" s="622"/>
      <c r="BM14" s="622"/>
      <c r="BN14" s="623"/>
      <c r="BO14" s="624">
        <v>3.1</v>
      </c>
      <c r="BP14" s="624"/>
      <c r="BQ14" s="624"/>
      <c r="BR14" s="624"/>
      <c r="BS14" s="630" t="s">
        <v>127</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373428</v>
      </c>
      <c r="CS14" s="622"/>
      <c r="CT14" s="622"/>
      <c r="CU14" s="622"/>
      <c r="CV14" s="622"/>
      <c r="CW14" s="622"/>
      <c r="CX14" s="622"/>
      <c r="CY14" s="623"/>
      <c r="CZ14" s="624">
        <v>4.9000000000000004</v>
      </c>
      <c r="DA14" s="624"/>
      <c r="DB14" s="624"/>
      <c r="DC14" s="624"/>
      <c r="DD14" s="630">
        <v>64149</v>
      </c>
      <c r="DE14" s="622"/>
      <c r="DF14" s="622"/>
      <c r="DG14" s="622"/>
      <c r="DH14" s="622"/>
      <c r="DI14" s="622"/>
      <c r="DJ14" s="622"/>
      <c r="DK14" s="622"/>
      <c r="DL14" s="622"/>
      <c r="DM14" s="622"/>
      <c r="DN14" s="622"/>
      <c r="DO14" s="622"/>
      <c r="DP14" s="623"/>
      <c r="DQ14" s="630">
        <v>343628</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23002</v>
      </c>
      <c r="S15" s="622"/>
      <c r="T15" s="622"/>
      <c r="U15" s="622"/>
      <c r="V15" s="622"/>
      <c r="W15" s="622"/>
      <c r="X15" s="622"/>
      <c r="Y15" s="623"/>
      <c r="Z15" s="624">
        <v>0.3</v>
      </c>
      <c r="AA15" s="624"/>
      <c r="AB15" s="624"/>
      <c r="AC15" s="624"/>
      <c r="AD15" s="625">
        <v>23002</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106866</v>
      </c>
      <c r="BH15" s="622"/>
      <c r="BI15" s="622"/>
      <c r="BJ15" s="622"/>
      <c r="BK15" s="622"/>
      <c r="BL15" s="622"/>
      <c r="BM15" s="622"/>
      <c r="BN15" s="623"/>
      <c r="BO15" s="624">
        <v>6.4</v>
      </c>
      <c r="BP15" s="624"/>
      <c r="BQ15" s="624"/>
      <c r="BR15" s="624"/>
      <c r="BS15" s="630" t="s">
        <v>127</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886180</v>
      </c>
      <c r="CS15" s="622"/>
      <c r="CT15" s="622"/>
      <c r="CU15" s="622"/>
      <c r="CV15" s="622"/>
      <c r="CW15" s="622"/>
      <c r="CX15" s="622"/>
      <c r="CY15" s="623"/>
      <c r="CZ15" s="624">
        <v>11.7</v>
      </c>
      <c r="DA15" s="624"/>
      <c r="DB15" s="624"/>
      <c r="DC15" s="624"/>
      <c r="DD15" s="630">
        <v>346481</v>
      </c>
      <c r="DE15" s="622"/>
      <c r="DF15" s="622"/>
      <c r="DG15" s="622"/>
      <c r="DH15" s="622"/>
      <c r="DI15" s="622"/>
      <c r="DJ15" s="622"/>
      <c r="DK15" s="622"/>
      <c r="DL15" s="622"/>
      <c r="DM15" s="622"/>
      <c r="DN15" s="622"/>
      <c r="DO15" s="622"/>
      <c r="DP15" s="623"/>
      <c r="DQ15" s="630">
        <v>679278</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119</v>
      </c>
      <c r="S16" s="622"/>
      <c r="T16" s="622"/>
      <c r="U16" s="622"/>
      <c r="V16" s="622"/>
      <c r="W16" s="622"/>
      <c r="X16" s="622"/>
      <c r="Y16" s="623"/>
      <c r="Z16" s="624" t="s">
        <v>119</v>
      </c>
      <c r="AA16" s="624"/>
      <c r="AB16" s="624"/>
      <c r="AC16" s="624"/>
      <c r="AD16" s="625" t="s">
        <v>127</v>
      </c>
      <c r="AE16" s="625"/>
      <c r="AF16" s="625"/>
      <c r="AG16" s="625"/>
      <c r="AH16" s="625"/>
      <c r="AI16" s="625"/>
      <c r="AJ16" s="625"/>
      <c r="AK16" s="625"/>
      <c r="AL16" s="626" t="s">
        <v>231</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127</v>
      </c>
      <c r="BH16" s="622"/>
      <c r="BI16" s="622"/>
      <c r="BJ16" s="622"/>
      <c r="BK16" s="622"/>
      <c r="BL16" s="622"/>
      <c r="BM16" s="622"/>
      <c r="BN16" s="623"/>
      <c r="BO16" s="624" t="s">
        <v>119</v>
      </c>
      <c r="BP16" s="624"/>
      <c r="BQ16" s="624"/>
      <c r="BR16" s="624"/>
      <c r="BS16" s="630" t="s">
        <v>119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13306</v>
      </c>
      <c r="CS16" s="622"/>
      <c r="CT16" s="622"/>
      <c r="CU16" s="622"/>
      <c r="CV16" s="622"/>
      <c r="CW16" s="622"/>
      <c r="CX16" s="622"/>
      <c r="CY16" s="623"/>
      <c r="CZ16" s="624">
        <v>0.2</v>
      </c>
      <c r="DA16" s="624"/>
      <c r="DB16" s="624"/>
      <c r="DC16" s="624"/>
      <c r="DD16" s="630" t="s">
        <v>127</v>
      </c>
      <c r="DE16" s="622"/>
      <c r="DF16" s="622"/>
      <c r="DG16" s="622"/>
      <c r="DH16" s="622"/>
      <c r="DI16" s="622"/>
      <c r="DJ16" s="622"/>
      <c r="DK16" s="622"/>
      <c r="DL16" s="622"/>
      <c r="DM16" s="622"/>
      <c r="DN16" s="622"/>
      <c r="DO16" s="622"/>
      <c r="DP16" s="623"/>
      <c r="DQ16" s="630">
        <v>13306</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4296</v>
      </c>
      <c r="S17" s="622"/>
      <c r="T17" s="622"/>
      <c r="U17" s="622"/>
      <c r="V17" s="622"/>
      <c r="W17" s="622"/>
      <c r="X17" s="622"/>
      <c r="Y17" s="623"/>
      <c r="Z17" s="624">
        <v>0.1</v>
      </c>
      <c r="AA17" s="624"/>
      <c r="AB17" s="624"/>
      <c r="AC17" s="624"/>
      <c r="AD17" s="625">
        <v>4296</v>
      </c>
      <c r="AE17" s="625"/>
      <c r="AF17" s="625"/>
      <c r="AG17" s="625"/>
      <c r="AH17" s="625"/>
      <c r="AI17" s="625"/>
      <c r="AJ17" s="625"/>
      <c r="AK17" s="625"/>
      <c r="AL17" s="626">
        <v>0.1</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119</v>
      </c>
      <c r="BH17" s="622"/>
      <c r="BI17" s="622"/>
      <c r="BJ17" s="622"/>
      <c r="BK17" s="622"/>
      <c r="BL17" s="622"/>
      <c r="BM17" s="622"/>
      <c r="BN17" s="623"/>
      <c r="BO17" s="624" t="s">
        <v>127</v>
      </c>
      <c r="BP17" s="624"/>
      <c r="BQ17" s="624"/>
      <c r="BR17" s="624"/>
      <c r="BS17" s="630" t="s">
        <v>119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507191</v>
      </c>
      <c r="CS17" s="622"/>
      <c r="CT17" s="622"/>
      <c r="CU17" s="622"/>
      <c r="CV17" s="622"/>
      <c r="CW17" s="622"/>
      <c r="CX17" s="622"/>
      <c r="CY17" s="623"/>
      <c r="CZ17" s="624">
        <v>6.7</v>
      </c>
      <c r="DA17" s="624"/>
      <c r="DB17" s="624"/>
      <c r="DC17" s="624"/>
      <c r="DD17" s="630" t="s">
        <v>231</v>
      </c>
      <c r="DE17" s="622"/>
      <c r="DF17" s="622"/>
      <c r="DG17" s="622"/>
      <c r="DH17" s="622"/>
      <c r="DI17" s="622"/>
      <c r="DJ17" s="622"/>
      <c r="DK17" s="622"/>
      <c r="DL17" s="622"/>
      <c r="DM17" s="622"/>
      <c r="DN17" s="622"/>
      <c r="DO17" s="622"/>
      <c r="DP17" s="623"/>
      <c r="DQ17" s="630">
        <v>494175</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2434365</v>
      </c>
      <c r="S18" s="622"/>
      <c r="T18" s="622"/>
      <c r="U18" s="622"/>
      <c r="V18" s="622"/>
      <c r="W18" s="622"/>
      <c r="X18" s="622"/>
      <c r="Y18" s="623"/>
      <c r="Z18" s="624">
        <v>31.1</v>
      </c>
      <c r="AA18" s="624"/>
      <c r="AB18" s="624"/>
      <c r="AC18" s="624"/>
      <c r="AD18" s="625">
        <v>2121267</v>
      </c>
      <c r="AE18" s="625"/>
      <c r="AF18" s="625"/>
      <c r="AG18" s="625"/>
      <c r="AH18" s="625"/>
      <c r="AI18" s="625"/>
      <c r="AJ18" s="625"/>
      <c r="AK18" s="625"/>
      <c r="AL18" s="626">
        <v>50.5</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119</v>
      </c>
      <c r="BH18" s="622"/>
      <c r="BI18" s="622"/>
      <c r="BJ18" s="622"/>
      <c r="BK18" s="622"/>
      <c r="BL18" s="622"/>
      <c r="BM18" s="622"/>
      <c r="BN18" s="623"/>
      <c r="BO18" s="624" t="s">
        <v>231</v>
      </c>
      <c r="BP18" s="624"/>
      <c r="BQ18" s="624"/>
      <c r="BR18" s="624"/>
      <c r="BS18" s="630" t="s">
        <v>127</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231</v>
      </c>
      <c r="CS18" s="622"/>
      <c r="CT18" s="622"/>
      <c r="CU18" s="622"/>
      <c r="CV18" s="622"/>
      <c r="CW18" s="622"/>
      <c r="CX18" s="622"/>
      <c r="CY18" s="623"/>
      <c r="CZ18" s="624" t="s">
        <v>119</v>
      </c>
      <c r="DA18" s="624"/>
      <c r="DB18" s="624"/>
      <c r="DC18" s="624"/>
      <c r="DD18" s="630" t="s">
        <v>231</v>
      </c>
      <c r="DE18" s="622"/>
      <c r="DF18" s="622"/>
      <c r="DG18" s="622"/>
      <c r="DH18" s="622"/>
      <c r="DI18" s="622"/>
      <c r="DJ18" s="622"/>
      <c r="DK18" s="622"/>
      <c r="DL18" s="622"/>
      <c r="DM18" s="622"/>
      <c r="DN18" s="622"/>
      <c r="DO18" s="622"/>
      <c r="DP18" s="623"/>
      <c r="DQ18" s="630" t="s">
        <v>231</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2121267</v>
      </c>
      <c r="S19" s="622"/>
      <c r="T19" s="622"/>
      <c r="U19" s="622"/>
      <c r="V19" s="622"/>
      <c r="W19" s="622"/>
      <c r="X19" s="622"/>
      <c r="Y19" s="623"/>
      <c r="Z19" s="624">
        <v>27.1</v>
      </c>
      <c r="AA19" s="624"/>
      <c r="AB19" s="624"/>
      <c r="AC19" s="624"/>
      <c r="AD19" s="625">
        <v>2121267</v>
      </c>
      <c r="AE19" s="625"/>
      <c r="AF19" s="625"/>
      <c r="AG19" s="625"/>
      <c r="AH19" s="625"/>
      <c r="AI19" s="625"/>
      <c r="AJ19" s="625"/>
      <c r="AK19" s="625"/>
      <c r="AL19" s="626">
        <v>50.5</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22196</v>
      </c>
      <c r="BH19" s="622"/>
      <c r="BI19" s="622"/>
      <c r="BJ19" s="622"/>
      <c r="BK19" s="622"/>
      <c r="BL19" s="622"/>
      <c r="BM19" s="622"/>
      <c r="BN19" s="623"/>
      <c r="BO19" s="624">
        <v>1.3</v>
      </c>
      <c r="BP19" s="624"/>
      <c r="BQ19" s="624"/>
      <c r="BR19" s="624"/>
      <c r="BS19" s="630" t="s">
        <v>119</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231</v>
      </c>
      <c r="CS19" s="622"/>
      <c r="CT19" s="622"/>
      <c r="CU19" s="622"/>
      <c r="CV19" s="622"/>
      <c r="CW19" s="622"/>
      <c r="CX19" s="622"/>
      <c r="CY19" s="623"/>
      <c r="CZ19" s="624" t="s">
        <v>127</v>
      </c>
      <c r="DA19" s="624"/>
      <c r="DB19" s="624"/>
      <c r="DC19" s="624"/>
      <c r="DD19" s="630" t="s">
        <v>119</v>
      </c>
      <c r="DE19" s="622"/>
      <c r="DF19" s="622"/>
      <c r="DG19" s="622"/>
      <c r="DH19" s="622"/>
      <c r="DI19" s="622"/>
      <c r="DJ19" s="622"/>
      <c r="DK19" s="622"/>
      <c r="DL19" s="622"/>
      <c r="DM19" s="622"/>
      <c r="DN19" s="622"/>
      <c r="DO19" s="622"/>
      <c r="DP19" s="623"/>
      <c r="DQ19" s="630" t="s">
        <v>127</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228904</v>
      </c>
      <c r="S20" s="622"/>
      <c r="T20" s="622"/>
      <c r="U20" s="622"/>
      <c r="V20" s="622"/>
      <c r="W20" s="622"/>
      <c r="X20" s="622"/>
      <c r="Y20" s="623"/>
      <c r="Z20" s="624">
        <v>2.9</v>
      </c>
      <c r="AA20" s="624"/>
      <c r="AB20" s="624"/>
      <c r="AC20" s="624"/>
      <c r="AD20" s="625" t="s">
        <v>119</v>
      </c>
      <c r="AE20" s="625"/>
      <c r="AF20" s="625"/>
      <c r="AG20" s="625"/>
      <c r="AH20" s="625"/>
      <c r="AI20" s="625"/>
      <c r="AJ20" s="625"/>
      <c r="AK20" s="625"/>
      <c r="AL20" s="626" t="s">
        <v>127</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22196</v>
      </c>
      <c r="BH20" s="622"/>
      <c r="BI20" s="622"/>
      <c r="BJ20" s="622"/>
      <c r="BK20" s="622"/>
      <c r="BL20" s="622"/>
      <c r="BM20" s="622"/>
      <c r="BN20" s="623"/>
      <c r="BO20" s="624">
        <v>1.3</v>
      </c>
      <c r="BP20" s="624"/>
      <c r="BQ20" s="624"/>
      <c r="BR20" s="624"/>
      <c r="BS20" s="630" t="s">
        <v>119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7599095</v>
      </c>
      <c r="CS20" s="622"/>
      <c r="CT20" s="622"/>
      <c r="CU20" s="622"/>
      <c r="CV20" s="622"/>
      <c r="CW20" s="622"/>
      <c r="CX20" s="622"/>
      <c r="CY20" s="623"/>
      <c r="CZ20" s="624">
        <v>100</v>
      </c>
      <c r="DA20" s="624"/>
      <c r="DB20" s="624"/>
      <c r="DC20" s="624"/>
      <c r="DD20" s="630">
        <v>1846712</v>
      </c>
      <c r="DE20" s="622"/>
      <c r="DF20" s="622"/>
      <c r="DG20" s="622"/>
      <c r="DH20" s="622"/>
      <c r="DI20" s="622"/>
      <c r="DJ20" s="622"/>
      <c r="DK20" s="622"/>
      <c r="DL20" s="622"/>
      <c r="DM20" s="622"/>
      <c r="DN20" s="622"/>
      <c r="DO20" s="622"/>
      <c r="DP20" s="623"/>
      <c r="DQ20" s="630">
        <v>5067148</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v>84194</v>
      </c>
      <c r="S21" s="622"/>
      <c r="T21" s="622"/>
      <c r="U21" s="622"/>
      <c r="V21" s="622"/>
      <c r="W21" s="622"/>
      <c r="X21" s="622"/>
      <c r="Y21" s="623"/>
      <c r="Z21" s="624">
        <v>1.1000000000000001</v>
      </c>
      <c r="AA21" s="624"/>
      <c r="AB21" s="624"/>
      <c r="AC21" s="624"/>
      <c r="AD21" s="625" t="s">
        <v>127</v>
      </c>
      <c r="AE21" s="625"/>
      <c r="AF21" s="625"/>
      <c r="AG21" s="625"/>
      <c r="AH21" s="625"/>
      <c r="AI21" s="625"/>
      <c r="AJ21" s="625"/>
      <c r="AK21" s="625"/>
      <c r="AL21" s="626" t="s">
        <v>231</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22196</v>
      </c>
      <c r="BH21" s="622"/>
      <c r="BI21" s="622"/>
      <c r="BJ21" s="622"/>
      <c r="BK21" s="622"/>
      <c r="BL21" s="622"/>
      <c r="BM21" s="622"/>
      <c r="BN21" s="623"/>
      <c r="BO21" s="624">
        <v>1.3</v>
      </c>
      <c r="BP21" s="624"/>
      <c r="BQ21" s="624"/>
      <c r="BR21" s="624"/>
      <c r="BS21" s="630" t="s">
        <v>127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4512860</v>
      </c>
      <c r="S22" s="622"/>
      <c r="T22" s="622"/>
      <c r="U22" s="622"/>
      <c r="V22" s="622"/>
      <c r="W22" s="622"/>
      <c r="X22" s="622"/>
      <c r="Y22" s="623"/>
      <c r="Z22" s="624">
        <v>57.7</v>
      </c>
      <c r="AA22" s="624"/>
      <c r="AB22" s="624"/>
      <c r="AC22" s="624"/>
      <c r="AD22" s="625">
        <v>4199762</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119</v>
      </c>
      <c r="BH22" s="622"/>
      <c r="BI22" s="622"/>
      <c r="BJ22" s="622"/>
      <c r="BK22" s="622"/>
      <c r="BL22" s="622"/>
      <c r="BM22" s="622"/>
      <c r="BN22" s="623"/>
      <c r="BO22" s="624" t="s">
        <v>119</v>
      </c>
      <c r="BP22" s="624"/>
      <c r="BQ22" s="624"/>
      <c r="BR22" s="624"/>
      <c r="BS22" s="630" t="s">
        <v>119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1540</v>
      </c>
      <c r="S23" s="622"/>
      <c r="T23" s="622"/>
      <c r="U23" s="622"/>
      <c r="V23" s="622"/>
      <c r="W23" s="622"/>
      <c r="X23" s="622"/>
      <c r="Y23" s="623"/>
      <c r="Z23" s="624">
        <v>0</v>
      </c>
      <c r="AA23" s="624"/>
      <c r="AB23" s="624"/>
      <c r="AC23" s="624"/>
      <c r="AD23" s="625">
        <v>1540</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119</v>
      </c>
      <c r="BH23" s="622"/>
      <c r="BI23" s="622"/>
      <c r="BJ23" s="622"/>
      <c r="BK23" s="622"/>
      <c r="BL23" s="622"/>
      <c r="BM23" s="622"/>
      <c r="BN23" s="623"/>
      <c r="BO23" s="624" t="s">
        <v>127</v>
      </c>
      <c r="BP23" s="624"/>
      <c r="BQ23" s="624"/>
      <c r="BR23" s="624"/>
      <c r="BS23" s="630" t="s">
        <v>231</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125652</v>
      </c>
      <c r="S24" s="622"/>
      <c r="T24" s="622"/>
      <c r="U24" s="622"/>
      <c r="V24" s="622"/>
      <c r="W24" s="622"/>
      <c r="X24" s="622"/>
      <c r="Y24" s="623"/>
      <c r="Z24" s="624">
        <v>1.6</v>
      </c>
      <c r="AA24" s="624"/>
      <c r="AB24" s="624"/>
      <c r="AC24" s="624"/>
      <c r="AD24" s="625">
        <v>48</v>
      </c>
      <c r="AE24" s="625"/>
      <c r="AF24" s="625"/>
      <c r="AG24" s="625"/>
      <c r="AH24" s="625"/>
      <c r="AI24" s="625"/>
      <c r="AJ24" s="625"/>
      <c r="AK24" s="625"/>
      <c r="AL24" s="626">
        <v>0</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119</v>
      </c>
      <c r="BH24" s="622"/>
      <c r="BI24" s="622"/>
      <c r="BJ24" s="622"/>
      <c r="BK24" s="622"/>
      <c r="BL24" s="622"/>
      <c r="BM24" s="622"/>
      <c r="BN24" s="623"/>
      <c r="BO24" s="624" t="s">
        <v>127</v>
      </c>
      <c r="BP24" s="624"/>
      <c r="BQ24" s="624"/>
      <c r="BR24" s="624"/>
      <c r="BS24" s="630" t="s">
        <v>119</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2684057</v>
      </c>
      <c r="CS24" s="611"/>
      <c r="CT24" s="611"/>
      <c r="CU24" s="611"/>
      <c r="CV24" s="611"/>
      <c r="CW24" s="611"/>
      <c r="CX24" s="611"/>
      <c r="CY24" s="612"/>
      <c r="CZ24" s="615">
        <v>35.299999999999997</v>
      </c>
      <c r="DA24" s="616"/>
      <c r="DB24" s="616"/>
      <c r="DC24" s="635"/>
      <c r="DD24" s="654">
        <v>1992080</v>
      </c>
      <c r="DE24" s="611"/>
      <c r="DF24" s="611"/>
      <c r="DG24" s="611"/>
      <c r="DH24" s="611"/>
      <c r="DI24" s="611"/>
      <c r="DJ24" s="611"/>
      <c r="DK24" s="612"/>
      <c r="DL24" s="654">
        <v>1958700</v>
      </c>
      <c r="DM24" s="611"/>
      <c r="DN24" s="611"/>
      <c r="DO24" s="611"/>
      <c r="DP24" s="611"/>
      <c r="DQ24" s="611"/>
      <c r="DR24" s="611"/>
      <c r="DS24" s="611"/>
      <c r="DT24" s="611"/>
      <c r="DU24" s="611"/>
      <c r="DV24" s="612"/>
      <c r="DW24" s="615">
        <v>44.2</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103892</v>
      </c>
      <c r="S25" s="622"/>
      <c r="T25" s="622"/>
      <c r="U25" s="622"/>
      <c r="V25" s="622"/>
      <c r="W25" s="622"/>
      <c r="X25" s="622"/>
      <c r="Y25" s="623"/>
      <c r="Z25" s="624">
        <v>1.3</v>
      </c>
      <c r="AA25" s="624"/>
      <c r="AB25" s="624"/>
      <c r="AC25" s="624"/>
      <c r="AD25" s="625">
        <v>2353</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119</v>
      </c>
      <c r="BH25" s="622"/>
      <c r="BI25" s="622"/>
      <c r="BJ25" s="622"/>
      <c r="BK25" s="622"/>
      <c r="BL25" s="622"/>
      <c r="BM25" s="622"/>
      <c r="BN25" s="623"/>
      <c r="BO25" s="624" t="s">
        <v>119</v>
      </c>
      <c r="BP25" s="624"/>
      <c r="BQ25" s="624"/>
      <c r="BR25" s="624"/>
      <c r="BS25" s="630" t="s">
        <v>119</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1312151</v>
      </c>
      <c r="CS25" s="657"/>
      <c r="CT25" s="657"/>
      <c r="CU25" s="657"/>
      <c r="CV25" s="657"/>
      <c r="CW25" s="657"/>
      <c r="CX25" s="657"/>
      <c r="CY25" s="658"/>
      <c r="CZ25" s="626">
        <v>17.3</v>
      </c>
      <c r="DA25" s="655"/>
      <c r="DB25" s="655"/>
      <c r="DC25" s="659"/>
      <c r="DD25" s="630">
        <v>1248832</v>
      </c>
      <c r="DE25" s="657"/>
      <c r="DF25" s="657"/>
      <c r="DG25" s="657"/>
      <c r="DH25" s="657"/>
      <c r="DI25" s="657"/>
      <c r="DJ25" s="657"/>
      <c r="DK25" s="658"/>
      <c r="DL25" s="630">
        <v>1225949</v>
      </c>
      <c r="DM25" s="657"/>
      <c r="DN25" s="657"/>
      <c r="DO25" s="657"/>
      <c r="DP25" s="657"/>
      <c r="DQ25" s="657"/>
      <c r="DR25" s="657"/>
      <c r="DS25" s="657"/>
      <c r="DT25" s="657"/>
      <c r="DU25" s="657"/>
      <c r="DV25" s="658"/>
      <c r="DW25" s="626">
        <v>27.7</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8329</v>
      </c>
      <c r="S26" s="622"/>
      <c r="T26" s="622"/>
      <c r="U26" s="622"/>
      <c r="V26" s="622"/>
      <c r="W26" s="622"/>
      <c r="X26" s="622"/>
      <c r="Y26" s="623"/>
      <c r="Z26" s="624">
        <v>0.1</v>
      </c>
      <c r="AA26" s="624"/>
      <c r="AB26" s="624"/>
      <c r="AC26" s="624"/>
      <c r="AD26" s="625" t="s">
        <v>119</v>
      </c>
      <c r="AE26" s="625"/>
      <c r="AF26" s="625"/>
      <c r="AG26" s="625"/>
      <c r="AH26" s="625"/>
      <c r="AI26" s="625"/>
      <c r="AJ26" s="625"/>
      <c r="AK26" s="625"/>
      <c r="AL26" s="626" t="s">
        <v>127</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127</v>
      </c>
      <c r="BH26" s="622"/>
      <c r="BI26" s="622"/>
      <c r="BJ26" s="622"/>
      <c r="BK26" s="622"/>
      <c r="BL26" s="622"/>
      <c r="BM26" s="622"/>
      <c r="BN26" s="623"/>
      <c r="BO26" s="624" t="s">
        <v>127</v>
      </c>
      <c r="BP26" s="624"/>
      <c r="BQ26" s="624"/>
      <c r="BR26" s="624"/>
      <c r="BS26" s="630" t="s">
        <v>119</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705856</v>
      </c>
      <c r="CS26" s="622"/>
      <c r="CT26" s="622"/>
      <c r="CU26" s="622"/>
      <c r="CV26" s="622"/>
      <c r="CW26" s="622"/>
      <c r="CX26" s="622"/>
      <c r="CY26" s="623"/>
      <c r="CZ26" s="626">
        <v>9.3000000000000007</v>
      </c>
      <c r="DA26" s="655"/>
      <c r="DB26" s="655"/>
      <c r="DC26" s="659"/>
      <c r="DD26" s="630">
        <v>667700</v>
      </c>
      <c r="DE26" s="622"/>
      <c r="DF26" s="622"/>
      <c r="DG26" s="622"/>
      <c r="DH26" s="622"/>
      <c r="DI26" s="622"/>
      <c r="DJ26" s="622"/>
      <c r="DK26" s="623"/>
      <c r="DL26" s="630" t="s">
        <v>127</v>
      </c>
      <c r="DM26" s="622"/>
      <c r="DN26" s="622"/>
      <c r="DO26" s="622"/>
      <c r="DP26" s="622"/>
      <c r="DQ26" s="622"/>
      <c r="DR26" s="622"/>
      <c r="DS26" s="622"/>
      <c r="DT26" s="622"/>
      <c r="DU26" s="622"/>
      <c r="DV26" s="623"/>
      <c r="DW26" s="626" t="s">
        <v>127</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946112</v>
      </c>
      <c r="S27" s="622"/>
      <c r="T27" s="622"/>
      <c r="U27" s="622"/>
      <c r="V27" s="622"/>
      <c r="W27" s="622"/>
      <c r="X27" s="622"/>
      <c r="Y27" s="623"/>
      <c r="Z27" s="624">
        <v>12.1</v>
      </c>
      <c r="AA27" s="624"/>
      <c r="AB27" s="624"/>
      <c r="AC27" s="624"/>
      <c r="AD27" s="625" t="s">
        <v>231</v>
      </c>
      <c r="AE27" s="625"/>
      <c r="AF27" s="625"/>
      <c r="AG27" s="625"/>
      <c r="AH27" s="625"/>
      <c r="AI27" s="625"/>
      <c r="AJ27" s="625"/>
      <c r="AK27" s="625"/>
      <c r="AL27" s="626" t="s">
        <v>119</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1663286</v>
      </c>
      <c r="BH27" s="622"/>
      <c r="BI27" s="622"/>
      <c r="BJ27" s="622"/>
      <c r="BK27" s="622"/>
      <c r="BL27" s="622"/>
      <c r="BM27" s="622"/>
      <c r="BN27" s="623"/>
      <c r="BO27" s="624">
        <v>100</v>
      </c>
      <c r="BP27" s="624"/>
      <c r="BQ27" s="624"/>
      <c r="BR27" s="624"/>
      <c r="BS27" s="630" t="s">
        <v>127</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864723</v>
      </c>
      <c r="CS27" s="657"/>
      <c r="CT27" s="657"/>
      <c r="CU27" s="657"/>
      <c r="CV27" s="657"/>
      <c r="CW27" s="657"/>
      <c r="CX27" s="657"/>
      <c r="CY27" s="658"/>
      <c r="CZ27" s="626">
        <v>11.4</v>
      </c>
      <c r="DA27" s="655"/>
      <c r="DB27" s="655"/>
      <c r="DC27" s="659"/>
      <c r="DD27" s="630">
        <v>249081</v>
      </c>
      <c r="DE27" s="657"/>
      <c r="DF27" s="657"/>
      <c r="DG27" s="657"/>
      <c r="DH27" s="657"/>
      <c r="DI27" s="657"/>
      <c r="DJ27" s="657"/>
      <c r="DK27" s="658"/>
      <c r="DL27" s="630">
        <v>238584</v>
      </c>
      <c r="DM27" s="657"/>
      <c r="DN27" s="657"/>
      <c r="DO27" s="657"/>
      <c r="DP27" s="657"/>
      <c r="DQ27" s="657"/>
      <c r="DR27" s="657"/>
      <c r="DS27" s="657"/>
      <c r="DT27" s="657"/>
      <c r="DU27" s="657"/>
      <c r="DV27" s="658"/>
      <c r="DW27" s="626">
        <v>5.4</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t="s">
        <v>231</v>
      </c>
      <c r="S28" s="622"/>
      <c r="T28" s="622"/>
      <c r="U28" s="622"/>
      <c r="V28" s="622"/>
      <c r="W28" s="622"/>
      <c r="X28" s="622"/>
      <c r="Y28" s="623"/>
      <c r="Z28" s="624" t="s">
        <v>119</v>
      </c>
      <c r="AA28" s="624"/>
      <c r="AB28" s="624"/>
      <c r="AC28" s="624"/>
      <c r="AD28" s="625" t="s">
        <v>119</v>
      </c>
      <c r="AE28" s="625"/>
      <c r="AF28" s="625"/>
      <c r="AG28" s="625"/>
      <c r="AH28" s="625"/>
      <c r="AI28" s="625"/>
      <c r="AJ28" s="625"/>
      <c r="AK28" s="625"/>
      <c r="AL28" s="626" t="s">
        <v>119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507183</v>
      </c>
      <c r="CS28" s="622"/>
      <c r="CT28" s="622"/>
      <c r="CU28" s="622"/>
      <c r="CV28" s="622"/>
      <c r="CW28" s="622"/>
      <c r="CX28" s="622"/>
      <c r="CY28" s="623"/>
      <c r="CZ28" s="626">
        <v>6.7</v>
      </c>
      <c r="DA28" s="655"/>
      <c r="DB28" s="655"/>
      <c r="DC28" s="659"/>
      <c r="DD28" s="630">
        <v>494167</v>
      </c>
      <c r="DE28" s="622"/>
      <c r="DF28" s="622"/>
      <c r="DG28" s="622"/>
      <c r="DH28" s="622"/>
      <c r="DI28" s="622"/>
      <c r="DJ28" s="622"/>
      <c r="DK28" s="623"/>
      <c r="DL28" s="630">
        <v>494167</v>
      </c>
      <c r="DM28" s="622"/>
      <c r="DN28" s="622"/>
      <c r="DO28" s="622"/>
      <c r="DP28" s="622"/>
      <c r="DQ28" s="622"/>
      <c r="DR28" s="622"/>
      <c r="DS28" s="622"/>
      <c r="DT28" s="622"/>
      <c r="DU28" s="622"/>
      <c r="DV28" s="623"/>
      <c r="DW28" s="626">
        <v>11.2</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500307</v>
      </c>
      <c r="S29" s="622"/>
      <c r="T29" s="622"/>
      <c r="U29" s="622"/>
      <c r="V29" s="622"/>
      <c r="W29" s="622"/>
      <c r="X29" s="622"/>
      <c r="Y29" s="623"/>
      <c r="Z29" s="624">
        <v>6.4</v>
      </c>
      <c r="AA29" s="624"/>
      <c r="AB29" s="624"/>
      <c r="AC29" s="624"/>
      <c r="AD29" s="625" t="s">
        <v>119</v>
      </c>
      <c r="AE29" s="625"/>
      <c r="AF29" s="625"/>
      <c r="AG29" s="625"/>
      <c r="AH29" s="625"/>
      <c r="AI29" s="625"/>
      <c r="AJ29" s="625"/>
      <c r="AK29" s="625"/>
      <c r="AL29" s="626" t="s">
        <v>119</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507183</v>
      </c>
      <c r="CS29" s="657"/>
      <c r="CT29" s="657"/>
      <c r="CU29" s="657"/>
      <c r="CV29" s="657"/>
      <c r="CW29" s="657"/>
      <c r="CX29" s="657"/>
      <c r="CY29" s="658"/>
      <c r="CZ29" s="626">
        <v>6.7</v>
      </c>
      <c r="DA29" s="655"/>
      <c r="DB29" s="655"/>
      <c r="DC29" s="659"/>
      <c r="DD29" s="630">
        <v>494167</v>
      </c>
      <c r="DE29" s="657"/>
      <c r="DF29" s="657"/>
      <c r="DG29" s="657"/>
      <c r="DH29" s="657"/>
      <c r="DI29" s="657"/>
      <c r="DJ29" s="657"/>
      <c r="DK29" s="658"/>
      <c r="DL29" s="630">
        <v>494167</v>
      </c>
      <c r="DM29" s="657"/>
      <c r="DN29" s="657"/>
      <c r="DO29" s="657"/>
      <c r="DP29" s="657"/>
      <c r="DQ29" s="657"/>
      <c r="DR29" s="657"/>
      <c r="DS29" s="657"/>
      <c r="DT29" s="657"/>
      <c r="DU29" s="657"/>
      <c r="DV29" s="658"/>
      <c r="DW29" s="626">
        <v>11.2</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11274</v>
      </c>
      <c r="S30" s="622"/>
      <c r="T30" s="622"/>
      <c r="U30" s="622"/>
      <c r="V30" s="622"/>
      <c r="W30" s="622"/>
      <c r="X30" s="622"/>
      <c r="Y30" s="623"/>
      <c r="Z30" s="624">
        <v>0.1</v>
      </c>
      <c r="AA30" s="624"/>
      <c r="AB30" s="624"/>
      <c r="AC30" s="624"/>
      <c r="AD30" s="625" t="s">
        <v>119</v>
      </c>
      <c r="AE30" s="625"/>
      <c r="AF30" s="625"/>
      <c r="AG30" s="625"/>
      <c r="AH30" s="625"/>
      <c r="AI30" s="625"/>
      <c r="AJ30" s="625"/>
      <c r="AK30" s="625"/>
      <c r="AL30" s="626" t="s">
        <v>127</v>
      </c>
      <c r="AM30" s="627"/>
      <c r="AN30" s="627"/>
      <c r="AO30" s="628"/>
      <c r="AP30" s="669" t="s">
        <v>304</v>
      </c>
      <c r="AQ30" s="670"/>
      <c r="AR30" s="670"/>
      <c r="AS30" s="670"/>
      <c r="AT30" s="675" t="s">
        <v>305</v>
      </c>
      <c r="AU30" s="210"/>
      <c r="AV30" s="210"/>
      <c r="AW30" s="210"/>
      <c r="AX30" s="607" t="s">
        <v>179</v>
      </c>
      <c r="AY30" s="608"/>
      <c r="AZ30" s="608"/>
      <c r="BA30" s="608"/>
      <c r="BB30" s="608"/>
      <c r="BC30" s="608"/>
      <c r="BD30" s="608"/>
      <c r="BE30" s="608"/>
      <c r="BF30" s="609"/>
      <c r="BG30" s="681">
        <v>98.4</v>
      </c>
      <c r="BH30" s="682"/>
      <c r="BI30" s="682"/>
      <c r="BJ30" s="682"/>
      <c r="BK30" s="682"/>
      <c r="BL30" s="682"/>
      <c r="BM30" s="616">
        <v>91.1</v>
      </c>
      <c r="BN30" s="682"/>
      <c r="BO30" s="682"/>
      <c r="BP30" s="682"/>
      <c r="BQ30" s="683"/>
      <c r="BR30" s="681">
        <v>98.3</v>
      </c>
      <c r="BS30" s="682"/>
      <c r="BT30" s="682"/>
      <c r="BU30" s="682"/>
      <c r="BV30" s="682"/>
      <c r="BW30" s="682"/>
      <c r="BX30" s="616">
        <v>89.9</v>
      </c>
      <c r="BY30" s="682"/>
      <c r="BZ30" s="682"/>
      <c r="CA30" s="682"/>
      <c r="CB30" s="683"/>
      <c r="CD30" s="686"/>
      <c r="CE30" s="687"/>
      <c r="CF30" s="636" t="s">
        <v>306</v>
      </c>
      <c r="CG30" s="637"/>
      <c r="CH30" s="637"/>
      <c r="CI30" s="637"/>
      <c r="CJ30" s="637"/>
      <c r="CK30" s="637"/>
      <c r="CL30" s="637"/>
      <c r="CM30" s="637"/>
      <c r="CN30" s="637"/>
      <c r="CO30" s="637"/>
      <c r="CP30" s="637"/>
      <c r="CQ30" s="638"/>
      <c r="CR30" s="621">
        <v>473173</v>
      </c>
      <c r="CS30" s="622"/>
      <c r="CT30" s="622"/>
      <c r="CU30" s="622"/>
      <c r="CV30" s="622"/>
      <c r="CW30" s="622"/>
      <c r="CX30" s="622"/>
      <c r="CY30" s="623"/>
      <c r="CZ30" s="626">
        <v>6.2</v>
      </c>
      <c r="DA30" s="655"/>
      <c r="DB30" s="655"/>
      <c r="DC30" s="659"/>
      <c r="DD30" s="630">
        <v>460157</v>
      </c>
      <c r="DE30" s="622"/>
      <c r="DF30" s="622"/>
      <c r="DG30" s="622"/>
      <c r="DH30" s="622"/>
      <c r="DI30" s="622"/>
      <c r="DJ30" s="622"/>
      <c r="DK30" s="623"/>
      <c r="DL30" s="630">
        <v>460157</v>
      </c>
      <c r="DM30" s="622"/>
      <c r="DN30" s="622"/>
      <c r="DO30" s="622"/>
      <c r="DP30" s="622"/>
      <c r="DQ30" s="622"/>
      <c r="DR30" s="622"/>
      <c r="DS30" s="622"/>
      <c r="DT30" s="622"/>
      <c r="DU30" s="622"/>
      <c r="DV30" s="623"/>
      <c r="DW30" s="626">
        <v>10.4</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14279</v>
      </c>
      <c r="S31" s="622"/>
      <c r="T31" s="622"/>
      <c r="U31" s="622"/>
      <c r="V31" s="622"/>
      <c r="W31" s="622"/>
      <c r="X31" s="622"/>
      <c r="Y31" s="623"/>
      <c r="Z31" s="624">
        <v>0.2</v>
      </c>
      <c r="AA31" s="624"/>
      <c r="AB31" s="624"/>
      <c r="AC31" s="624"/>
      <c r="AD31" s="625" t="s">
        <v>127</v>
      </c>
      <c r="AE31" s="625"/>
      <c r="AF31" s="625"/>
      <c r="AG31" s="625"/>
      <c r="AH31" s="625"/>
      <c r="AI31" s="625"/>
      <c r="AJ31" s="625"/>
      <c r="AK31" s="625"/>
      <c r="AL31" s="626" t="s">
        <v>127</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98.8</v>
      </c>
      <c r="BH31" s="657"/>
      <c r="BI31" s="657"/>
      <c r="BJ31" s="657"/>
      <c r="BK31" s="657"/>
      <c r="BL31" s="657"/>
      <c r="BM31" s="627">
        <v>94.2</v>
      </c>
      <c r="BN31" s="679"/>
      <c r="BO31" s="679"/>
      <c r="BP31" s="679"/>
      <c r="BQ31" s="680"/>
      <c r="BR31" s="678">
        <v>98.7</v>
      </c>
      <c r="BS31" s="657"/>
      <c r="BT31" s="657"/>
      <c r="BU31" s="657"/>
      <c r="BV31" s="657"/>
      <c r="BW31" s="657"/>
      <c r="BX31" s="627">
        <v>93.2</v>
      </c>
      <c r="BY31" s="679"/>
      <c r="BZ31" s="679"/>
      <c r="CA31" s="679"/>
      <c r="CB31" s="680"/>
      <c r="CD31" s="686"/>
      <c r="CE31" s="687"/>
      <c r="CF31" s="636" t="s">
        <v>310</v>
      </c>
      <c r="CG31" s="637"/>
      <c r="CH31" s="637"/>
      <c r="CI31" s="637"/>
      <c r="CJ31" s="637"/>
      <c r="CK31" s="637"/>
      <c r="CL31" s="637"/>
      <c r="CM31" s="637"/>
      <c r="CN31" s="637"/>
      <c r="CO31" s="637"/>
      <c r="CP31" s="637"/>
      <c r="CQ31" s="638"/>
      <c r="CR31" s="621">
        <v>34010</v>
      </c>
      <c r="CS31" s="657"/>
      <c r="CT31" s="657"/>
      <c r="CU31" s="657"/>
      <c r="CV31" s="657"/>
      <c r="CW31" s="657"/>
      <c r="CX31" s="657"/>
      <c r="CY31" s="658"/>
      <c r="CZ31" s="626">
        <v>0.4</v>
      </c>
      <c r="DA31" s="655"/>
      <c r="DB31" s="655"/>
      <c r="DC31" s="659"/>
      <c r="DD31" s="630">
        <v>34010</v>
      </c>
      <c r="DE31" s="657"/>
      <c r="DF31" s="657"/>
      <c r="DG31" s="657"/>
      <c r="DH31" s="657"/>
      <c r="DI31" s="657"/>
      <c r="DJ31" s="657"/>
      <c r="DK31" s="658"/>
      <c r="DL31" s="630">
        <v>34010</v>
      </c>
      <c r="DM31" s="657"/>
      <c r="DN31" s="657"/>
      <c r="DO31" s="657"/>
      <c r="DP31" s="657"/>
      <c r="DQ31" s="657"/>
      <c r="DR31" s="657"/>
      <c r="DS31" s="657"/>
      <c r="DT31" s="657"/>
      <c r="DU31" s="657"/>
      <c r="DV31" s="658"/>
      <c r="DW31" s="626">
        <v>0.8</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151286</v>
      </c>
      <c r="S32" s="622"/>
      <c r="T32" s="622"/>
      <c r="U32" s="622"/>
      <c r="V32" s="622"/>
      <c r="W32" s="622"/>
      <c r="X32" s="622"/>
      <c r="Y32" s="623"/>
      <c r="Z32" s="624">
        <v>1.9</v>
      </c>
      <c r="AA32" s="624"/>
      <c r="AB32" s="624"/>
      <c r="AC32" s="624"/>
      <c r="AD32" s="625" t="s">
        <v>127</v>
      </c>
      <c r="AE32" s="625"/>
      <c r="AF32" s="625"/>
      <c r="AG32" s="625"/>
      <c r="AH32" s="625"/>
      <c r="AI32" s="625"/>
      <c r="AJ32" s="625"/>
      <c r="AK32" s="625"/>
      <c r="AL32" s="626" t="s">
        <v>231</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v>
      </c>
      <c r="BH32" s="691"/>
      <c r="BI32" s="691"/>
      <c r="BJ32" s="691"/>
      <c r="BK32" s="691"/>
      <c r="BL32" s="691"/>
      <c r="BM32" s="692">
        <v>87.5</v>
      </c>
      <c r="BN32" s="691"/>
      <c r="BO32" s="691"/>
      <c r="BP32" s="691"/>
      <c r="BQ32" s="693"/>
      <c r="BR32" s="690">
        <v>97.8</v>
      </c>
      <c r="BS32" s="691"/>
      <c r="BT32" s="691"/>
      <c r="BU32" s="691"/>
      <c r="BV32" s="691"/>
      <c r="BW32" s="691"/>
      <c r="BX32" s="692">
        <v>86</v>
      </c>
      <c r="BY32" s="691"/>
      <c r="BZ32" s="691"/>
      <c r="CA32" s="691"/>
      <c r="CB32" s="693"/>
      <c r="CD32" s="688"/>
      <c r="CE32" s="689"/>
      <c r="CF32" s="636" t="s">
        <v>313</v>
      </c>
      <c r="CG32" s="637"/>
      <c r="CH32" s="637"/>
      <c r="CI32" s="637"/>
      <c r="CJ32" s="637"/>
      <c r="CK32" s="637"/>
      <c r="CL32" s="637"/>
      <c r="CM32" s="637"/>
      <c r="CN32" s="637"/>
      <c r="CO32" s="637"/>
      <c r="CP32" s="637"/>
      <c r="CQ32" s="638"/>
      <c r="CR32" s="621" t="s">
        <v>127</v>
      </c>
      <c r="CS32" s="622"/>
      <c r="CT32" s="622"/>
      <c r="CU32" s="622"/>
      <c r="CV32" s="622"/>
      <c r="CW32" s="622"/>
      <c r="CX32" s="622"/>
      <c r="CY32" s="623"/>
      <c r="CZ32" s="626" t="s">
        <v>119</v>
      </c>
      <c r="DA32" s="655"/>
      <c r="DB32" s="655"/>
      <c r="DC32" s="659"/>
      <c r="DD32" s="630" t="s">
        <v>119</v>
      </c>
      <c r="DE32" s="622"/>
      <c r="DF32" s="622"/>
      <c r="DG32" s="622"/>
      <c r="DH32" s="622"/>
      <c r="DI32" s="622"/>
      <c r="DJ32" s="622"/>
      <c r="DK32" s="623"/>
      <c r="DL32" s="630" t="s">
        <v>127</v>
      </c>
      <c r="DM32" s="622"/>
      <c r="DN32" s="622"/>
      <c r="DO32" s="622"/>
      <c r="DP32" s="622"/>
      <c r="DQ32" s="622"/>
      <c r="DR32" s="622"/>
      <c r="DS32" s="622"/>
      <c r="DT32" s="622"/>
      <c r="DU32" s="622"/>
      <c r="DV32" s="623"/>
      <c r="DW32" s="626" t="s">
        <v>231</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438126</v>
      </c>
      <c r="S33" s="622"/>
      <c r="T33" s="622"/>
      <c r="U33" s="622"/>
      <c r="V33" s="622"/>
      <c r="W33" s="622"/>
      <c r="X33" s="622"/>
      <c r="Y33" s="623"/>
      <c r="Z33" s="624">
        <v>5.6</v>
      </c>
      <c r="AA33" s="624"/>
      <c r="AB33" s="624"/>
      <c r="AC33" s="624"/>
      <c r="AD33" s="625" t="s">
        <v>119</v>
      </c>
      <c r="AE33" s="625"/>
      <c r="AF33" s="625"/>
      <c r="AG33" s="625"/>
      <c r="AH33" s="625"/>
      <c r="AI33" s="625"/>
      <c r="AJ33" s="625"/>
      <c r="AK33" s="625"/>
      <c r="AL33" s="626" t="s">
        <v>127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3055020</v>
      </c>
      <c r="CS33" s="657"/>
      <c r="CT33" s="657"/>
      <c r="CU33" s="657"/>
      <c r="CV33" s="657"/>
      <c r="CW33" s="657"/>
      <c r="CX33" s="657"/>
      <c r="CY33" s="658"/>
      <c r="CZ33" s="626">
        <v>40.200000000000003</v>
      </c>
      <c r="DA33" s="655"/>
      <c r="DB33" s="655"/>
      <c r="DC33" s="659"/>
      <c r="DD33" s="630">
        <v>2423420</v>
      </c>
      <c r="DE33" s="657"/>
      <c r="DF33" s="657"/>
      <c r="DG33" s="657"/>
      <c r="DH33" s="657"/>
      <c r="DI33" s="657"/>
      <c r="DJ33" s="657"/>
      <c r="DK33" s="658"/>
      <c r="DL33" s="630">
        <v>1823645</v>
      </c>
      <c r="DM33" s="657"/>
      <c r="DN33" s="657"/>
      <c r="DO33" s="657"/>
      <c r="DP33" s="657"/>
      <c r="DQ33" s="657"/>
      <c r="DR33" s="657"/>
      <c r="DS33" s="657"/>
      <c r="DT33" s="657"/>
      <c r="DU33" s="657"/>
      <c r="DV33" s="658"/>
      <c r="DW33" s="626">
        <v>41.2</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159080</v>
      </c>
      <c r="S34" s="622"/>
      <c r="T34" s="622"/>
      <c r="U34" s="622"/>
      <c r="V34" s="622"/>
      <c r="W34" s="622"/>
      <c r="X34" s="622"/>
      <c r="Y34" s="623"/>
      <c r="Z34" s="624">
        <v>2</v>
      </c>
      <c r="AA34" s="624"/>
      <c r="AB34" s="624"/>
      <c r="AC34" s="624"/>
      <c r="AD34" s="625" t="s">
        <v>127</v>
      </c>
      <c r="AE34" s="625"/>
      <c r="AF34" s="625"/>
      <c r="AG34" s="625"/>
      <c r="AH34" s="625"/>
      <c r="AI34" s="625"/>
      <c r="AJ34" s="625"/>
      <c r="AK34" s="625"/>
      <c r="AL34" s="626" t="s">
        <v>127</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1016586</v>
      </c>
      <c r="CS34" s="622"/>
      <c r="CT34" s="622"/>
      <c r="CU34" s="622"/>
      <c r="CV34" s="622"/>
      <c r="CW34" s="622"/>
      <c r="CX34" s="622"/>
      <c r="CY34" s="623"/>
      <c r="CZ34" s="626">
        <v>13.4</v>
      </c>
      <c r="DA34" s="655"/>
      <c r="DB34" s="655"/>
      <c r="DC34" s="659"/>
      <c r="DD34" s="630">
        <v>695659</v>
      </c>
      <c r="DE34" s="622"/>
      <c r="DF34" s="622"/>
      <c r="DG34" s="622"/>
      <c r="DH34" s="622"/>
      <c r="DI34" s="622"/>
      <c r="DJ34" s="622"/>
      <c r="DK34" s="623"/>
      <c r="DL34" s="630">
        <v>560001</v>
      </c>
      <c r="DM34" s="622"/>
      <c r="DN34" s="622"/>
      <c r="DO34" s="622"/>
      <c r="DP34" s="622"/>
      <c r="DQ34" s="622"/>
      <c r="DR34" s="622"/>
      <c r="DS34" s="622"/>
      <c r="DT34" s="622"/>
      <c r="DU34" s="622"/>
      <c r="DV34" s="623"/>
      <c r="DW34" s="626">
        <v>12.6</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854418</v>
      </c>
      <c r="S35" s="622"/>
      <c r="T35" s="622"/>
      <c r="U35" s="622"/>
      <c r="V35" s="622"/>
      <c r="W35" s="622"/>
      <c r="X35" s="622"/>
      <c r="Y35" s="623"/>
      <c r="Z35" s="624">
        <v>10.9</v>
      </c>
      <c r="AA35" s="624"/>
      <c r="AB35" s="624"/>
      <c r="AC35" s="624"/>
      <c r="AD35" s="625" t="s">
        <v>127</v>
      </c>
      <c r="AE35" s="625"/>
      <c r="AF35" s="625"/>
      <c r="AG35" s="625"/>
      <c r="AH35" s="625"/>
      <c r="AI35" s="625"/>
      <c r="AJ35" s="625"/>
      <c r="AK35" s="625"/>
      <c r="AL35" s="626" t="s">
        <v>127</v>
      </c>
      <c r="AM35" s="627"/>
      <c r="AN35" s="627"/>
      <c r="AO35" s="628"/>
      <c r="AP35" s="214"/>
      <c r="AQ35" s="694" t="s">
        <v>321</v>
      </c>
      <c r="AR35" s="695"/>
      <c r="AS35" s="695"/>
      <c r="AT35" s="695"/>
      <c r="AU35" s="695"/>
      <c r="AV35" s="695"/>
      <c r="AW35" s="695"/>
      <c r="AX35" s="695"/>
      <c r="AY35" s="696"/>
      <c r="AZ35" s="610">
        <v>739352</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130574</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102811</v>
      </c>
      <c r="CS35" s="657"/>
      <c r="CT35" s="657"/>
      <c r="CU35" s="657"/>
      <c r="CV35" s="657"/>
      <c r="CW35" s="657"/>
      <c r="CX35" s="657"/>
      <c r="CY35" s="658"/>
      <c r="CZ35" s="626">
        <v>1.4</v>
      </c>
      <c r="DA35" s="655"/>
      <c r="DB35" s="655"/>
      <c r="DC35" s="659"/>
      <c r="DD35" s="630">
        <v>95938</v>
      </c>
      <c r="DE35" s="657"/>
      <c r="DF35" s="657"/>
      <c r="DG35" s="657"/>
      <c r="DH35" s="657"/>
      <c r="DI35" s="657"/>
      <c r="DJ35" s="657"/>
      <c r="DK35" s="658"/>
      <c r="DL35" s="630">
        <v>95539</v>
      </c>
      <c r="DM35" s="657"/>
      <c r="DN35" s="657"/>
      <c r="DO35" s="657"/>
      <c r="DP35" s="657"/>
      <c r="DQ35" s="657"/>
      <c r="DR35" s="657"/>
      <c r="DS35" s="657"/>
      <c r="DT35" s="657"/>
      <c r="DU35" s="657"/>
      <c r="DV35" s="658"/>
      <c r="DW35" s="626">
        <v>2.2000000000000002</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119</v>
      </c>
      <c r="S36" s="622"/>
      <c r="T36" s="622"/>
      <c r="U36" s="622"/>
      <c r="V36" s="622"/>
      <c r="W36" s="622"/>
      <c r="X36" s="622"/>
      <c r="Y36" s="623"/>
      <c r="Z36" s="624" t="s">
        <v>119</v>
      </c>
      <c r="AA36" s="624"/>
      <c r="AB36" s="624"/>
      <c r="AC36" s="624"/>
      <c r="AD36" s="625" t="s">
        <v>127</v>
      </c>
      <c r="AE36" s="625"/>
      <c r="AF36" s="625"/>
      <c r="AG36" s="625"/>
      <c r="AH36" s="625"/>
      <c r="AI36" s="625"/>
      <c r="AJ36" s="625"/>
      <c r="AK36" s="625"/>
      <c r="AL36" s="626" t="s">
        <v>119</v>
      </c>
      <c r="AM36" s="627"/>
      <c r="AN36" s="627"/>
      <c r="AO36" s="628"/>
      <c r="AQ36" s="698" t="s">
        <v>325</v>
      </c>
      <c r="AR36" s="699"/>
      <c r="AS36" s="699"/>
      <c r="AT36" s="699"/>
      <c r="AU36" s="699"/>
      <c r="AV36" s="699"/>
      <c r="AW36" s="699"/>
      <c r="AX36" s="699"/>
      <c r="AY36" s="700"/>
      <c r="AZ36" s="621">
        <v>98861</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51543</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1068970</v>
      </c>
      <c r="CS36" s="622"/>
      <c r="CT36" s="622"/>
      <c r="CU36" s="622"/>
      <c r="CV36" s="622"/>
      <c r="CW36" s="622"/>
      <c r="CX36" s="622"/>
      <c r="CY36" s="623"/>
      <c r="CZ36" s="626">
        <v>14.1</v>
      </c>
      <c r="DA36" s="655"/>
      <c r="DB36" s="655"/>
      <c r="DC36" s="659"/>
      <c r="DD36" s="630">
        <v>933874</v>
      </c>
      <c r="DE36" s="622"/>
      <c r="DF36" s="622"/>
      <c r="DG36" s="622"/>
      <c r="DH36" s="622"/>
      <c r="DI36" s="622"/>
      <c r="DJ36" s="622"/>
      <c r="DK36" s="623"/>
      <c r="DL36" s="630">
        <v>675627</v>
      </c>
      <c r="DM36" s="622"/>
      <c r="DN36" s="622"/>
      <c r="DO36" s="622"/>
      <c r="DP36" s="622"/>
      <c r="DQ36" s="622"/>
      <c r="DR36" s="622"/>
      <c r="DS36" s="622"/>
      <c r="DT36" s="622"/>
      <c r="DU36" s="622"/>
      <c r="DV36" s="623"/>
      <c r="DW36" s="626">
        <v>15.3</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224818</v>
      </c>
      <c r="S37" s="622"/>
      <c r="T37" s="622"/>
      <c r="U37" s="622"/>
      <c r="V37" s="622"/>
      <c r="W37" s="622"/>
      <c r="X37" s="622"/>
      <c r="Y37" s="623"/>
      <c r="Z37" s="624">
        <v>2.9</v>
      </c>
      <c r="AA37" s="624"/>
      <c r="AB37" s="624"/>
      <c r="AC37" s="624"/>
      <c r="AD37" s="625" t="s">
        <v>127</v>
      </c>
      <c r="AE37" s="625"/>
      <c r="AF37" s="625"/>
      <c r="AG37" s="625"/>
      <c r="AH37" s="625"/>
      <c r="AI37" s="625"/>
      <c r="AJ37" s="625"/>
      <c r="AK37" s="625"/>
      <c r="AL37" s="626" t="s">
        <v>119</v>
      </c>
      <c r="AM37" s="627"/>
      <c r="AN37" s="627"/>
      <c r="AO37" s="628"/>
      <c r="AQ37" s="698" t="s">
        <v>329</v>
      </c>
      <c r="AR37" s="699"/>
      <c r="AS37" s="699"/>
      <c r="AT37" s="699"/>
      <c r="AU37" s="699"/>
      <c r="AV37" s="699"/>
      <c r="AW37" s="699"/>
      <c r="AX37" s="699"/>
      <c r="AY37" s="700"/>
      <c r="AZ37" s="621" t="s">
        <v>119</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2340</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526640</v>
      </c>
      <c r="CS37" s="657"/>
      <c r="CT37" s="657"/>
      <c r="CU37" s="657"/>
      <c r="CV37" s="657"/>
      <c r="CW37" s="657"/>
      <c r="CX37" s="657"/>
      <c r="CY37" s="658"/>
      <c r="CZ37" s="626">
        <v>6.9</v>
      </c>
      <c r="DA37" s="655"/>
      <c r="DB37" s="655"/>
      <c r="DC37" s="659"/>
      <c r="DD37" s="630">
        <v>526639</v>
      </c>
      <c r="DE37" s="657"/>
      <c r="DF37" s="657"/>
      <c r="DG37" s="657"/>
      <c r="DH37" s="657"/>
      <c r="DI37" s="657"/>
      <c r="DJ37" s="657"/>
      <c r="DK37" s="658"/>
      <c r="DL37" s="630">
        <v>481334</v>
      </c>
      <c r="DM37" s="657"/>
      <c r="DN37" s="657"/>
      <c r="DO37" s="657"/>
      <c r="DP37" s="657"/>
      <c r="DQ37" s="657"/>
      <c r="DR37" s="657"/>
      <c r="DS37" s="657"/>
      <c r="DT37" s="657"/>
      <c r="DU37" s="657"/>
      <c r="DV37" s="658"/>
      <c r="DW37" s="626">
        <v>10.9</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7827155</v>
      </c>
      <c r="S38" s="702"/>
      <c r="T38" s="702"/>
      <c r="U38" s="702"/>
      <c r="V38" s="702"/>
      <c r="W38" s="702"/>
      <c r="X38" s="702"/>
      <c r="Y38" s="703"/>
      <c r="Z38" s="704">
        <v>100</v>
      </c>
      <c r="AA38" s="704"/>
      <c r="AB38" s="704"/>
      <c r="AC38" s="704"/>
      <c r="AD38" s="705">
        <v>4203703</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127</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3947</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640491</v>
      </c>
      <c r="CS38" s="622"/>
      <c r="CT38" s="622"/>
      <c r="CU38" s="622"/>
      <c r="CV38" s="622"/>
      <c r="CW38" s="622"/>
      <c r="CX38" s="622"/>
      <c r="CY38" s="623"/>
      <c r="CZ38" s="626">
        <v>8.4</v>
      </c>
      <c r="DA38" s="655"/>
      <c r="DB38" s="655"/>
      <c r="DC38" s="659"/>
      <c r="DD38" s="630">
        <v>534950</v>
      </c>
      <c r="DE38" s="622"/>
      <c r="DF38" s="622"/>
      <c r="DG38" s="622"/>
      <c r="DH38" s="622"/>
      <c r="DI38" s="622"/>
      <c r="DJ38" s="622"/>
      <c r="DK38" s="623"/>
      <c r="DL38" s="630">
        <v>492478</v>
      </c>
      <c r="DM38" s="622"/>
      <c r="DN38" s="622"/>
      <c r="DO38" s="622"/>
      <c r="DP38" s="622"/>
      <c r="DQ38" s="622"/>
      <c r="DR38" s="622"/>
      <c r="DS38" s="622"/>
      <c r="DT38" s="622"/>
      <c r="DU38" s="622"/>
      <c r="DV38" s="623"/>
      <c r="DW38" s="626">
        <v>11.1</v>
      </c>
      <c r="DX38" s="655"/>
      <c r="DY38" s="655"/>
      <c r="DZ38" s="655"/>
      <c r="EA38" s="655"/>
      <c r="EB38" s="655"/>
      <c r="EC38" s="656"/>
    </row>
    <row r="39" spans="2:133" ht="11.25" customHeight="1">
      <c r="AQ39" s="698" t="s">
        <v>336</v>
      </c>
      <c r="AR39" s="699"/>
      <c r="AS39" s="699"/>
      <c r="AT39" s="699"/>
      <c r="AU39" s="699"/>
      <c r="AV39" s="699"/>
      <c r="AW39" s="699"/>
      <c r="AX39" s="699"/>
      <c r="AY39" s="700"/>
      <c r="AZ39" s="621" t="s">
        <v>127</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87</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174162</v>
      </c>
      <c r="CS39" s="657"/>
      <c r="CT39" s="657"/>
      <c r="CU39" s="657"/>
      <c r="CV39" s="657"/>
      <c r="CW39" s="657"/>
      <c r="CX39" s="657"/>
      <c r="CY39" s="658"/>
      <c r="CZ39" s="626">
        <v>2.2999999999999998</v>
      </c>
      <c r="DA39" s="655"/>
      <c r="DB39" s="655"/>
      <c r="DC39" s="659"/>
      <c r="DD39" s="630">
        <v>162999</v>
      </c>
      <c r="DE39" s="657"/>
      <c r="DF39" s="657"/>
      <c r="DG39" s="657"/>
      <c r="DH39" s="657"/>
      <c r="DI39" s="657"/>
      <c r="DJ39" s="657"/>
      <c r="DK39" s="658"/>
      <c r="DL39" s="630" t="s">
        <v>231</v>
      </c>
      <c r="DM39" s="657"/>
      <c r="DN39" s="657"/>
      <c r="DO39" s="657"/>
      <c r="DP39" s="657"/>
      <c r="DQ39" s="657"/>
      <c r="DR39" s="657"/>
      <c r="DS39" s="657"/>
      <c r="DT39" s="657"/>
      <c r="DU39" s="657"/>
      <c r="DV39" s="658"/>
      <c r="DW39" s="626" t="s">
        <v>231</v>
      </c>
      <c r="DX39" s="655"/>
      <c r="DY39" s="655"/>
      <c r="DZ39" s="655"/>
      <c r="EA39" s="655"/>
      <c r="EB39" s="655"/>
      <c r="EC39" s="656"/>
    </row>
    <row r="40" spans="2:133" ht="11.25" customHeight="1">
      <c r="AQ40" s="698" t="s">
        <v>340</v>
      </c>
      <c r="AR40" s="699"/>
      <c r="AS40" s="699"/>
      <c r="AT40" s="699"/>
      <c r="AU40" s="699"/>
      <c r="AV40" s="699"/>
      <c r="AW40" s="699"/>
      <c r="AX40" s="699"/>
      <c r="AY40" s="700"/>
      <c r="AZ40" s="621">
        <v>158574</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113</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52000</v>
      </c>
      <c r="CS40" s="622"/>
      <c r="CT40" s="622"/>
      <c r="CU40" s="622"/>
      <c r="CV40" s="622"/>
      <c r="CW40" s="622"/>
      <c r="CX40" s="622"/>
      <c r="CY40" s="623"/>
      <c r="CZ40" s="626">
        <v>0.7</v>
      </c>
      <c r="DA40" s="655"/>
      <c r="DB40" s="655"/>
      <c r="DC40" s="659"/>
      <c r="DD40" s="630" t="s">
        <v>231</v>
      </c>
      <c r="DE40" s="622"/>
      <c r="DF40" s="622"/>
      <c r="DG40" s="622"/>
      <c r="DH40" s="622"/>
      <c r="DI40" s="622"/>
      <c r="DJ40" s="622"/>
      <c r="DK40" s="623"/>
      <c r="DL40" s="630" t="s">
        <v>127</v>
      </c>
      <c r="DM40" s="622"/>
      <c r="DN40" s="622"/>
      <c r="DO40" s="622"/>
      <c r="DP40" s="622"/>
      <c r="DQ40" s="622"/>
      <c r="DR40" s="622"/>
      <c r="DS40" s="622"/>
      <c r="DT40" s="622"/>
      <c r="DU40" s="622"/>
      <c r="DV40" s="623"/>
      <c r="DW40" s="626" t="s">
        <v>119</v>
      </c>
      <c r="DX40" s="655"/>
      <c r="DY40" s="655"/>
      <c r="DZ40" s="655"/>
      <c r="EA40" s="655"/>
      <c r="EB40" s="655"/>
      <c r="EC40" s="656"/>
    </row>
    <row r="41" spans="2:133" ht="11.25" customHeight="1">
      <c r="AQ41" s="708" t="s">
        <v>343</v>
      </c>
      <c r="AR41" s="709"/>
      <c r="AS41" s="709"/>
      <c r="AT41" s="709"/>
      <c r="AU41" s="709"/>
      <c r="AV41" s="709"/>
      <c r="AW41" s="709"/>
      <c r="AX41" s="709"/>
      <c r="AY41" s="710"/>
      <c r="AZ41" s="701">
        <v>481917</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278</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127</v>
      </c>
      <c r="CS41" s="657"/>
      <c r="CT41" s="657"/>
      <c r="CU41" s="657"/>
      <c r="CV41" s="657"/>
      <c r="CW41" s="657"/>
      <c r="CX41" s="657"/>
      <c r="CY41" s="658"/>
      <c r="CZ41" s="626" t="s">
        <v>119</v>
      </c>
      <c r="DA41" s="655"/>
      <c r="DB41" s="655"/>
      <c r="DC41" s="659"/>
      <c r="DD41" s="630" t="s">
        <v>231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1860018</v>
      </c>
      <c r="CS42" s="622"/>
      <c r="CT42" s="622"/>
      <c r="CU42" s="622"/>
      <c r="CV42" s="622"/>
      <c r="CW42" s="622"/>
      <c r="CX42" s="622"/>
      <c r="CY42" s="623"/>
      <c r="CZ42" s="626">
        <v>24.5</v>
      </c>
      <c r="DA42" s="627"/>
      <c r="DB42" s="627"/>
      <c r="DC42" s="722"/>
      <c r="DD42" s="630">
        <v>651648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66406</v>
      </c>
      <c r="CS43" s="657"/>
      <c r="CT43" s="657"/>
      <c r="CU43" s="657"/>
      <c r="CV43" s="657"/>
      <c r="CW43" s="657"/>
      <c r="CX43" s="657"/>
      <c r="CY43" s="658"/>
      <c r="CZ43" s="626">
        <v>0.9</v>
      </c>
      <c r="DA43" s="655"/>
      <c r="DB43" s="655"/>
      <c r="DC43" s="659"/>
      <c r="DD43" s="630">
        <v>66406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1846712</v>
      </c>
      <c r="CS44" s="622"/>
      <c r="CT44" s="622"/>
      <c r="CU44" s="622"/>
      <c r="CV44" s="622"/>
      <c r="CW44" s="622"/>
      <c r="CX44" s="622"/>
      <c r="CY44" s="623"/>
      <c r="CZ44" s="626">
        <v>24.3</v>
      </c>
      <c r="DA44" s="627"/>
      <c r="DB44" s="627"/>
      <c r="DC44" s="722"/>
      <c r="DD44" s="630">
        <v>638342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1166972</v>
      </c>
      <c r="CS45" s="657"/>
      <c r="CT45" s="657"/>
      <c r="CU45" s="657"/>
      <c r="CV45" s="657"/>
      <c r="CW45" s="657"/>
      <c r="CX45" s="657"/>
      <c r="CY45" s="658"/>
      <c r="CZ45" s="626">
        <v>15.4</v>
      </c>
      <c r="DA45" s="655"/>
      <c r="DB45" s="655"/>
      <c r="DC45" s="659"/>
      <c r="DD45" s="630">
        <v>159329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620013</v>
      </c>
      <c r="CS46" s="622"/>
      <c r="CT46" s="622"/>
      <c r="CU46" s="622"/>
      <c r="CV46" s="622"/>
      <c r="CW46" s="622"/>
      <c r="CX46" s="622"/>
      <c r="CY46" s="623"/>
      <c r="CZ46" s="626">
        <v>8.1999999999999993</v>
      </c>
      <c r="DA46" s="627"/>
      <c r="DB46" s="627"/>
      <c r="DC46" s="722"/>
      <c r="DD46" s="630">
        <v>419286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13306</v>
      </c>
      <c r="CS47" s="657"/>
      <c r="CT47" s="657"/>
      <c r="CU47" s="657"/>
      <c r="CV47" s="657"/>
      <c r="CW47" s="657"/>
      <c r="CX47" s="657"/>
      <c r="CY47" s="658"/>
      <c r="CZ47" s="626">
        <v>0.2</v>
      </c>
      <c r="DA47" s="655"/>
      <c r="DB47" s="655"/>
      <c r="DC47" s="659"/>
      <c r="DD47" s="630">
        <v>13306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231</v>
      </c>
      <c r="CS48" s="622"/>
      <c r="CT48" s="622"/>
      <c r="CU48" s="622"/>
      <c r="CV48" s="622"/>
      <c r="CW48" s="622"/>
      <c r="CX48" s="622"/>
      <c r="CY48" s="623"/>
      <c r="CZ48" s="626" t="s">
        <v>119</v>
      </c>
      <c r="DA48" s="627"/>
      <c r="DB48" s="627"/>
      <c r="DC48" s="722"/>
      <c r="DD48" s="630" t="s">
        <v>119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7599095</v>
      </c>
      <c r="CS49" s="691"/>
      <c r="CT49" s="691"/>
      <c r="CU49" s="691"/>
      <c r="CV49" s="691"/>
      <c r="CW49" s="691"/>
      <c r="CX49" s="691"/>
      <c r="CY49" s="723"/>
      <c r="CZ49" s="706">
        <v>100</v>
      </c>
      <c r="DA49" s="724"/>
      <c r="DB49" s="724"/>
      <c r="DC49" s="725"/>
      <c r="DD49" s="726">
        <v>5067148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iAGtdTkcjoOUFFRxalNHGVhudbGcnlYaEmtQXmHT98qo5Ax/RZsEWcI6hMY3j/T8MjckqaDmwUBb22xQEQOfuA==" saltValue="0eT10G3PN1IL2saidJVds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7815</v>
      </c>
      <c r="R7" s="757"/>
      <c r="S7" s="757"/>
      <c r="T7" s="757"/>
      <c r="U7" s="757"/>
      <c r="V7" s="757">
        <v>7596</v>
      </c>
      <c r="W7" s="757"/>
      <c r="X7" s="757"/>
      <c r="Y7" s="757"/>
      <c r="Z7" s="757"/>
      <c r="AA7" s="757">
        <v>220</v>
      </c>
      <c r="AB7" s="757"/>
      <c r="AC7" s="757"/>
      <c r="AD7" s="757"/>
      <c r="AE7" s="758"/>
      <c r="AF7" s="759">
        <v>177</v>
      </c>
      <c r="AG7" s="760"/>
      <c r="AH7" s="760"/>
      <c r="AI7" s="760"/>
      <c r="AJ7" s="761"/>
      <c r="AK7" s="796">
        <v>151</v>
      </c>
      <c r="AL7" s="797"/>
      <c r="AM7" s="797"/>
      <c r="AN7" s="797"/>
      <c r="AO7" s="797"/>
      <c r="AP7" s="797">
        <v>6451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576</v>
      </c>
      <c r="BT7" s="801"/>
      <c r="BU7" s="801"/>
      <c r="BV7" s="801"/>
      <c r="BW7" s="801"/>
      <c r="BX7" s="801"/>
      <c r="BY7" s="801"/>
      <c r="BZ7" s="801"/>
      <c r="CA7" s="801"/>
      <c r="CB7" s="801"/>
      <c r="CC7" s="801"/>
      <c r="CD7" s="801"/>
      <c r="CE7" s="801"/>
      <c r="CF7" s="801"/>
      <c r="CG7" s="802"/>
      <c r="CH7" s="793">
        <v>-2</v>
      </c>
      <c r="CI7" s="794"/>
      <c r="CJ7" s="794"/>
      <c r="CK7" s="794"/>
      <c r="CL7" s="795"/>
      <c r="CM7" s="793">
        <v>8</v>
      </c>
      <c r="CN7" s="794"/>
      <c r="CO7" s="794"/>
      <c r="CP7" s="794"/>
      <c r="CQ7" s="795"/>
      <c r="CR7" s="793">
        <v>1</v>
      </c>
      <c r="CS7" s="794"/>
      <c r="CT7" s="794"/>
      <c r="CU7" s="794"/>
      <c r="CV7" s="795"/>
      <c r="CW7" s="793">
        <v>27</v>
      </c>
      <c r="CX7" s="794"/>
      <c r="CY7" s="794"/>
      <c r="CZ7" s="794"/>
      <c r="DA7" s="795"/>
      <c r="DB7" s="793" t="s">
        <v>568</v>
      </c>
      <c r="DC7" s="794"/>
      <c r="DD7" s="794"/>
      <c r="DE7" s="794"/>
      <c r="DF7" s="795"/>
      <c r="DG7" s="793" t="s">
        <v>567</v>
      </c>
      <c r="DH7" s="794"/>
      <c r="DI7" s="794"/>
      <c r="DJ7" s="794"/>
      <c r="DK7" s="795"/>
      <c r="DL7" s="793" t="s">
        <v>567</v>
      </c>
      <c r="DM7" s="794"/>
      <c r="DN7" s="794"/>
      <c r="DO7" s="794"/>
      <c r="DP7" s="795"/>
      <c r="DQ7" s="793" t="s">
        <v>567</v>
      </c>
      <c r="DR7" s="794"/>
      <c r="DS7" s="794"/>
      <c r="DT7" s="794"/>
      <c r="DU7" s="795"/>
      <c r="DV7" s="774"/>
      <c r="DW7" s="775"/>
      <c r="DX7" s="775"/>
      <c r="DY7" s="775"/>
      <c r="DZ7" s="776"/>
      <c r="EA7" s="234"/>
    </row>
    <row r="8" spans="1:131" s="235" customFormat="1" ht="26.25" customHeight="1">
      <c r="A8" s="241">
        <v>2</v>
      </c>
      <c r="B8" s="777" t="s">
        <v>380</v>
      </c>
      <c r="C8" s="778"/>
      <c r="D8" s="778"/>
      <c r="E8" s="778"/>
      <c r="F8" s="778"/>
      <c r="G8" s="778"/>
      <c r="H8" s="778"/>
      <c r="I8" s="778"/>
      <c r="J8" s="778"/>
      <c r="K8" s="778"/>
      <c r="L8" s="778"/>
      <c r="M8" s="778"/>
      <c r="N8" s="778"/>
      <c r="O8" s="778"/>
      <c r="P8" s="779"/>
      <c r="Q8" s="780">
        <v>12</v>
      </c>
      <c r="R8" s="781"/>
      <c r="S8" s="781"/>
      <c r="T8" s="781"/>
      <c r="U8" s="781"/>
      <c r="V8" s="781">
        <v>4</v>
      </c>
      <c r="W8" s="781"/>
      <c r="X8" s="781"/>
      <c r="Y8" s="781"/>
      <c r="Z8" s="781"/>
      <c r="AA8" s="781">
        <v>8</v>
      </c>
      <c r="AB8" s="781"/>
      <c r="AC8" s="781"/>
      <c r="AD8" s="781"/>
      <c r="AE8" s="782"/>
      <c r="AF8" s="783">
        <v>8</v>
      </c>
      <c r="AG8" s="784"/>
      <c r="AH8" s="784"/>
      <c r="AI8" s="784"/>
      <c r="AJ8" s="785"/>
      <c r="AK8" s="786" t="s">
        <v>566</v>
      </c>
      <c r="AL8" s="787"/>
      <c r="AM8" s="787"/>
      <c r="AN8" s="787"/>
      <c r="AO8" s="787"/>
      <c r="AP8" s="787" t="s">
        <v>567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382</v>
      </c>
      <c r="B23" s="812" t="s">
        <v>383</v>
      </c>
      <c r="C23" s="813"/>
      <c r="D23" s="813"/>
      <c r="E23" s="813"/>
      <c r="F23" s="813"/>
      <c r="G23" s="813"/>
      <c r="H23" s="813"/>
      <c r="I23" s="813"/>
      <c r="J23" s="813"/>
      <c r="K23" s="813"/>
      <c r="L23" s="813"/>
      <c r="M23" s="813"/>
      <c r="N23" s="813"/>
      <c r="O23" s="813"/>
      <c r="P23" s="814"/>
      <c r="Q23" s="815">
        <v>7827</v>
      </c>
      <c r="R23" s="816"/>
      <c r="S23" s="816"/>
      <c r="T23" s="816"/>
      <c r="U23" s="816"/>
      <c r="V23" s="816">
        <v>7599</v>
      </c>
      <c r="W23" s="816"/>
      <c r="X23" s="816"/>
      <c r="Y23" s="816"/>
      <c r="Z23" s="816"/>
      <c r="AA23" s="816">
        <v>228</v>
      </c>
      <c r="AB23" s="816"/>
      <c r="AC23" s="816"/>
      <c r="AD23" s="816"/>
      <c r="AE23" s="817"/>
      <c r="AF23" s="818">
        <v>185</v>
      </c>
      <c r="AG23" s="816"/>
      <c r="AH23" s="816"/>
      <c r="AI23" s="816"/>
      <c r="AJ23" s="819"/>
      <c r="AK23" s="820"/>
      <c r="AL23" s="821"/>
      <c r="AM23" s="821"/>
      <c r="AN23" s="821"/>
      <c r="AO23" s="821"/>
      <c r="AP23" s="816">
        <v>6451</v>
      </c>
      <c r="AQ23" s="816"/>
      <c r="AR23" s="816"/>
      <c r="AS23" s="816"/>
      <c r="AT23" s="816"/>
      <c r="AU23" s="822"/>
      <c r="AV23" s="822"/>
      <c r="AW23" s="822"/>
      <c r="AX23" s="822"/>
      <c r="AY23" s="823"/>
      <c r="AZ23" s="831" t="s">
        <v>119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2136</v>
      </c>
      <c r="R28" s="845"/>
      <c r="S28" s="845"/>
      <c r="T28" s="845"/>
      <c r="U28" s="845"/>
      <c r="V28" s="845">
        <v>2005</v>
      </c>
      <c r="W28" s="845"/>
      <c r="X28" s="845"/>
      <c r="Y28" s="845"/>
      <c r="Z28" s="845"/>
      <c r="AA28" s="845">
        <v>131</v>
      </c>
      <c r="AB28" s="845"/>
      <c r="AC28" s="845"/>
      <c r="AD28" s="845"/>
      <c r="AE28" s="846"/>
      <c r="AF28" s="847">
        <v>131</v>
      </c>
      <c r="AG28" s="845"/>
      <c r="AH28" s="845"/>
      <c r="AI28" s="845"/>
      <c r="AJ28" s="848"/>
      <c r="AK28" s="849">
        <v>159</v>
      </c>
      <c r="AL28" s="840"/>
      <c r="AM28" s="840"/>
      <c r="AN28" s="840"/>
      <c r="AO28" s="840"/>
      <c r="AP28" s="840" t="s">
        <v>567</v>
      </c>
      <c r="AQ28" s="840"/>
      <c r="AR28" s="840"/>
      <c r="AS28" s="840"/>
      <c r="AT28" s="840"/>
      <c r="AU28" s="840" t="s">
        <v>497</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173</v>
      </c>
      <c r="R29" s="781"/>
      <c r="S29" s="781"/>
      <c r="T29" s="781"/>
      <c r="U29" s="781"/>
      <c r="V29" s="781">
        <v>172</v>
      </c>
      <c r="W29" s="781"/>
      <c r="X29" s="781"/>
      <c r="Y29" s="781"/>
      <c r="Z29" s="781"/>
      <c r="AA29" s="781">
        <v>1</v>
      </c>
      <c r="AB29" s="781"/>
      <c r="AC29" s="781"/>
      <c r="AD29" s="781"/>
      <c r="AE29" s="782"/>
      <c r="AF29" s="783">
        <v>1</v>
      </c>
      <c r="AG29" s="784"/>
      <c r="AH29" s="784"/>
      <c r="AI29" s="784"/>
      <c r="AJ29" s="785"/>
      <c r="AK29" s="852">
        <v>57</v>
      </c>
      <c r="AL29" s="853"/>
      <c r="AM29" s="853"/>
      <c r="AN29" s="853"/>
      <c r="AO29" s="853"/>
      <c r="AP29" s="853" t="s">
        <v>497</v>
      </c>
      <c r="AQ29" s="853"/>
      <c r="AR29" s="853"/>
      <c r="AS29" s="853"/>
      <c r="AT29" s="853"/>
      <c r="AU29" s="853" t="s">
        <v>497</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1722</v>
      </c>
      <c r="R30" s="781"/>
      <c r="S30" s="781"/>
      <c r="T30" s="781"/>
      <c r="U30" s="781"/>
      <c r="V30" s="781">
        <v>1699</v>
      </c>
      <c r="W30" s="781"/>
      <c r="X30" s="781"/>
      <c r="Y30" s="781"/>
      <c r="Z30" s="781"/>
      <c r="AA30" s="781">
        <v>23</v>
      </c>
      <c r="AB30" s="781"/>
      <c r="AC30" s="781"/>
      <c r="AD30" s="781"/>
      <c r="AE30" s="782"/>
      <c r="AF30" s="783">
        <v>23</v>
      </c>
      <c r="AG30" s="784"/>
      <c r="AH30" s="784"/>
      <c r="AI30" s="784"/>
      <c r="AJ30" s="785"/>
      <c r="AK30" s="852">
        <v>241</v>
      </c>
      <c r="AL30" s="853"/>
      <c r="AM30" s="853"/>
      <c r="AN30" s="853"/>
      <c r="AO30" s="853"/>
      <c r="AP30" s="853" t="s">
        <v>497</v>
      </c>
      <c r="AQ30" s="853"/>
      <c r="AR30" s="853"/>
      <c r="AS30" s="853"/>
      <c r="AT30" s="853"/>
      <c r="AU30" s="853" t="s">
        <v>497</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368</v>
      </c>
      <c r="R31" s="781"/>
      <c r="S31" s="781"/>
      <c r="T31" s="781"/>
      <c r="U31" s="781"/>
      <c r="V31" s="781">
        <v>303</v>
      </c>
      <c r="W31" s="781"/>
      <c r="X31" s="781"/>
      <c r="Y31" s="781"/>
      <c r="Z31" s="781"/>
      <c r="AA31" s="781">
        <v>64</v>
      </c>
      <c r="AB31" s="781"/>
      <c r="AC31" s="781"/>
      <c r="AD31" s="781"/>
      <c r="AE31" s="782"/>
      <c r="AF31" s="783">
        <v>570</v>
      </c>
      <c r="AG31" s="784"/>
      <c r="AH31" s="784"/>
      <c r="AI31" s="784"/>
      <c r="AJ31" s="785"/>
      <c r="AK31" s="852" t="s">
        <v>497</v>
      </c>
      <c r="AL31" s="853"/>
      <c r="AM31" s="853"/>
      <c r="AN31" s="853"/>
      <c r="AO31" s="853"/>
      <c r="AP31" s="853">
        <v>1195</v>
      </c>
      <c r="AQ31" s="853"/>
      <c r="AR31" s="853"/>
      <c r="AS31" s="853"/>
      <c r="AT31" s="853"/>
      <c r="AU31" s="853">
        <v>1046</v>
      </c>
      <c r="AV31" s="853"/>
      <c r="AW31" s="853"/>
      <c r="AX31" s="853"/>
      <c r="AY31" s="853"/>
      <c r="AZ31" s="854"/>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107</v>
      </c>
      <c r="R32" s="781"/>
      <c r="S32" s="781"/>
      <c r="T32" s="781"/>
      <c r="U32" s="781"/>
      <c r="V32" s="781">
        <v>101</v>
      </c>
      <c r="W32" s="781"/>
      <c r="X32" s="781"/>
      <c r="Y32" s="781"/>
      <c r="Z32" s="781"/>
      <c r="AA32" s="781">
        <v>5</v>
      </c>
      <c r="AB32" s="781"/>
      <c r="AC32" s="781"/>
      <c r="AD32" s="781"/>
      <c r="AE32" s="782"/>
      <c r="AF32" s="783">
        <v>39</v>
      </c>
      <c r="AG32" s="784"/>
      <c r="AH32" s="784"/>
      <c r="AI32" s="784"/>
      <c r="AJ32" s="785"/>
      <c r="AK32" s="852" t="s">
        <v>497</v>
      </c>
      <c r="AL32" s="853"/>
      <c r="AM32" s="853"/>
      <c r="AN32" s="853"/>
      <c r="AO32" s="853"/>
      <c r="AP32" s="853" t="s">
        <v>497</v>
      </c>
      <c r="AQ32" s="853"/>
      <c r="AR32" s="853"/>
      <c r="AS32" s="853"/>
      <c r="AT32" s="853"/>
      <c r="AU32" s="853" t="s">
        <v>497</v>
      </c>
      <c r="AV32" s="853"/>
      <c r="AW32" s="853"/>
      <c r="AX32" s="853"/>
      <c r="AY32" s="853"/>
      <c r="AZ32" s="854"/>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382</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763</v>
      </c>
      <c r="AG63" s="864"/>
      <c r="AH63" s="864"/>
      <c r="AI63" s="864"/>
      <c r="AJ63" s="865"/>
      <c r="AK63" s="866"/>
      <c r="AL63" s="861"/>
      <c r="AM63" s="861"/>
      <c r="AN63" s="861"/>
      <c r="AO63" s="861"/>
      <c r="AP63" s="864">
        <v>1195</v>
      </c>
      <c r="AQ63" s="864"/>
      <c r="AR63" s="864"/>
      <c r="AS63" s="864"/>
      <c r="AT63" s="864"/>
      <c r="AU63" s="864">
        <v>1046</v>
      </c>
      <c r="AV63" s="864"/>
      <c r="AW63" s="864"/>
      <c r="AX63" s="864"/>
      <c r="AY63" s="864"/>
      <c r="AZ63" s="868"/>
      <c r="BA63" s="868"/>
      <c r="BB63" s="868"/>
      <c r="BC63" s="868"/>
      <c r="BD63" s="868"/>
      <c r="BE63" s="869"/>
      <c r="BF63" s="869"/>
      <c r="BG63" s="869"/>
      <c r="BH63" s="869"/>
      <c r="BI63" s="870"/>
      <c r="BJ63" s="871" t="s">
        <v>119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404</v>
      </c>
      <c r="B66" s="763"/>
      <c r="C66" s="763"/>
      <c r="D66" s="763"/>
      <c r="E66" s="763"/>
      <c r="F66" s="763"/>
      <c r="G66" s="763"/>
      <c r="H66" s="763"/>
      <c r="I66" s="763"/>
      <c r="J66" s="763"/>
      <c r="K66" s="763"/>
      <c r="L66" s="763"/>
      <c r="M66" s="763"/>
      <c r="N66" s="763"/>
      <c r="O66" s="763"/>
      <c r="P66" s="764"/>
      <c r="Q66" s="739" t="s">
        <v>386</v>
      </c>
      <c r="R66" s="740"/>
      <c r="S66" s="740"/>
      <c r="T66" s="740"/>
      <c r="U66" s="741"/>
      <c r="V66" s="739" t="s">
        <v>387</v>
      </c>
      <c r="W66" s="740"/>
      <c r="X66" s="740"/>
      <c r="Y66" s="740"/>
      <c r="Z66" s="741"/>
      <c r="AA66" s="739" t="s">
        <v>388</v>
      </c>
      <c r="AB66" s="740"/>
      <c r="AC66" s="740"/>
      <c r="AD66" s="740"/>
      <c r="AE66" s="741"/>
      <c r="AF66" s="874" t="s">
        <v>405</v>
      </c>
      <c r="AG66" s="835"/>
      <c r="AH66" s="835"/>
      <c r="AI66" s="835"/>
      <c r="AJ66" s="875"/>
      <c r="AK66" s="739" t="s">
        <v>406</v>
      </c>
      <c r="AL66" s="763"/>
      <c r="AM66" s="763"/>
      <c r="AN66" s="763"/>
      <c r="AO66" s="764"/>
      <c r="AP66" s="739" t="s">
        <v>407</v>
      </c>
      <c r="AQ66" s="740"/>
      <c r="AR66" s="740"/>
      <c r="AS66" s="740"/>
      <c r="AT66" s="741"/>
      <c r="AU66" s="739" t="s">
        <v>408</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557</v>
      </c>
      <c r="C68" s="892"/>
      <c r="D68" s="892"/>
      <c r="E68" s="892"/>
      <c r="F68" s="892"/>
      <c r="G68" s="892"/>
      <c r="H68" s="892"/>
      <c r="I68" s="892"/>
      <c r="J68" s="892"/>
      <c r="K68" s="892"/>
      <c r="L68" s="892"/>
      <c r="M68" s="892"/>
      <c r="N68" s="892"/>
      <c r="O68" s="892"/>
      <c r="P68" s="893"/>
      <c r="Q68" s="894">
        <v>2092</v>
      </c>
      <c r="R68" s="888"/>
      <c r="S68" s="888"/>
      <c r="T68" s="888"/>
      <c r="U68" s="888"/>
      <c r="V68" s="888">
        <v>2062</v>
      </c>
      <c r="W68" s="888"/>
      <c r="X68" s="888"/>
      <c r="Y68" s="888"/>
      <c r="Z68" s="888"/>
      <c r="AA68" s="888">
        <v>30</v>
      </c>
      <c r="AB68" s="888"/>
      <c r="AC68" s="888"/>
      <c r="AD68" s="888"/>
      <c r="AE68" s="888"/>
      <c r="AF68" s="888">
        <v>30</v>
      </c>
      <c r="AG68" s="888"/>
      <c r="AH68" s="888"/>
      <c r="AI68" s="888"/>
      <c r="AJ68" s="888"/>
      <c r="AK68" s="888" t="s">
        <v>567</v>
      </c>
      <c r="AL68" s="888"/>
      <c r="AM68" s="888"/>
      <c r="AN68" s="888"/>
      <c r="AO68" s="888"/>
      <c r="AP68" s="888">
        <v>404</v>
      </c>
      <c r="AQ68" s="888"/>
      <c r="AR68" s="888"/>
      <c r="AS68" s="888"/>
      <c r="AT68" s="888"/>
      <c r="AU68" s="888" t="s">
        <v>497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558</v>
      </c>
      <c r="C69" s="896"/>
      <c r="D69" s="896"/>
      <c r="E69" s="896"/>
      <c r="F69" s="896"/>
      <c r="G69" s="896"/>
      <c r="H69" s="896"/>
      <c r="I69" s="896"/>
      <c r="J69" s="896"/>
      <c r="K69" s="896"/>
      <c r="L69" s="896"/>
      <c r="M69" s="896"/>
      <c r="N69" s="896"/>
      <c r="O69" s="896"/>
      <c r="P69" s="897"/>
      <c r="Q69" s="898">
        <v>911</v>
      </c>
      <c r="R69" s="853"/>
      <c r="S69" s="853"/>
      <c r="T69" s="853"/>
      <c r="U69" s="853"/>
      <c r="V69" s="853">
        <v>817</v>
      </c>
      <c r="W69" s="853"/>
      <c r="X69" s="853"/>
      <c r="Y69" s="853"/>
      <c r="Z69" s="853"/>
      <c r="AA69" s="853">
        <v>94</v>
      </c>
      <c r="AB69" s="853"/>
      <c r="AC69" s="853"/>
      <c r="AD69" s="853"/>
      <c r="AE69" s="853"/>
      <c r="AF69" s="853">
        <v>94</v>
      </c>
      <c r="AG69" s="853"/>
      <c r="AH69" s="853"/>
      <c r="AI69" s="853"/>
      <c r="AJ69" s="853"/>
      <c r="AK69" s="853" t="s">
        <v>497</v>
      </c>
      <c r="AL69" s="853"/>
      <c r="AM69" s="853"/>
      <c r="AN69" s="853"/>
      <c r="AO69" s="853"/>
      <c r="AP69" s="853">
        <v>277</v>
      </c>
      <c r="AQ69" s="853"/>
      <c r="AR69" s="853"/>
      <c r="AS69" s="853"/>
      <c r="AT69" s="853"/>
      <c r="AU69" s="853" t="s">
        <v>497</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559</v>
      </c>
      <c r="C70" s="896"/>
      <c r="D70" s="896"/>
      <c r="E70" s="896"/>
      <c r="F70" s="896"/>
      <c r="G70" s="896"/>
      <c r="H70" s="896"/>
      <c r="I70" s="896"/>
      <c r="J70" s="896"/>
      <c r="K70" s="896"/>
      <c r="L70" s="896"/>
      <c r="M70" s="896"/>
      <c r="N70" s="896"/>
      <c r="O70" s="896"/>
      <c r="P70" s="897"/>
      <c r="Q70" s="898">
        <v>867</v>
      </c>
      <c r="R70" s="853"/>
      <c r="S70" s="853"/>
      <c r="T70" s="853"/>
      <c r="U70" s="853"/>
      <c r="V70" s="853">
        <v>814</v>
      </c>
      <c r="W70" s="853"/>
      <c r="X70" s="853"/>
      <c r="Y70" s="853"/>
      <c r="Z70" s="853"/>
      <c r="AA70" s="853">
        <v>53</v>
      </c>
      <c r="AB70" s="853"/>
      <c r="AC70" s="853"/>
      <c r="AD70" s="853"/>
      <c r="AE70" s="853"/>
      <c r="AF70" s="853">
        <v>53</v>
      </c>
      <c r="AG70" s="853"/>
      <c r="AH70" s="853"/>
      <c r="AI70" s="853"/>
      <c r="AJ70" s="853"/>
      <c r="AK70" s="853">
        <v>0</v>
      </c>
      <c r="AL70" s="853"/>
      <c r="AM70" s="853"/>
      <c r="AN70" s="853"/>
      <c r="AO70" s="853"/>
      <c r="AP70" s="853" t="s">
        <v>575</v>
      </c>
      <c r="AQ70" s="853"/>
      <c r="AR70" s="853"/>
      <c r="AS70" s="853"/>
      <c r="AT70" s="853"/>
      <c r="AU70" s="853" t="s">
        <v>497</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560</v>
      </c>
      <c r="C71" s="896"/>
      <c r="D71" s="896"/>
      <c r="E71" s="896"/>
      <c r="F71" s="896"/>
      <c r="G71" s="896"/>
      <c r="H71" s="896"/>
      <c r="I71" s="896"/>
      <c r="J71" s="896"/>
      <c r="K71" s="896"/>
      <c r="L71" s="896"/>
      <c r="M71" s="896"/>
      <c r="N71" s="896"/>
      <c r="O71" s="896"/>
      <c r="P71" s="897"/>
      <c r="Q71" s="898">
        <v>250285</v>
      </c>
      <c r="R71" s="853"/>
      <c r="S71" s="853"/>
      <c r="T71" s="853"/>
      <c r="U71" s="853"/>
      <c r="V71" s="853">
        <v>238827</v>
      </c>
      <c r="W71" s="853"/>
      <c r="X71" s="853"/>
      <c r="Y71" s="853"/>
      <c r="Z71" s="853"/>
      <c r="AA71" s="853">
        <v>11458</v>
      </c>
      <c r="AB71" s="853"/>
      <c r="AC71" s="853"/>
      <c r="AD71" s="853"/>
      <c r="AE71" s="853"/>
      <c r="AF71" s="853">
        <v>11458</v>
      </c>
      <c r="AG71" s="853"/>
      <c r="AH71" s="853"/>
      <c r="AI71" s="853"/>
      <c r="AJ71" s="853"/>
      <c r="AK71" s="853">
        <v>608</v>
      </c>
      <c r="AL71" s="853"/>
      <c r="AM71" s="853"/>
      <c r="AN71" s="853"/>
      <c r="AO71" s="853"/>
      <c r="AP71" s="853" t="s">
        <v>575</v>
      </c>
      <c r="AQ71" s="853"/>
      <c r="AR71" s="853"/>
      <c r="AS71" s="853"/>
      <c r="AT71" s="853"/>
      <c r="AU71" s="853" t="s">
        <v>497</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561</v>
      </c>
      <c r="C72" s="896"/>
      <c r="D72" s="896"/>
      <c r="E72" s="896"/>
      <c r="F72" s="896"/>
      <c r="G72" s="896"/>
      <c r="H72" s="896"/>
      <c r="I72" s="896"/>
      <c r="J72" s="896"/>
      <c r="K72" s="896"/>
      <c r="L72" s="896"/>
      <c r="M72" s="896"/>
      <c r="N72" s="896"/>
      <c r="O72" s="896"/>
      <c r="P72" s="897"/>
      <c r="Q72" s="898">
        <v>10004</v>
      </c>
      <c r="R72" s="853"/>
      <c r="S72" s="853"/>
      <c r="T72" s="853"/>
      <c r="U72" s="853"/>
      <c r="V72" s="853">
        <v>9478</v>
      </c>
      <c r="W72" s="853"/>
      <c r="X72" s="853"/>
      <c r="Y72" s="853"/>
      <c r="Z72" s="853"/>
      <c r="AA72" s="853">
        <v>526</v>
      </c>
      <c r="AB72" s="853"/>
      <c r="AC72" s="853"/>
      <c r="AD72" s="853"/>
      <c r="AE72" s="853"/>
      <c r="AF72" s="853" t="s">
        <v>567</v>
      </c>
      <c r="AG72" s="853"/>
      <c r="AH72" s="853"/>
      <c r="AI72" s="853"/>
      <c r="AJ72" s="853"/>
      <c r="AK72" s="853">
        <v>15</v>
      </c>
      <c r="AL72" s="853"/>
      <c r="AM72" s="853"/>
      <c r="AN72" s="853"/>
      <c r="AO72" s="853"/>
      <c r="AP72" s="853" t="s">
        <v>567</v>
      </c>
      <c r="AQ72" s="853"/>
      <c r="AR72" s="853"/>
      <c r="AS72" s="853"/>
      <c r="AT72" s="853"/>
      <c r="AU72" s="853" t="s">
        <v>497</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562</v>
      </c>
      <c r="C73" s="896"/>
      <c r="D73" s="896"/>
      <c r="E73" s="896"/>
      <c r="F73" s="896"/>
      <c r="G73" s="896"/>
      <c r="H73" s="896"/>
      <c r="I73" s="896"/>
      <c r="J73" s="896"/>
      <c r="K73" s="896"/>
      <c r="L73" s="896"/>
      <c r="M73" s="896"/>
      <c r="N73" s="896"/>
      <c r="O73" s="896"/>
      <c r="P73" s="897"/>
      <c r="Q73" s="898">
        <v>1564</v>
      </c>
      <c r="R73" s="853"/>
      <c r="S73" s="853"/>
      <c r="T73" s="853"/>
      <c r="U73" s="853"/>
      <c r="V73" s="853">
        <v>1563</v>
      </c>
      <c r="W73" s="853"/>
      <c r="X73" s="853"/>
      <c r="Y73" s="853"/>
      <c r="Z73" s="853"/>
      <c r="AA73" s="853">
        <v>1</v>
      </c>
      <c r="AB73" s="853"/>
      <c r="AC73" s="853"/>
      <c r="AD73" s="853"/>
      <c r="AE73" s="853"/>
      <c r="AF73" s="853" t="s">
        <v>569</v>
      </c>
      <c r="AG73" s="853"/>
      <c r="AH73" s="853"/>
      <c r="AI73" s="853"/>
      <c r="AJ73" s="853"/>
      <c r="AK73" s="853" t="s">
        <v>497</v>
      </c>
      <c r="AL73" s="853"/>
      <c r="AM73" s="853"/>
      <c r="AN73" s="853"/>
      <c r="AO73" s="853"/>
      <c r="AP73" s="853" t="s">
        <v>497</v>
      </c>
      <c r="AQ73" s="853"/>
      <c r="AR73" s="853"/>
      <c r="AS73" s="853"/>
      <c r="AT73" s="853"/>
      <c r="AU73" s="853" t="s">
        <v>497</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563</v>
      </c>
      <c r="C74" s="896"/>
      <c r="D74" s="896"/>
      <c r="E74" s="896"/>
      <c r="F74" s="896"/>
      <c r="G74" s="896"/>
      <c r="H74" s="896"/>
      <c r="I74" s="896"/>
      <c r="J74" s="896"/>
      <c r="K74" s="896"/>
      <c r="L74" s="896"/>
      <c r="M74" s="896"/>
      <c r="N74" s="896"/>
      <c r="O74" s="896"/>
      <c r="P74" s="897"/>
      <c r="Q74" s="898">
        <v>1</v>
      </c>
      <c r="R74" s="853"/>
      <c r="S74" s="853"/>
      <c r="T74" s="853"/>
      <c r="U74" s="853"/>
      <c r="V74" s="853">
        <v>0</v>
      </c>
      <c r="W74" s="853"/>
      <c r="X74" s="853"/>
      <c r="Y74" s="853"/>
      <c r="Z74" s="853"/>
      <c r="AA74" s="853">
        <v>1</v>
      </c>
      <c r="AB74" s="853"/>
      <c r="AC74" s="853"/>
      <c r="AD74" s="853"/>
      <c r="AE74" s="853"/>
      <c r="AF74" s="853" t="s">
        <v>497</v>
      </c>
      <c r="AG74" s="853"/>
      <c r="AH74" s="853"/>
      <c r="AI74" s="853"/>
      <c r="AJ74" s="853"/>
      <c r="AK74" s="853" t="s">
        <v>497</v>
      </c>
      <c r="AL74" s="853"/>
      <c r="AM74" s="853"/>
      <c r="AN74" s="853"/>
      <c r="AO74" s="853"/>
      <c r="AP74" s="853" t="s">
        <v>497</v>
      </c>
      <c r="AQ74" s="853"/>
      <c r="AR74" s="853"/>
      <c r="AS74" s="853"/>
      <c r="AT74" s="853"/>
      <c r="AU74" s="853" t="s">
        <v>497</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564</v>
      </c>
      <c r="C75" s="896"/>
      <c r="D75" s="896"/>
      <c r="E75" s="896"/>
      <c r="F75" s="896"/>
      <c r="G75" s="896"/>
      <c r="H75" s="896"/>
      <c r="I75" s="896"/>
      <c r="J75" s="896"/>
      <c r="K75" s="896"/>
      <c r="L75" s="896"/>
      <c r="M75" s="896"/>
      <c r="N75" s="896"/>
      <c r="O75" s="896"/>
      <c r="P75" s="897"/>
      <c r="Q75" s="901">
        <v>41</v>
      </c>
      <c r="R75" s="902"/>
      <c r="S75" s="902"/>
      <c r="T75" s="902"/>
      <c r="U75" s="852"/>
      <c r="V75" s="903">
        <v>35</v>
      </c>
      <c r="W75" s="902"/>
      <c r="X75" s="902"/>
      <c r="Y75" s="902"/>
      <c r="Z75" s="852"/>
      <c r="AA75" s="903">
        <v>6</v>
      </c>
      <c r="AB75" s="902"/>
      <c r="AC75" s="902"/>
      <c r="AD75" s="902"/>
      <c r="AE75" s="852"/>
      <c r="AF75" s="903" t="s">
        <v>497</v>
      </c>
      <c r="AG75" s="902"/>
      <c r="AH75" s="902"/>
      <c r="AI75" s="902"/>
      <c r="AJ75" s="852"/>
      <c r="AK75" s="903" t="s">
        <v>497</v>
      </c>
      <c r="AL75" s="902"/>
      <c r="AM75" s="902"/>
      <c r="AN75" s="902"/>
      <c r="AO75" s="852"/>
      <c r="AP75" s="903" t="s">
        <v>497</v>
      </c>
      <c r="AQ75" s="902"/>
      <c r="AR75" s="902"/>
      <c r="AS75" s="902"/>
      <c r="AT75" s="852"/>
      <c r="AU75" s="903" t="s">
        <v>497</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565</v>
      </c>
      <c r="C76" s="896"/>
      <c r="D76" s="896"/>
      <c r="E76" s="896"/>
      <c r="F76" s="896"/>
      <c r="G76" s="896"/>
      <c r="H76" s="896"/>
      <c r="I76" s="896"/>
      <c r="J76" s="896"/>
      <c r="K76" s="896"/>
      <c r="L76" s="896"/>
      <c r="M76" s="896"/>
      <c r="N76" s="896"/>
      <c r="O76" s="896"/>
      <c r="P76" s="897"/>
      <c r="Q76" s="901">
        <v>42</v>
      </c>
      <c r="R76" s="902"/>
      <c r="S76" s="902"/>
      <c r="T76" s="902"/>
      <c r="U76" s="852"/>
      <c r="V76" s="903">
        <v>39</v>
      </c>
      <c r="W76" s="902"/>
      <c r="X76" s="902"/>
      <c r="Y76" s="902"/>
      <c r="Z76" s="852"/>
      <c r="AA76" s="903">
        <v>3</v>
      </c>
      <c r="AB76" s="902"/>
      <c r="AC76" s="902"/>
      <c r="AD76" s="902"/>
      <c r="AE76" s="852"/>
      <c r="AF76" s="903" t="s">
        <v>497</v>
      </c>
      <c r="AG76" s="902"/>
      <c r="AH76" s="902"/>
      <c r="AI76" s="902"/>
      <c r="AJ76" s="852"/>
      <c r="AK76" s="903" t="s">
        <v>497</v>
      </c>
      <c r="AL76" s="902"/>
      <c r="AM76" s="902"/>
      <c r="AN76" s="902"/>
      <c r="AO76" s="852"/>
      <c r="AP76" s="903" t="s">
        <v>497</v>
      </c>
      <c r="AQ76" s="902"/>
      <c r="AR76" s="902"/>
      <c r="AS76" s="902"/>
      <c r="AT76" s="852"/>
      <c r="AU76" s="903" t="s">
        <v>497</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382</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11635</v>
      </c>
      <c r="AG88" s="864"/>
      <c r="AH88" s="864"/>
      <c r="AI88" s="864"/>
      <c r="AJ88" s="864"/>
      <c r="AK88" s="861"/>
      <c r="AL88" s="861"/>
      <c r="AM88" s="861"/>
      <c r="AN88" s="861"/>
      <c r="AO88" s="861"/>
      <c r="AP88" s="864">
        <v>681</v>
      </c>
      <c r="AQ88" s="864"/>
      <c r="AR88" s="864"/>
      <c r="AS88" s="864"/>
      <c r="AT88" s="864"/>
      <c r="AU88" s="864" t="s">
        <v>575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v>
      </c>
      <c r="CS102" s="872"/>
      <c r="CT102" s="872"/>
      <c r="CU102" s="872"/>
      <c r="CV102" s="915"/>
      <c r="CW102" s="914">
        <v>27</v>
      </c>
      <c r="CX102" s="872"/>
      <c r="CY102" s="872"/>
      <c r="CZ102" s="872"/>
      <c r="DA102" s="915"/>
      <c r="DB102" s="914" t="s">
        <v>497</v>
      </c>
      <c r="DC102" s="872"/>
      <c r="DD102" s="872"/>
      <c r="DE102" s="872"/>
      <c r="DF102" s="915"/>
      <c r="DG102" s="914" t="s">
        <v>497</v>
      </c>
      <c r="DH102" s="872"/>
      <c r="DI102" s="872"/>
      <c r="DJ102" s="872"/>
      <c r="DK102" s="915"/>
      <c r="DL102" s="914" t="s">
        <v>497</v>
      </c>
      <c r="DM102" s="872"/>
      <c r="DN102" s="872"/>
      <c r="DO102" s="872"/>
      <c r="DP102" s="915"/>
      <c r="DQ102" s="914" t="s">
        <v>497</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300</v>
      </c>
      <c r="AG109" s="917"/>
      <c r="AH109" s="917"/>
      <c r="AI109" s="917"/>
      <c r="AJ109" s="918"/>
      <c r="AK109" s="916" t="s">
        <v>299</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300</v>
      </c>
      <c r="BW109" s="917"/>
      <c r="BX109" s="917"/>
      <c r="BY109" s="917"/>
      <c r="BZ109" s="918"/>
      <c r="CA109" s="916" t="s">
        <v>299</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300</v>
      </c>
      <c r="DM109" s="917"/>
      <c r="DN109" s="917"/>
      <c r="DO109" s="917"/>
      <c r="DP109" s="918"/>
      <c r="DQ109" s="916" t="s">
        <v>299</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464507</v>
      </c>
      <c r="AB110" s="924"/>
      <c r="AC110" s="924"/>
      <c r="AD110" s="924"/>
      <c r="AE110" s="925"/>
      <c r="AF110" s="926">
        <v>492059</v>
      </c>
      <c r="AG110" s="924"/>
      <c r="AH110" s="924"/>
      <c r="AI110" s="924"/>
      <c r="AJ110" s="925"/>
      <c r="AK110" s="926">
        <v>507183</v>
      </c>
      <c r="AL110" s="924"/>
      <c r="AM110" s="924"/>
      <c r="AN110" s="924"/>
      <c r="AO110" s="925"/>
      <c r="AP110" s="927">
        <v>12.9</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6014019</v>
      </c>
      <c r="BR110" s="959"/>
      <c r="BS110" s="959"/>
      <c r="BT110" s="959"/>
      <c r="BU110" s="959"/>
      <c r="BV110" s="959">
        <v>6069734</v>
      </c>
      <c r="BW110" s="959"/>
      <c r="BX110" s="959"/>
      <c r="BY110" s="959"/>
      <c r="BZ110" s="959"/>
      <c r="CA110" s="959">
        <v>6450979</v>
      </c>
      <c r="CB110" s="959"/>
      <c r="CC110" s="959"/>
      <c r="CD110" s="959"/>
      <c r="CE110" s="959"/>
      <c r="CF110" s="973">
        <v>163.5</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425</v>
      </c>
      <c r="DH110" s="959"/>
      <c r="DI110" s="959"/>
      <c r="DJ110" s="959"/>
      <c r="DK110" s="959"/>
      <c r="DL110" s="959" t="s">
        <v>425</v>
      </c>
      <c r="DM110" s="959"/>
      <c r="DN110" s="959"/>
      <c r="DO110" s="959"/>
      <c r="DP110" s="959"/>
      <c r="DQ110" s="959" t="s">
        <v>425</v>
      </c>
      <c r="DR110" s="959"/>
      <c r="DS110" s="959"/>
      <c r="DT110" s="959"/>
      <c r="DU110" s="959"/>
      <c r="DV110" s="960" t="s">
        <v>426</v>
      </c>
      <c r="DW110" s="960"/>
      <c r="DX110" s="960"/>
      <c r="DY110" s="960"/>
      <c r="DZ110" s="961"/>
    </row>
    <row r="111" spans="1:131" s="226" customFormat="1" ht="26.25" customHeight="1">
      <c r="A111" s="962" t="s">
        <v>427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425</v>
      </c>
      <c r="AB111" s="966"/>
      <c r="AC111" s="966"/>
      <c r="AD111" s="966"/>
      <c r="AE111" s="967"/>
      <c r="AF111" s="968" t="s">
        <v>426</v>
      </c>
      <c r="AG111" s="966"/>
      <c r="AH111" s="966"/>
      <c r="AI111" s="966"/>
      <c r="AJ111" s="967"/>
      <c r="AK111" s="968" t="s">
        <v>426</v>
      </c>
      <c r="AL111" s="966"/>
      <c r="AM111" s="966"/>
      <c r="AN111" s="966"/>
      <c r="AO111" s="967"/>
      <c r="AP111" s="969" t="s">
        <v>426</v>
      </c>
      <c r="AQ111" s="970"/>
      <c r="AR111" s="970"/>
      <c r="AS111" s="970"/>
      <c r="AT111" s="971"/>
      <c r="AU111" s="932"/>
      <c r="AV111" s="933"/>
      <c r="AW111" s="933"/>
      <c r="AX111" s="933"/>
      <c r="AY111" s="933"/>
      <c r="AZ111" s="981" t="s">
        <v>428</v>
      </c>
      <c r="BA111" s="982"/>
      <c r="BB111" s="982"/>
      <c r="BC111" s="982"/>
      <c r="BD111" s="982"/>
      <c r="BE111" s="982"/>
      <c r="BF111" s="982"/>
      <c r="BG111" s="982"/>
      <c r="BH111" s="982"/>
      <c r="BI111" s="982"/>
      <c r="BJ111" s="982"/>
      <c r="BK111" s="982"/>
      <c r="BL111" s="982"/>
      <c r="BM111" s="982"/>
      <c r="BN111" s="982"/>
      <c r="BO111" s="982"/>
      <c r="BP111" s="983"/>
      <c r="BQ111" s="951">
        <v>91072</v>
      </c>
      <c r="BR111" s="952"/>
      <c r="BS111" s="952"/>
      <c r="BT111" s="952"/>
      <c r="BU111" s="952"/>
      <c r="BV111" s="952">
        <v>69319</v>
      </c>
      <c r="BW111" s="952"/>
      <c r="BX111" s="952"/>
      <c r="BY111" s="952"/>
      <c r="BZ111" s="952"/>
      <c r="CA111" s="952">
        <v>52747</v>
      </c>
      <c r="CB111" s="952"/>
      <c r="CC111" s="952"/>
      <c r="CD111" s="952"/>
      <c r="CE111" s="952"/>
      <c r="CF111" s="946">
        <v>1.3</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119</v>
      </c>
      <c r="DH111" s="952"/>
      <c r="DI111" s="952"/>
      <c r="DJ111" s="952"/>
      <c r="DK111" s="952"/>
      <c r="DL111" s="952" t="s">
        <v>119</v>
      </c>
      <c r="DM111" s="952"/>
      <c r="DN111" s="952"/>
      <c r="DO111" s="952"/>
      <c r="DP111" s="952"/>
      <c r="DQ111" s="952" t="s">
        <v>119</v>
      </c>
      <c r="DR111" s="952"/>
      <c r="DS111" s="952"/>
      <c r="DT111" s="952"/>
      <c r="DU111" s="952"/>
      <c r="DV111" s="953" t="s">
        <v>119</v>
      </c>
      <c r="DW111" s="953"/>
      <c r="DX111" s="953"/>
      <c r="DY111" s="953"/>
      <c r="DZ111" s="954"/>
    </row>
    <row r="112" spans="1:131" s="226" customFormat="1" ht="26.25" customHeight="1">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119</v>
      </c>
      <c r="AB112" s="991"/>
      <c r="AC112" s="991"/>
      <c r="AD112" s="991"/>
      <c r="AE112" s="992"/>
      <c r="AF112" s="993" t="s">
        <v>119</v>
      </c>
      <c r="AG112" s="991"/>
      <c r="AH112" s="991"/>
      <c r="AI112" s="991"/>
      <c r="AJ112" s="992"/>
      <c r="AK112" s="993" t="s">
        <v>119</v>
      </c>
      <c r="AL112" s="991"/>
      <c r="AM112" s="991"/>
      <c r="AN112" s="991"/>
      <c r="AO112" s="992"/>
      <c r="AP112" s="994" t="s">
        <v>119</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1227907</v>
      </c>
      <c r="BR112" s="952"/>
      <c r="BS112" s="952"/>
      <c r="BT112" s="952"/>
      <c r="BU112" s="952"/>
      <c r="BV112" s="952">
        <v>1131548</v>
      </c>
      <c r="BW112" s="952"/>
      <c r="BX112" s="952"/>
      <c r="BY112" s="952"/>
      <c r="BZ112" s="952"/>
      <c r="CA112" s="952">
        <v>1078102</v>
      </c>
      <c r="CB112" s="952"/>
      <c r="CC112" s="952"/>
      <c r="CD112" s="952"/>
      <c r="CE112" s="952"/>
      <c r="CF112" s="946">
        <v>27.3</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5181</v>
      </c>
      <c r="DH112" s="952"/>
      <c r="DI112" s="952"/>
      <c r="DJ112" s="952"/>
      <c r="DK112" s="952"/>
      <c r="DL112" s="952" t="s">
        <v>119</v>
      </c>
      <c r="DM112" s="952"/>
      <c r="DN112" s="952"/>
      <c r="DO112" s="952"/>
      <c r="DP112" s="952"/>
      <c r="DQ112" s="952" t="s">
        <v>119</v>
      </c>
      <c r="DR112" s="952"/>
      <c r="DS112" s="952"/>
      <c r="DT112" s="952"/>
      <c r="DU112" s="952"/>
      <c r="DV112" s="953" t="s">
        <v>119</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133896</v>
      </c>
      <c r="AB113" s="966"/>
      <c r="AC113" s="966"/>
      <c r="AD113" s="966"/>
      <c r="AE113" s="967"/>
      <c r="AF113" s="968">
        <v>133483</v>
      </c>
      <c r="AG113" s="966"/>
      <c r="AH113" s="966"/>
      <c r="AI113" s="966"/>
      <c r="AJ113" s="967"/>
      <c r="AK113" s="968">
        <v>80415</v>
      </c>
      <c r="AL113" s="966"/>
      <c r="AM113" s="966"/>
      <c r="AN113" s="966"/>
      <c r="AO113" s="967"/>
      <c r="AP113" s="969">
        <v>2</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284115</v>
      </c>
      <c r="BR113" s="952"/>
      <c r="BS113" s="952"/>
      <c r="BT113" s="952"/>
      <c r="BU113" s="952"/>
      <c r="BV113" s="952">
        <v>193282</v>
      </c>
      <c r="BW113" s="952"/>
      <c r="BX113" s="952"/>
      <c r="BY113" s="952"/>
      <c r="BZ113" s="952"/>
      <c r="CA113" s="952">
        <v>159356</v>
      </c>
      <c r="CB113" s="952"/>
      <c r="CC113" s="952"/>
      <c r="CD113" s="952"/>
      <c r="CE113" s="952"/>
      <c r="CF113" s="946">
        <v>4</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119</v>
      </c>
      <c r="DH113" s="991"/>
      <c r="DI113" s="991"/>
      <c r="DJ113" s="991"/>
      <c r="DK113" s="992"/>
      <c r="DL113" s="993" t="s">
        <v>119</v>
      </c>
      <c r="DM113" s="991"/>
      <c r="DN113" s="991"/>
      <c r="DO113" s="991"/>
      <c r="DP113" s="992"/>
      <c r="DQ113" s="993" t="s">
        <v>119</v>
      </c>
      <c r="DR113" s="991"/>
      <c r="DS113" s="991"/>
      <c r="DT113" s="991"/>
      <c r="DU113" s="992"/>
      <c r="DV113" s="994" t="s">
        <v>119</v>
      </c>
      <c r="DW113" s="995"/>
      <c r="DX113" s="995"/>
      <c r="DY113" s="995"/>
      <c r="DZ113" s="996"/>
    </row>
    <row r="114" spans="1:130" s="226" customFormat="1" ht="26.25" customHeight="1">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199753</v>
      </c>
      <c r="AB114" s="991"/>
      <c r="AC114" s="991"/>
      <c r="AD114" s="991"/>
      <c r="AE114" s="992"/>
      <c r="AF114" s="993">
        <v>177042</v>
      </c>
      <c r="AG114" s="991"/>
      <c r="AH114" s="991"/>
      <c r="AI114" s="991"/>
      <c r="AJ114" s="992"/>
      <c r="AK114" s="993">
        <v>84776</v>
      </c>
      <c r="AL114" s="991"/>
      <c r="AM114" s="991"/>
      <c r="AN114" s="991"/>
      <c r="AO114" s="992"/>
      <c r="AP114" s="994">
        <v>2.1</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1464065</v>
      </c>
      <c r="BR114" s="952"/>
      <c r="BS114" s="952"/>
      <c r="BT114" s="952"/>
      <c r="BU114" s="952"/>
      <c r="BV114" s="952">
        <v>1399120</v>
      </c>
      <c r="BW114" s="952"/>
      <c r="BX114" s="952"/>
      <c r="BY114" s="952"/>
      <c r="BZ114" s="952"/>
      <c r="CA114" s="952">
        <v>1271223</v>
      </c>
      <c r="CB114" s="952"/>
      <c r="CC114" s="952"/>
      <c r="CD114" s="952"/>
      <c r="CE114" s="952"/>
      <c r="CF114" s="946">
        <v>32.200000000000003</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119</v>
      </c>
      <c r="DH114" s="991"/>
      <c r="DI114" s="991"/>
      <c r="DJ114" s="991"/>
      <c r="DK114" s="992"/>
      <c r="DL114" s="993" t="s">
        <v>119</v>
      </c>
      <c r="DM114" s="991"/>
      <c r="DN114" s="991"/>
      <c r="DO114" s="991"/>
      <c r="DP114" s="992"/>
      <c r="DQ114" s="993" t="s">
        <v>119</v>
      </c>
      <c r="DR114" s="991"/>
      <c r="DS114" s="991"/>
      <c r="DT114" s="991"/>
      <c r="DU114" s="992"/>
      <c r="DV114" s="994" t="s">
        <v>119</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38083</v>
      </c>
      <c r="AB115" s="966"/>
      <c r="AC115" s="966"/>
      <c r="AD115" s="966"/>
      <c r="AE115" s="967"/>
      <c r="AF115" s="968">
        <v>22814</v>
      </c>
      <c r="AG115" s="966"/>
      <c r="AH115" s="966"/>
      <c r="AI115" s="966"/>
      <c r="AJ115" s="967"/>
      <c r="AK115" s="968">
        <v>16996</v>
      </c>
      <c r="AL115" s="966"/>
      <c r="AM115" s="966"/>
      <c r="AN115" s="966"/>
      <c r="AO115" s="967"/>
      <c r="AP115" s="969">
        <v>0.4</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119</v>
      </c>
      <c r="BR115" s="952"/>
      <c r="BS115" s="952"/>
      <c r="BT115" s="952"/>
      <c r="BU115" s="952"/>
      <c r="BV115" s="952" t="s">
        <v>119</v>
      </c>
      <c r="BW115" s="952"/>
      <c r="BX115" s="952"/>
      <c r="BY115" s="952"/>
      <c r="BZ115" s="952"/>
      <c r="CA115" s="952" t="s">
        <v>119</v>
      </c>
      <c r="CB115" s="952"/>
      <c r="CC115" s="952"/>
      <c r="CD115" s="952"/>
      <c r="CE115" s="952"/>
      <c r="CF115" s="946" t="s">
        <v>119</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119</v>
      </c>
      <c r="DH115" s="991"/>
      <c r="DI115" s="991"/>
      <c r="DJ115" s="991"/>
      <c r="DK115" s="992"/>
      <c r="DL115" s="993" t="s">
        <v>119</v>
      </c>
      <c r="DM115" s="991"/>
      <c r="DN115" s="991"/>
      <c r="DO115" s="991"/>
      <c r="DP115" s="992"/>
      <c r="DQ115" s="993" t="s">
        <v>119</v>
      </c>
      <c r="DR115" s="991"/>
      <c r="DS115" s="991"/>
      <c r="DT115" s="991"/>
      <c r="DU115" s="992"/>
      <c r="DV115" s="994" t="s">
        <v>119</v>
      </c>
      <c r="DW115" s="995"/>
      <c r="DX115" s="995"/>
      <c r="DY115" s="995"/>
      <c r="DZ115" s="996"/>
    </row>
    <row r="116" spans="1:130" s="226" customFormat="1" ht="26.25" customHeight="1">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119</v>
      </c>
      <c r="AB116" s="991"/>
      <c r="AC116" s="991"/>
      <c r="AD116" s="991"/>
      <c r="AE116" s="992"/>
      <c r="AF116" s="993" t="s">
        <v>119</v>
      </c>
      <c r="AG116" s="991"/>
      <c r="AH116" s="991"/>
      <c r="AI116" s="991"/>
      <c r="AJ116" s="992"/>
      <c r="AK116" s="993" t="s">
        <v>119</v>
      </c>
      <c r="AL116" s="991"/>
      <c r="AM116" s="991"/>
      <c r="AN116" s="991"/>
      <c r="AO116" s="992"/>
      <c r="AP116" s="994" t="s">
        <v>119</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119</v>
      </c>
      <c r="BR116" s="952"/>
      <c r="BS116" s="952"/>
      <c r="BT116" s="952"/>
      <c r="BU116" s="952"/>
      <c r="BV116" s="952" t="s">
        <v>119</v>
      </c>
      <c r="BW116" s="952"/>
      <c r="BX116" s="952"/>
      <c r="BY116" s="952"/>
      <c r="BZ116" s="952"/>
      <c r="CA116" s="952" t="s">
        <v>119</v>
      </c>
      <c r="CB116" s="952"/>
      <c r="CC116" s="952"/>
      <c r="CD116" s="952"/>
      <c r="CE116" s="952"/>
      <c r="CF116" s="946" t="s">
        <v>119</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85891</v>
      </c>
      <c r="DH116" s="991"/>
      <c r="DI116" s="991"/>
      <c r="DJ116" s="991"/>
      <c r="DK116" s="992"/>
      <c r="DL116" s="993">
        <v>69319</v>
      </c>
      <c r="DM116" s="991"/>
      <c r="DN116" s="991"/>
      <c r="DO116" s="991"/>
      <c r="DP116" s="992"/>
      <c r="DQ116" s="993">
        <v>52747</v>
      </c>
      <c r="DR116" s="991"/>
      <c r="DS116" s="991"/>
      <c r="DT116" s="991"/>
      <c r="DU116" s="992"/>
      <c r="DV116" s="994">
        <v>1.3</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836239</v>
      </c>
      <c r="AB117" s="1009"/>
      <c r="AC117" s="1009"/>
      <c r="AD117" s="1009"/>
      <c r="AE117" s="1010"/>
      <c r="AF117" s="1011">
        <v>825398</v>
      </c>
      <c r="AG117" s="1009"/>
      <c r="AH117" s="1009"/>
      <c r="AI117" s="1009"/>
      <c r="AJ117" s="1010"/>
      <c r="AK117" s="1011">
        <v>689370</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119</v>
      </c>
      <c r="BR117" s="952"/>
      <c r="BS117" s="952"/>
      <c r="BT117" s="952"/>
      <c r="BU117" s="952"/>
      <c r="BV117" s="952" t="s">
        <v>119</v>
      </c>
      <c r="BW117" s="952"/>
      <c r="BX117" s="952"/>
      <c r="BY117" s="952"/>
      <c r="BZ117" s="952"/>
      <c r="CA117" s="952" t="s">
        <v>119</v>
      </c>
      <c r="CB117" s="952"/>
      <c r="CC117" s="952"/>
      <c r="CD117" s="952"/>
      <c r="CE117" s="952"/>
      <c r="CF117" s="946" t="s">
        <v>119</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119</v>
      </c>
      <c r="DH117" s="991"/>
      <c r="DI117" s="991"/>
      <c r="DJ117" s="991"/>
      <c r="DK117" s="992"/>
      <c r="DL117" s="993" t="s">
        <v>119</v>
      </c>
      <c r="DM117" s="991"/>
      <c r="DN117" s="991"/>
      <c r="DO117" s="991"/>
      <c r="DP117" s="992"/>
      <c r="DQ117" s="993" t="s">
        <v>119</v>
      </c>
      <c r="DR117" s="991"/>
      <c r="DS117" s="991"/>
      <c r="DT117" s="991"/>
      <c r="DU117" s="992"/>
      <c r="DV117" s="994" t="s">
        <v>119</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300</v>
      </c>
      <c r="AG118" s="917"/>
      <c r="AH118" s="917"/>
      <c r="AI118" s="917"/>
      <c r="AJ118" s="918"/>
      <c r="AK118" s="916" t="s">
        <v>299</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119</v>
      </c>
      <c r="BR118" s="1030"/>
      <c r="BS118" s="1030"/>
      <c r="BT118" s="1030"/>
      <c r="BU118" s="1030"/>
      <c r="BV118" s="1030" t="s">
        <v>119</v>
      </c>
      <c r="BW118" s="1030"/>
      <c r="BX118" s="1030"/>
      <c r="BY118" s="1030"/>
      <c r="BZ118" s="1030"/>
      <c r="CA118" s="1030" t="s">
        <v>119</v>
      </c>
      <c r="CB118" s="1030"/>
      <c r="CC118" s="1030"/>
      <c r="CD118" s="1030"/>
      <c r="CE118" s="1030"/>
      <c r="CF118" s="946" t="s">
        <v>119</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119</v>
      </c>
      <c r="DH118" s="991"/>
      <c r="DI118" s="991"/>
      <c r="DJ118" s="991"/>
      <c r="DK118" s="992"/>
      <c r="DL118" s="993" t="s">
        <v>119</v>
      </c>
      <c r="DM118" s="991"/>
      <c r="DN118" s="991"/>
      <c r="DO118" s="991"/>
      <c r="DP118" s="992"/>
      <c r="DQ118" s="993" t="s">
        <v>119</v>
      </c>
      <c r="DR118" s="991"/>
      <c r="DS118" s="991"/>
      <c r="DT118" s="991"/>
      <c r="DU118" s="992"/>
      <c r="DV118" s="994" t="s">
        <v>119</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119</v>
      </c>
      <c r="AB119" s="924"/>
      <c r="AC119" s="924"/>
      <c r="AD119" s="924"/>
      <c r="AE119" s="925"/>
      <c r="AF119" s="926" t="s">
        <v>119</v>
      </c>
      <c r="AG119" s="924"/>
      <c r="AH119" s="924"/>
      <c r="AI119" s="924"/>
      <c r="AJ119" s="925"/>
      <c r="AK119" s="926" t="s">
        <v>119</v>
      </c>
      <c r="AL119" s="924"/>
      <c r="AM119" s="924"/>
      <c r="AN119" s="924"/>
      <c r="AO119" s="925"/>
      <c r="AP119" s="927" t="s">
        <v>119</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451</v>
      </c>
      <c r="BP119" s="1038"/>
      <c r="BQ119" s="1029">
        <v>9081178</v>
      </c>
      <c r="BR119" s="1030"/>
      <c r="BS119" s="1030"/>
      <c r="BT119" s="1030"/>
      <c r="BU119" s="1030"/>
      <c r="BV119" s="1030">
        <v>8863003</v>
      </c>
      <c r="BW119" s="1030"/>
      <c r="BX119" s="1030"/>
      <c r="BY119" s="1030"/>
      <c r="BZ119" s="1030"/>
      <c r="CA119" s="1030">
        <v>9012407</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119</v>
      </c>
      <c r="DH119" s="1016"/>
      <c r="DI119" s="1016"/>
      <c r="DJ119" s="1016"/>
      <c r="DK119" s="1017"/>
      <c r="DL119" s="1015" t="s">
        <v>119</v>
      </c>
      <c r="DM119" s="1016"/>
      <c r="DN119" s="1016"/>
      <c r="DO119" s="1016"/>
      <c r="DP119" s="1017"/>
      <c r="DQ119" s="1015" t="s">
        <v>119</v>
      </c>
      <c r="DR119" s="1016"/>
      <c r="DS119" s="1016"/>
      <c r="DT119" s="1016"/>
      <c r="DU119" s="1017"/>
      <c r="DV119" s="1018" t="s">
        <v>119</v>
      </c>
      <c r="DW119" s="1019"/>
      <c r="DX119" s="1019"/>
      <c r="DY119" s="1019"/>
      <c r="DZ119" s="1020"/>
    </row>
    <row r="120" spans="1:130" s="226" customFormat="1" ht="26.25" customHeight="1">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119</v>
      </c>
      <c r="AB120" s="991"/>
      <c r="AC120" s="991"/>
      <c r="AD120" s="991"/>
      <c r="AE120" s="992"/>
      <c r="AF120" s="993" t="s">
        <v>119</v>
      </c>
      <c r="AG120" s="991"/>
      <c r="AH120" s="991"/>
      <c r="AI120" s="991"/>
      <c r="AJ120" s="992"/>
      <c r="AK120" s="993" t="s">
        <v>119</v>
      </c>
      <c r="AL120" s="991"/>
      <c r="AM120" s="991"/>
      <c r="AN120" s="991"/>
      <c r="AO120" s="992"/>
      <c r="AP120" s="994" t="s">
        <v>119</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2912701</v>
      </c>
      <c r="BR120" s="959"/>
      <c r="BS120" s="959"/>
      <c r="BT120" s="959"/>
      <c r="BU120" s="959"/>
      <c r="BV120" s="959">
        <v>2513955</v>
      </c>
      <c r="BW120" s="959"/>
      <c r="BX120" s="959"/>
      <c r="BY120" s="959"/>
      <c r="BZ120" s="959"/>
      <c r="CA120" s="959">
        <v>2705632</v>
      </c>
      <c r="CB120" s="959"/>
      <c r="CC120" s="959"/>
      <c r="CD120" s="959"/>
      <c r="CE120" s="959"/>
      <c r="CF120" s="973">
        <v>68.599999999999994</v>
      </c>
      <c r="CG120" s="974"/>
      <c r="CH120" s="974"/>
      <c r="CI120" s="974"/>
      <c r="CJ120" s="974"/>
      <c r="CK120" s="1039" t="s">
        <v>455</v>
      </c>
      <c r="CL120" s="1040"/>
      <c r="CM120" s="1040"/>
      <c r="CN120" s="1040"/>
      <c r="CO120" s="1041"/>
      <c r="CP120" s="1047" t="s">
        <v>397</v>
      </c>
      <c r="CQ120" s="1048"/>
      <c r="CR120" s="1048"/>
      <c r="CS120" s="1048"/>
      <c r="CT120" s="1048"/>
      <c r="CU120" s="1048"/>
      <c r="CV120" s="1048"/>
      <c r="CW120" s="1048"/>
      <c r="CX120" s="1048"/>
      <c r="CY120" s="1048"/>
      <c r="CZ120" s="1048"/>
      <c r="DA120" s="1048"/>
      <c r="DB120" s="1048"/>
      <c r="DC120" s="1048"/>
      <c r="DD120" s="1048"/>
      <c r="DE120" s="1048"/>
      <c r="DF120" s="1049"/>
      <c r="DG120" s="958" t="s">
        <v>119</v>
      </c>
      <c r="DH120" s="959"/>
      <c r="DI120" s="959"/>
      <c r="DJ120" s="959"/>
      <c r="DK120" s="959"/>
      <c r="DL120" s="959" t="s">
        <v>119</v>
      </c>
      <c r="DM120" s="959"/>
      <c r="DN120" s="959"/>
      <c r="DO120" s="959"/>
      <c r="DP120" s="959"/>
      <c r="DQ120" s="959">
        <v>1078102</v>
      </c>
      <c r="DR120" s="959"/>
      <c r="DS120" s="959"/>
      <c r="DT120" s="959"/>
      <c r="DU120" s="959"/>
      <c r="DV120" s="960">
        <v>27.3</v>
      </c>
      <c r="DW120" s="960"/>
      <c r="DX120" s="960"/>
      <c r="DY120" s="960"/>
      <c r="DZ120" s="961"/>
    </row>
    <row r="121" spans="1:130" s="226" customFormat="1" ht="26.25" customHeight="1">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11786</v>
      </c>
      <c r="AB121" s="991"/>
      <c r="AC121" s="991"/>
      <c r="AD121" s="991"/>
      <c r="AE121" s="992"/>
      <c r="AF121" s="993">
        <v>5713</v>
      </c>
      <c r="AG121" s="991"/>
      <c r="AH121" s="991"/>
      <c r="AI121" s="991"/>
      <c r="AJ121" s="992"/>
      <c r="AK121" s="993" t="s">
        <v>119</v>
      </c>
      <c r="AL121" s="991"/>
      <c r="AM121" s="991"/>
      <c r="AN121" s="991"/>
      <c r="AO121" s="992"/>
      <c r="AP121" s="994" t="s">
        <v>119</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123407</v>
      </c>
      <c r="BR121" s="952"/>
      <c r="BS121" s="952"/>
      <c r="BT121" s="952"/>
      <c r="BU121" s="952"/>
      <c r="BV121" s="952">
        <v>115181</v>
      </c>
      <c r="BW121" s="952"/>
      <c r="BX121" s="952"/>
      <c r="BY121" s="952"/>
      <c r="BZ121" s="952"/>
      <c r="CA121" s="952">
        <v>176227</v>
      </c>
      <c r="CB121" s="952"/>
      <c r="CC121" s="952"/>
      <c r="CD121" s="952"/>
      <c r="CE121" s="952"/>
      <c r="CF121" s="946">
        <v>4.5</v>
      </c>
      <c r="CG121" s="947"/>
      <c r="CH121" s="947"/>
      <c r="CI121" s="947"/>
      <c r="CJ121" s="947"/>
      <c r="CK121" s="1042"/>
      <c r="CL121" s="1043"/>
      <c r="CM121" s="1043"/>
      <c r="CN121" s="1043"/>
      <c r="CO121" s="1044"/>
      <c r="CP121" s="1052" t="s">
        <v>396</v>
      </c>
      <c r="CQ121" s="1053"/>
      <c r="CR121" s="1053"/>
      <c r="CS121" s="1053"/>
      <c r="CT121" s="1053"/>
      <c r="CU121" s="1053"/>
      <c r="CV121" s="1053"/>
      <c r="CW121" s="1053"/>
      <c r="CX121" s="1053"/>
      <c r="CY121" s="1053"/>
      <c r="CZ121" s="1053"/>
      <c r="DA121" s="1053"/>
      <c r="DB121" s="1053"/>
      <c r="DC121" s="1053"/>
      <c r="DD121" s="1053"/>
      <c r="DE121" s="1053"/>
      <c r="DF121" s="1054"/>
      <c r="DG121" s="951" t="s">
        <v>119</v>
      </c>
      <c r="DH121" s="952"/>
      <c r="DI121" s="952"/>
      <c r="DJ121" s="952"/>
      <c r="DK121" s="952"/>
      <c r="DL121" s="952" t="s">
        <v>119</v>
      </c>
      <c r="DM121" s="952"/>
      <c r="DN121" s="952"/>
      <c r="DO121" s="952"/>
      <c r="DP121" s="952"/>
      <c r="DQ121" s="952" t="s">
        <v>119</v>
      </c>
      <c r="DR121" s="952"/>
      <c r="DS121" s="952"/>
      <c r="DT121" s="952"/>
      <c r="DU121" s="952"/>
      <c r="DV121" s="953" t="s">
        <v>119</v>
      </c>
      <c r="DW121" s="953"/>
      <c r="DX121" s="953"/>
      <c r="DY121" s="953"/>
      <c r="DZ121" s="954"/>
    </row>
    <row r="122" spans="1:130" s="226" customFormat="1" ht="26.25" customHeight="1">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119</v>
      </c>
      <c r="AB122" s="991"/>
      <c r="AC122" s="991"/>
      <c r="AD122" s="991"/>
      <c r="AE122" s="992"/>
      <c r="AF122" s="993" t="s">
        <v>119</v>
      </c>
      <c r="AG122" s="991"/>
      <c r="AH122" s="991"/>
      <c r="AI122" s="991"/>
      <c r="AJ122" s="992"/>
      <c r="AK122" s="993" t="s">
        <v>119</v>
      </c>
      <c r="AL122" s="991"/>
      <c r="AM122" s="991"/>
      <c r="AN122" s="991"/>
      <c r="AO122" s="992"/>
      <c r="AP122" s="994" t="s">
        <v>119</v>
      </c>
      <c r="AQ122" s="995"/>
      <c r="AR122" s="995"/>
      <c r="AS122" s="995"/>
      <c r="AT122" s="996"/>
      <c r="AU122" s="1024"/>
      <c r="AV122" s="1025"/>
      <c r="AW122" s="1025"/>
      <c r="AX122" s="1025"/>
      <c r="AY122" s="1026"/>
      <c r="AZ122" s="1006" t="s">
        <v>458</v>
      </c>
      <c r="BA122" s="997"/>
      <c r="BB122" s="997"/>
      <c r="BC122" s="997"/>
      <c r="BD122" s="997"/>
      <c r="BE122" s="997"/>
      <c r="BF122" s="997"/>
      <c r="BG122" s="997"/>
      <c r="BH122" s="997"/>
      <c r="BI122" s="997"/>
      <c r="BJ122" s="997"/>
      <c r="BK122" s="997"/>
      <c r="BL122" s="997"/>
      <c r="BM122" s="997"/>
      <c r="BN122" s="997"/>
      <c r="BO122" s="997"/>
      <c r="BP122" s="998"/>
      <c r="BQ122" s="1029">
        <v>5736329</v>
      </c>
      <c r="BR122" s="1030"/>
      <c r="BS122" s="1030"/>
      <c r="BT122" s="1030"/>
      <c r="BU122" s="1030"/>
      <c r="BV122" s="1030">
        <v>5575966</v>
      </c>
      <c r="BW122" s="1030"/>
      <c r="BX122" s="1030"/>
      <c r="BY122" s="1030"/>
      <c r="BZ122" s="1030"/>
      <c r="CA122" s="1030">
        <v>5393368</v>
      </c>
      <c r="CB122" s="1030"/>
      <c r="CC122" s="1030"/>
      <c r="CD122" s="1030"/>
      <c r="CE122" s="1030"/>
      <c r="CF122" s="1050">
        <v>136.69999999999999</v>
      </c>
      <c r="CG122" s="1051"/>
      <c r="CH122" s="1051"/>
      <c r="CI122" s="1051"/>
      <c r="CJ122" s="1051"/>
      <c r="CK122" s="1042"/>
      <c r="CL122" s="1043"/>
      <c r="CM122" s="1043"/>
      <c r="CN122" s="1043"/>
      <c r="CO122" s="1044"/>
      <c r="CP122" s="1052" t="s">
        <v>395</v>
      </c>
      <c r="CQ122" s="1053"/>
      <c r="CR122" s="1053"/>
      <c r="CS122" s="1053"/>
      <c r="CT122" s="1053"/>
      <c r="CU122" s="1053"/>
      <c r="CV122" s="1053"/>
      <c r="CW122" s="1053"/>
      <c r="CX122" s="1053"/>
      <c r="CY122" s="1053"/>
      <c r="CZ122" s="1053"/>
      <c r="DA122" s="1053"/>
      <c r="DB122" s="1053"/>
      <c r="DC122" s="1053"/>
      <c r="DD122" s="1053"/>
      <c r="DE122" s="1053"/>
      <c r="DF122" s="1054"/>
      <c r="DG122" s="951" t="s">
        <v>119</v>
      </c>
      <c r="DH122" s="952"/>
      <c r="DI122" s="952"/>
      <c r="DJ122" s="952"/>
      <c r="DK122" s="952"/>
      <c r="DL122" s="952" t="s">
        <v>119</v>
      </c>
      <c r="DM122" s="952"/>
      <c r="DN122" s="952"/>
      <c r="DO122" s="952"/>
      <c r="DP122" s="952"/>
      <c r="DQ122" s="952" t="s">
        <v>119</v>
      </c>
      <c r="DR122" s="952"/>
      <c r="DS122" s="952"/>
      <c r="DT122" s="952"/>
      <c r="DU122" s="952"/>
      <c r="DV122" s="953" t="s">
        <v>119</v>
      </c>
      <c r="DW122" s="953"/>
      <c r="DX122" s="953"/>
      <c r="DY122" s="953"/>
      <c r="DZ122" s="954"/>
    </row>
    <row r="123" spans="1:130" s="226" customFormat="1" ht="26.25" customHeight="1">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24553</v>
      </c>
      <c r="AB123" s="991"/>
      <c r="AC123" s="991"/>
      <c r="AD123" s="991"/>
      <c r="AE123" s="992"/>
      <c r="AF123" s="993">
        <v>17101</v>
      </c>
      <c r="AG123" s="991"/>
      <c r="AH123" s="991"/>
      <c r="AI123" s="991"/>
      <c r="AJ123" s="992"/>
      <c r="AK123" s="993">
        <v>16996</v>
      </c>
      <c r="AL123" s="991"/>
      <c r="AM123" s="991"/>
      <c r="AN123" s="991"/>
      <c r="AO123" s="992"/>
      <c r="AP123" s="994">
        <v>0.4</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459</v>
      </c>
      <c r="BP123" s="1038"/>
      <c r="BQ123" s="1097">
        <v>8772437</v>
      </c>
      <c r="BR123" s="1098"/>
      <c r="BS123" s="1098"/>
      <c r="BT123" s="1098"/>
      <c r="BU123" s="1098"/>
      <c r="BV123" s="1098">
        <v>8205102</v>
      </c>
      <c r="BW123" s="1098"/>
      <c r="BX123" s="1098"/>
      <c r="BY123" s="1098"/>
      <c r="BZ123" s="1098"/>
      <c r="CA123" s="1098">
        <v>8275227</v>
      </c>
      <c r="CB123" s="1098"/>
      <c r="CC123" s="1098"/>
      <c r="CD123" s="1098"/>
      <c r="CE123" s="1098"/>
      <c r="CF123" s="1031"/>
      <c r="CG123" s="1032"/>
      <c r="CH123" s="1032"/>
      <c r="CI123" s="1032"/>
      <c r="CJ123" s="1033"/>
      <c r="CK123" s="1042"/>
      <c r="CL123" s="1043"/>
      <c r="CM123" s="1043"/>
      <c r="CN123" s="1043"/>
      <c r="CO123" s="1044"/>
      <c r="CP123" s="1052" t="s">
        <v>394</v>
      </c>
      <c r="CQ123" s="1053"/>
      <c r="CR123" s="1053"/>
      <c r="CS123" s="1053"/>
      <c r="CT123" s="1053"/>
      <c r="CU123" s="1053"/>
      <c r="CV123" s="1053"/>
      <c r="CW123" s="1053"/>
      <c r="CX123" s="1053"/>
      <c r="CY123" s="1053"/>
      <c r="CZ123" s="1053"/>
      <c r="DA123" s="1053"/>
      <c r="DB123" s="1053"/>
      <c r="DC123" s="1053"/>
      <c r="DD123" s="1053"/>
      <c r="DE123" s="1053"/>
      <c r="DF123" s="1054"/>
      <c r="DG123" s="990" t="s">
        <v>119</v>
      </c>
      <c r="DH123" s="991"/>
      <c r="DI123" s="991"/>
      <c r="DJ123" s="991"/>
      <c r="DK123" s="992"/>
      <c r="DL123" s="993" t="s">
        <v>119</v>
      </c>
      <c r="DM123" s="991"/>
      <c r="DN123" s="991"/>
      <c r="DO123" s="991"/>
      <c r="DP123" s="992"/>
      <c r="DQ123" s="993" t="s">
        <v>119</v>
      </c>
      <c r="DR123" s="991"/>
      <c r="DS123" s="991"/>
      <c r="DT123" s="991"/>
      <c r="DU123" s="992"/>
      <c r="DV123" s="994" t="s">
        <v>119</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119</v>
      </c>
      <c r="AB124" s="991"/>
      <c r="AC124" s="991"/>
      <c r="AD124" s="991"/>
      <c r="AE124" s="992"/>
      <c r="AF124" s="993" t="s">
        <v>119</v>
      </c>
      <c r="AG124" s="991"/>
      <c r="AH124" s="991"/>
      <c r="AI124" s="991"/>
      <c r="AJ124" s="992"/>
      <c r="AK124" s="993" t="s">
        <v>119</v>
      </c>
      <c r="AL124" s="991"/>
      <c r="AM124" s="991"/>
      <c r="AN124" s="991"/>
      <c r="AO124" s="992"/>
      <c r="AP124" s="994" t="s">
        <v>119</v>
      </c>
      <c r="AQ124" s="995"/>
      <c r="AR124" s="995"/>
      <c r="AS124" s="995"/>
      <c r="AT124" s="996"/>
      <c r="AU124" s="1093" t="s">
        <v>460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7.4</v>
      </c>
      <c r="BR124" s="1060"/>
      <c r="BS124" s="1060"/>
      <c r="BT124" s="1060"/>
      <c r="BU124" s="1060"/>
      <c r="BV124" s="1060">
        <v>16.3</v>
      </c>
      <c r="BW124" s="1060"/>
      <c r="BX124" s="1060"/>
      <c r="BY124" s="1060"/>
      <c r="BZ124" s="1060"/>
      <c r="CA124" s="1060">
        <v>18.600000000000001</v>
      </c>
      <c r="CB124" s="1060"/>
      <c r="CC124" s="1060"/>
      <c r="CD124" s="1060"/>
      <c r="CE124" s="1060"/>
      <c r="CF124" s="1061"/>
      <c r="CG124" s="1062"/>
      <c r="CH124" s="1062"/>
      <c r="CI124" s="1062"/>
      <c r="CJ124" s="1063"/>
      <c r="CK124" s="1045"/>
      <c r="CL124" s="1045"/>
      <c r="CM124" s="1045"/>
      <c r="CN124" s="1045"/>
      <c r="CO124" s="1046"/>
      <c r="CP124" s="1052" t="s">
        <v>461</v>
      </c>
      <c r="CQ124" s="1053"/>
      <c r="CR124" s="1053"/>
      <c r="CS124" s="1053"/>
      <c r="CT124" s="1053"/>
      <c r="CU124" s="1053"/>
      <c r="CV124" s="1053"/>
      <c r="CW124" s="1053"/>
      <c r="CX124" s="1053"/>
      <c r="CY124" s="1053"/>
      <c r="CZ124" s="1053"/>
      <c r="DA124" s="1053"/>
      <c r="DB124" s="1053"/>
      <c r="DC124" s="1053"/>
      <c r="DD124" s="1053"/>
      <c r="DE124" s="1053"/>
      <c r="DF124" s="1054"/>
      <c r="DG124" s="1037">
        <v>1227907</v>
      </c>
      <c r="DH124" s="1016"/>
      <c r="DI124" s="1016"/>
      <c r="DJ124" s="1016"/>
      <c r="DK124" s="1017"/>
      <c r="DL124" s="1015">
        <v>1131548</v>
      </c>
      <c r="DM124" s="1016"/>
      <c r="DN124" s="1016"/>
      <c r="DO124" s="1016"/>
      <c r="DP124" s="1017"/>
      <c r="DQ124" s="1015" t="s">
        <v>119</v>
      </c>
      <c r="DR124" s="1016"/>
      <c r="DS124" s="1016"/>
      <c r="DT124" s="1016"/>
      <c r="DU124" s="1017"/>
      <c r="DV124" s="1018" t="s">
        <v>119</v>
      </c>
      <c r="DW124" s="1019"/>
      <c r="DX124" s="1019"/>
      <c r="DY124" s="1019"/>
      <c r="DZ124" s="1020"/>
    </row>
    <row r="125" spans="1:130" s="226" customFormat="1" ht="26.25" customHeight="1">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119</v>
      </c>
      <c r="AB125" s="991"/>
      <c r="AC125" s="991"/>
      <c r="AD125" s="991"/>
      <c r="AE125" s="992"/>
      <c r="AF125" s="993" t="s">
        <v>119</v>
      </c>
      <c r="AG125" s="991"/>
      <c r="AH125" s="991"/>
      <c r="AI125" s="991"/>
      <c r="AJ125" s="992"/>
      <c r="AK125" s="993" t="s">
        <v>119</v>
      </c>
      <c r="AL125" s="991"/>
      <c r="AM125" s="991"/>
      <c r="AN125" s="991"/>
      <c r="AO125" s="992"/>
      <c r="AP125" s="994" t="s">
        <v>119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462</v>
      </c>
      <c r="CL125" s="1040"/>
      <c r="CM125" s="1040"/>
      <c r="CN125" s="1040"/>
      <c r="CO125" s="1041"/>
      <c r="CP125" s="972" t="s">
        <v>463</v>
      </c>
      <c r="CQ125" s="921"/>
      <c r="CR125" s="921"/>
      <c r="CS125" s="921"/>
      <c r="CT125" s="921"/>
      <c r="CU125" s="921"/>
      <c r="CV125" s="921"/>
      <c r="CW125" s="921"/>
      <c r="CX125" s="921"/>
      <c r="CY125" s="921"/>
      <c r="CZ125" s="921"/>
      <c r="DA125" s="921"/>
      <c r="DB125" s="921"/>
      <c r="DC125" s="921"/>
      <c r="DD125" s="921"/>
      <c r="DE125" s="921"/>
      <c r="DF125" s="922"/>
      <c r="DG125" s="958" t="s">
        <v>119</v>
      </c>
      <c r="DH125" s="959"/>
      <c r="DI125" s="959"/>
      <c r="DJ125" s="959"/>
      <c r="DK125" s="959"/>
      <c r="DL125" s="959" t="s">
        <v>119</v>
      </c>
      <c r="DM125" s="959"/>
      <c r="DN125" s="959"/>
      <c r="DO125" s="959"/>
      <c r="DP125" s="959"/>
      <c r="DQ125" s="959" t="s">
        <v>119</v>
      </c>
      <c r="DR125" s="959"/>
      <c r="DS125" s="959"/>
      <c r="DT125" s="959"/>
      <c r="DU125" s="959"/>
      <c r="DV125" s="960" t="s">
        <v>119</v>
      </c>
      <c r="DW125" s="960"/>
      <c r="DX125" s="960"/>
      <c r="DY125" s="960"/>
      <c r="DZ125" s="961"/>
    </row>
    <row r="126" spans="1:130" s="226" customFormat="1" ht="26.25" customHeight="1" thickBot="1">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1744</v>
      </c>
      <c r="AB126" s="991"/>
      <c r="AC126" s="991"/>
      <c r="AD126" s="991"/>
      <c r="AE126" s="992"/>
      <c r="AF126" s="993" t="s">
        <v>119</v>
      </c>
      <c r="AG126" s="991"/>
      <c r="AH126" s="991"/>
      <c r="AI126" s="991"/>
      <c r="AJ126" s="992"/>
      <c r="AK126" s="993" t="s">
        <v>119</v>
      </c>
      <c r="AL126" s="991"/>
      <c r="AM126" s="991"/>
      <c r="AN126" s="991"/>
      <c r="AO126" s="992"/>
      <c r="AP126" s="994" t="s">
        <v>119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464</v>
      </c>
      <c r="CQ126" s="982"/>
      <c r="CR126" s="982"/>
      <c r="CS126" s="982"/>
      <c r="CT126" s="982"/>
      <c r="CU126" s="982"/>
      <c r="CV126" s="982"/>
      <c r="CW126" s="982"/>
      <c r="CX126" s="982"/>
      <c r="CY126" s="982"/>
      <c r="CZ126" s="982"/>
      <c r="DA126" s="982"/>
      <c r="DB126" s="982"/>
      <c r="DC126" s="982"/>
      <c r="DD126" s="982"/>
      <c r="DE126" s="982"/>
      <c r="DF126" s="983"/>
      <c r="DG126" s="951" t="s">
        <v>119</v>
      </c>
      <c r="DH126" s="952"/>
      <c r="DI126" s="952"/>
      <c r="DJ126" s="952"/>
      <c r="DK126" s="952"/>
      <c r="DL126" s="952" t="s">
        <v>119</v>
      </c>
      <c r="DM126" s="952"/>
      <c r="DN126" s="952"/>
      <c r="DO126" s="952"/>
      <c r="DP126" s="952"/>
      <c r="DQ126" s="952" t="s">
        <v>119</v>
      </c>
      <c r="DR126" s="952"/>
      <c r="DS126" s="952"/>
      <c r="DT126" s="952"/>
      <c r="DU126" s="952"/>
      <c r="DV126" s="953" t="s">
        <v>119</v>
      </c>
      <c r="DW126" s="953"/>
      <c r="DX126" s="953"/>
      <c r="DY126" s="953"/>
      <c r="DZ126" s="954"/>
    </row>
    <row r="127" spans="1:130" s="226" customFormat="1" ht="26.25" customHeight="1">
      <c r="A127" s="1092"/>
      <c r="B127" s="980"/>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119</v>
      </c>
      <c r="AB127" s="991"/>
      <c r="AC127" s="991"/>
      <c r="AD127" s="991"/>
      <c r="AE127" s="992"/>
      <c r="AF127" s="993" t="s">
        <v>119</v>
      </c>
      <c r="AG127" s="991"/>
      <c r="AH127" s="991"/>
      <c r="AI127" s="991"/>
      <c r="AJ127" s="992"/>
      <c r="AK127" s="993" t="s">
        <v>119</v>
      </c>
      <c r="AL127" s="991"/>
      <c r="AM127" s="991"/>
      <c r="AN127" s="991"/>
      <c r="AO127" s="992"/>
      <c r="AP127" s="994" t="s">
        <v>119</v>
      </c>
      <c r="AQ127" s="995"/>
      <c r="AR127" s="995"/>
      <c r="AS127" s="995"/>
      <c r="AT127" s="996"/>
      <c r="AU127" s="262"/>
      <c r="AV127" s="262"/>
      <c r="AW127" s="262"/>
      <c r="AX127" s="1064" t="s">
        <v>466</v>
      </c>
      <c r="AY127" s="1065"/>
      <c r="AZ127" s="1065"/>
      <c r="BA127" s="1065"/>
      <c r="BB127" s="1065"/>
      <c r="BC127" s="1065"/>
      <c r="BD127" s="1065"/>
      <c r="BE127" s="1066"/>
      <c r="BF127" s="1067" t="s">
        <v>467</v>
      </c>
      <c r="BG127" s="1065"/>
      <c r="BH127" s="1065"/>
      <c r="BI127" s="1065"/>
      <c r="BJ127" s="1065"/>
      <c r="BK127" s="1065"/>
      <c r="BL127" s="1066"/>
      <c r="BM127" s="1067" t="s">
        <v>468</v>
      </c>
      <c r="BN127" s="1065"/>
      <c r="BO127" s="1065"/>
      <c r="BP127" s="1065"/>
      <c r="BQ127" s="1065"/>
      <c r="BR127" s="1065"/>
      <c r="BS127" s="1066"/>
      <c r="BT127" s="1067" t="s">
        <v>469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470</v>
      </c>
      <c r="CQ127" s="982"/>
      <c r="CR127" s="982"/>
      <c r="CS127" s="982"/>
      <c r="CT127" s="982"/>
      <c r="CU127" s="982"/>
      <c r="CV127" s="982"/>
      <c r="CW127" s="982"/>
      <c r="CX127" s="982"/>
      <c r="CY127" s="982"/>
      <c r="CZ127" s="982"/>
      <c r="DA127" s="982"/>
      <c r="DB127" s="982"/>
      <c r="DC127" s="982"/>
      <c r="DD127" s="982"/>
      <c r="DE127" s="982"/>
      <c r="DF127" s="983"/>
      <c r="DG127" s="951" t="s">
        <v>119</v>
      </c>
      <c r="DH127" s="952"/>
      <c r="DI127" s="952"/>
      <c r="DJ127" s="952"/>
      <c r="DK127" s="952"/>
      <c r="DL127" s="952" t="s">
        <v>119</v>
      </c>
      <c r="DM127" s="952"/>
      <c r="DN127" s="952"/>
      <c r="DO127" s="952"/>
      <c r="DP127" s="952"/>
      <c r="DQ127" s="952" t="s">
        <v>119</v>
      </c>
      <c r="DR127" s="952"/>
      <c r="DS127" s="952"/>
      <c r="DT127" s="952"/>
      <c r="DU127" s="952"/>
      <c r="DV127" s="953" t="s">
        <v>119</v>
      </c>
      <c r="DW127" s="953"/>
      <c r="DX127" s="953"/>
      <c r="DY127" s="953"/>
      <c r="DZ127" s="954"/>
    </row>
    <row r="128" spans="1:130" s="226" customFormat="1" ht="26.25" customHeight="1" thickBot="1">
      <c r="A128" s="1075" t="s">
        <v>471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472</v>
      </c>
      <c r="X128" s="1077"/>
      <c r="Y128" s="1077"/>
      <c r="Z128" s="1078"/>
      <c r="AA128" s="1079">
        <v>7436</v>
      </c>
      <c r="AB128" s="1080"/>
      <c r="AC128" s="1080"/>
      <c r="AD128" s="1080"/>
      <c r="AE128" s="1081"/>
      <c r="AF128" s="1082">
        <v>4607</v>
      </c>
      <c r="AG128" s="1080"/>
      <c r="AH128" s="1080"/>
      <c r="AI128" s="1080"/>
      <c r="AJ128" s="1081"/>
      <c r="AK128" s="1082">
        <v>13016</v>
      </c>
      <c r="AL128" s="1080"/>
      <c r="AM128" s="1080"/>
      <c r="AN128" s="1080"/>
      <c r="AO128" s="1081"/>
      <c r="AP128" s="1083"/>
      <c r="AQ128" s="1084"/>
      <c r="AR128" s="1084"/>
      <c r="AS128" s="1084"/>
      <c r="AT128" s="1085"/>
      <c r="AU128" s="262"/>
      <c r="AV128" s="262"/>
      <c r="AW128" s="262"/>
      <c r="AX128" s="920" t="s">
        <v>473</v>
      </c>
      <c r="AY128" s="921"/>
      <c r="AZ128" s="921"/>
      <c r="BA128" s="921"/>
      <c r="BB128" s="921"/>
      <c r="BC128" s="921"/>
      <c r="BD128" s="921"/>
      <c r="BE128" s="922"/>
      <c r="BF128" s="1086" t="s">
        <v>119</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474</v>
      </c>
      <c r="CQ128" s="1069"/>
      <c r="CR128" s="1069"/>
      <c r="CS128" s="1069"/>
      <c r="CT128" s="1069"/>
      <c r="CU128" s="1069"/>
      <c r="CV128" s="1069"/>
      <c r="CW128" s="1069"/>
      <c r="CX128" s="1069"/>
      <c r="CY128" s="1069"/>
      <c r="CZ128" s="1069"/>
      <c r="DA128" s="1069"/>
      <c r="DB128" s="1069"/>
      <c r="DC128" s="1069"/>
      <c r="DD128" s="1069"/>
      <c r="DE128" s="1069"/>
      <c r="DF128" s="1070"/>
      <c r="DG128" s="1071" t="s">
        <v>119</v>
      </c>
      <c r="DH128" s="1072"/>
      <c r="DI128" s="1072"/>
      <c r="DJ128" s="1072"/>
      <c r="DK128" s="1072"/>
      <c r="DL128" s="1072" t="s">
        <v>119</v>
      </c>
      <c r="DM128" s="1072"/>
      <c r="DN128" s="1072"/>
      <c r="DO128" s="1072"/>
      <c r="DP128" s="1072"/>
      <c r="DQ128" s="1072" t="s">
        <v>119</v>
      </c>
      <c r="DR128" s="1072"/>
      <c r="DS128" s="1072"/>
      <c r="DT128" s="1072"/>
      <c r="DU128" s="1072"/>
      <c r="DV128" s="1073" t="s">
        <v>119</v>
      </c>
      <c r="DW128" s="1073"/>
      <c r="DX128" s="1073"/>
      <c r="DY128" s="1073"/>
      <c r="DZ128" s="1074"/>
    </row>
    <row r="129" spans="1:131" s="226" customFormat="1" ht="26.25" customHeight="1">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475</v>
      </c>
      <c r="X129" s="1106"/>
      <c r="Y129" s="1106"/>
      <c r="Z129" s="1107"/>
      <c r="AA129" s="990">
        <v>4737783</v>
      </c>
      <c r="AB129" s="991"/>
      <c r="AC129" s="991"/>
      <c r="AD129" s="991"/>
      <c r="AE129" s="992"/>
      <c r="AF129" s="993">
        <v>4605311</v>
      </c>
      <c r="AG129" s="991"/>
      <c r="AH129" s="991"/>
      <c r="AI129" s="991"/>
      <c r="AJ129" s="992"/>
      <c r="AK129" s="993">
        <v>4437633</v>
      </c>
      <c r="AL129" s="991"/>
      <c r="AM129" s="991"/>
      <c r="AN129" s="991"/>
      <c r="AO129" s="992"/>
      <c r="AP129" s="1108"/>
      <c r="AQ129" s="1109"/>
      <c r="AR129" s="1109"/>
      <c r="AS129" s="1109"/>
      <c r="AT129" s="1110"/>
      <c r="AU129" s="264"/>
      <c r="AV129" s="264"/>
      <c r="AW129" s="264"/>
      <c r="AX129" s="1099" t="s">
        <v>476</v>
      </c>
      <c r="AY129" s="982"/>
      <c r="AZ129" s="982"/>
      <c r="BA129" s="982"/>
      <c r="BB129" s="982"/>
      <c r="BC129" s="982"/>
      <c r="BD129" s="982"/>
      <c r="BE129" s="983"/>
      <c r="BF129" s="1100" t="s">
        <v>119</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478</v>
      </c>
      <c r="X130" s="1106"/>
      <c r="Y130" s="1106"/>
      <c r="Z130" s="1107"/>
      <c r="AA130" s="990">
        <v>604268</v>
      </c>
      <c r="AB130" s="991"/>
      <c r="AC130" s="991"/>
      <c r="AD130" s="991"/>
      <c r="AE130" s="992"/>
      <c r="AF130" s="993">
        <v>577045</v>
      </c>
      <c r="AG130" s="991"/>
      <c r="AH130" s="991"/>
      <c r="AI130" s="991"/>
      <c r="AJ130" s="992"/>
      <c r="AK130" s="993">
        <v>492285</v>
      </c>
      <c r="AL130" s="991"/>
      <c r="AM130" s="991"/>
      <c r="AN130" s="991"/>
      <c r="AO130" s="992"/>
      <c r="AP130" s="1108"/>
      <c r="AQ130" s="1109"/>
      <c r="AR130" s="1109"/>
      <c r="AS130" s="1109"/>
      <c r="AT130" s="1110"/>
      <c r="AU130" s="264"/>
      <c r="AV130" s="264"/>
      <c r="AW130" s="264"/>
      <c r="AX130" s="1099" t="s">
        <v>479</v>
      </c>
      <c r="AY130" s="982"/>
      <c r="AZ130" s="982"/>
      <c r="BA130" s="982"/>
      <c r="BB130" s="982"/>
      <c r="BC130" s="982"/>
      <c r="BD130" s="982"/>
      <c r="BE130" s="983"/>
      <c r="BF130" s="1136">
        <v>5.3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480</v>
      </c>
      <c r="X131" s="1144"/>
      <c r="Y131" s="1144"/>
      <c r="Z131" s="1145"/>
      <c r="AA131" s="1037">
        <v>4133515</v>
      </c>
      <c r="AB131" s="1016"/>
      <c r="AC131" s="1016"/>
      <c r="AD131" s="1016"/>
      <c r="AE131" s="1017"/>
      <c r="AF131" s="1015">
        <v>4028266</v>
      </c>
      <c r="AG131" s="1016"/>
      <c r="AH131" s="1016"/>
      <c r="AI131" s="1016"/>
      <c r="AJ131" s="1017"/>
      <c r="AK131" s="1015">
        <v>3945348</v>
      </c>
      <c r="AL131" s="1016"/>
      <c r="AM131" s="1016"/>
      <c r="AN131" s="1016"/>
      <c r="AO131" s="1017"/>
      <c r="AP131" s="1146"/>
      <c r="AQ131" s="1147"/>
      <c r="AR131" s="1147"/>
      <c r="AS131" s="1147"/>
      <c r="AT131" s="1148"/>
      <c r="AU131" s="264"/>
      <c r="AV131" s="264"/>
      <c r="AW131" s="264"/>
      <c r="AX131" s="1118" t="s">
        <v>481</v>
      </c>
      <c r="AY131" s="1069"/>
      <c r="AZ131" s="1069"/>
      <c r="BA131" s="1069"/>
      <c r="BB131" s="1069"/>
      <c r="BC131" s="1069"/>
      <c r="BD131" s="1069"/>
      <c r="BE131" s="1070"/>
      <c r="BF131" s="1119">
        <v>18.600000000000001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483</v>
      </c>
      <c r="W132" s="1129"/>
      <c r="X132" s="1129"/>
      <c r="Y132" s="1129"/>
      <c r="Z132" s="1130"/>
      <c r="AA132" s="1131">
        <v>5.4320596390000002</v>
      </c>
      <c r="AB132" s="1132"/>
      <c r="AC132" s="1132"/>
      <c r="AD132" s="1132"/>
      <c r="AE132" s="1133"/>
      <c r="AF132" s="1134">
        <v>6.050891376</v>
      </c>
      <c r="AG132" s="1132"/>
      <c r="AH132" s="1132"/>
      <c r="AI132" s="1132"/>
      <c r="AJ132" s="1133"/>
      <c r="AK132" s="1134">
        <v>4.6654693070000004</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484</v>
      </c>
      <c r="W133" s="1112"/>
      <c r="X133" s="1112"/>
      <c r="Y133" s="1112"/>
      <c r="Z133" s="1113"/>
      <c r="AA133" s="1114">
        <v>7</v>
      </c>
      <c r="AB133" s="1115"/>
      <c r="AC133" s="1115"/>
      <c r="AD133" s="1115"/>
      <c r="AE133" s="1116"/>
      <c r="AF133" s="1114">
        <v>6.1</v>
      </c>
      <c r="AG133" s="1115"/>
      <c r="AH133" s="1115"/>
      <c r="AI133" s="1115"/>
      <c r="AJ133" s="1116"/>
      <c r="AK133" s="1114">
        <v>5.3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jptvnIDJY4ecfAIqdswUf5GXrLa1zDIo885bYLlAr3VB6QYJ4w5zaod2be6FcsU5QmxB9QjWac/HgFTk4Yy+Q==" saltValue="5fNP1Cx3mdi6qGpseDbQ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5F7xsicYd4Q8O1l6jv0R2Yw5VC18oY23g3xZBfLHiBvZn1+jY9QTNhKB3bVe6QV5/2lvSAGxGr5krgDrLcNckw==" saltValue="QAoCqn4ZnZwfP33/sFB/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m58+tDcdhOQ/5UsOqN19nKDTLaEiTA+TgJ/NtDUjDi26LmP+JXKtnzgY43d55vYw9+5CznnTxfJLcJR0am2Fg==" saltValue="k/X9azvfJ3W9PYWY6gP9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493</v>
      </c>
      <c r="AL9" s="1155"/>
      <c r="AM9" s="1155"/>
      <c r="AN9" s="1156"/>
      <c r="AO9" s="292">
        <v>1312151</v>
      </c>
      <c r="AP9" s="292">
        <v>83870</v>
      </c>
      <c r="AQ9" s="293">
        <v>81245</v>
      </c>
      <c r="AR9" s="294">
        <v>3.2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494</v>
      </c>
      <c r="AL10" s="1155"/>
      <c r="AM10" s="1155"/>
      <c r="AN10" s="1156"/>
      <c r="AO10" s="295">
        <v>30792</v>
      </c>
      <c r="AP10" s="295">
        <v>1968</v>
      </c>
      <c r="AQ10" s="296">
        <v>9012</v>
      </c>
      <c r="AR10" s="297">
        <v>-78.2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495</v>
      </c>
      <c r="AL11" s="1155"/>
      <c r="AM11" s="1155"/>
      <c r="AN11" s="1156"/>
      <c r="AO11" s="295">
        <v>223660</v>
      </c>
      <c r="AP11" s="295">
        <v>14296</v>
      </c>
      <c r="AQ11" s="296">
        <v>11253</v>
      </c>
      <c r="AR11" s="297">
        <v>27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496</v>
      </c>
      <c r="AL12" s="1155"/>
      <c r="AM12" s="1155"/>
      <c r="AN12" s="1156"/>
      <c r="AO12" s="295" t="s">
        <v>497</v>
      </c>
      <c r="AP12" s="295" t="s">
        <v>497</v>
      </c>
      <c r="AQ12" s="296">
        <v>1349</v>
      </c>
      <c r="AR12" s="297" t="s">
        <v>497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497</v>
      </c>
      <c r="AP13" s="295" t="s">
        <v>497</v>
      </c>
      <c r="AQ13" s="296" t="s">
        <v>497</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499</v>
      </c>
      <c r="AL14" s="1155"/>
      <c r="AM14" s="1155"/>
      <c r="AN14" s="1156"/>
      <c r="AO14" s="295">
        <v>67247</v>
      </c>
      <c r="AP14" s="295">
        <v>4298</v>
      </c>
      <c r="AQ14" s="296">
        <v>5445</v>
      </c>
      <c r="AR14" s="297">
        <v>-21.1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500</v>
      </c>
      <c r="AL15" s="1155"/>
      <c r="AM15" s="1155"/>
      <c r="AN15" s="1156"/>
      <c r="AO15" s="295">
        <v>66406</v>
      </c>
      <c r="AP15" s="295">
        <v>4245</v>
      </c>
      <c r="AQ15" s="296">
        <v>2659</v>
      </c>
      <c r="AR15" s="297">
        <v>59.6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501</v>
      </c>
      <c r="AL16" s="1158"/>
      <c r="AM16" s="1158"/>
      <c r="AN16" s="1159"/>
      <c r="AO16" s="295">
        <v>-172831</v>
      </c>
      <c r="AP16" s="295">
        <v>-11047</v>
      </c>
      <c r="AQ16" s="296">
        <v>-8172</v>
      </c>
      <c r="AR16" s="297">
        <v>35.200000000000003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1527425</v>
      </c>
      <c r="AP17" s="295">
        <v>97630</v>
      </c>
      <c r="AQ17" s="296">
        <v>102791</v>
      </c>
      <c r="AR17" s="297">
        <v>-5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506</v>
      </c>
      <c r="AL21" s="1150"/>
      <c r="AM21" s="1150"/>
      <c r="AN21" s="1151"/>
      <c r="AO21" s="307">
        <v>7.93</v>
      </c>
      <c r="AP21" s="308">
        <v>9.44</v>
      </c>
      <c r="AQ21" s="309">
        <v>-1.51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507</v>
      </c>
      <c r="AL22" s="1150"/>
      <c r="AM22" s="1150"/>
      <c r="AN22" s="1151"/>
      <c r="AO22" s="312">
        <v>101.4</v>
      </c>
      <c r="AP22" s="313">
        <v>96.6</v>
      </c>
      <c r="AQ22" s="314">
        <v>4.8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512</v>
      </c>
      <c r="AL32" s="1166"/>
      <c r="AM32" s="1166"/>
      <c r="AN32" s="1167"/>
      <c r="AO32" s="322">
        <v>507183</v>
      </c>
      <c r="AP32" s="322">
        <v>32418</v>
      </c>
      <c r="AQ32" s="323">
        <v>53655</v>
      </c>
      <c r="AR32" s="324">
        <v>-39.6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513</v>
      </c>
      <c r="AL33" s="1166"/>
      <c r="AM33" s="1166"/>
      <c r="AN33" s="1167"/>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514</v>
      </c>
      <c r="AL34" s="1166"/>
      <c r="AM34" s="1166"/>
      <c r="AN34" s="1167"/>
      <c r="AO34" s="322" t="s">
        <v>497</v>
      </c>
      <c r="AP34" s="322" t="s">
        <v>497</v>
      </c>
      <c r="AQ34" s="323">
        <v>68</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515</v>
      </c>
      <c r="AL35" s="1166"/>
      <c r="AM35" s="1166"/>
      <c r="AN35" s="1167"/>
      <c r="AO35" s="322">
        <v>80415</v>
      </c>
      <c r="AP35" s="322">
        <v>5140</v>
      </c>
      <c r="AQ35" s="323">
        <v>21213</v>
      </c>
      <c r="AR35" s="324">
        <v>-75.8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516</v>
      </c>
      <c r="AL36" s="1166"/>
      <c r="AM36" s="1166"/>
      <c r="AN36" s="1167"/>
      <c r="AO36" s="322">
        <v>84776</v>
      </c>
      <c r="AP36" s="322">
        <v>5419</v>
      </c>
      <c r="AQ36" s="323">
        <v>3939</v>
      </c>
      <c r="AR36" s="324">
        <v>37.6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517</v>
      </c>
      <c r="AL37" s="1166"/>
      <c r="AM37" s="1166"/>
      <c r="AN37" s="1167"/>
      <c r="AO37" s="322">
        <v>16996</v>
      </c>
      <c r="AP37" s="322">
        <v>1086</v>
      </c>
      <c r="AQ37" s="323">
        <v>620</v>
      </c>
      <c r="AR37" s="324">
        <v>75.2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518</v>
      </c>
      <c r="AL38" s="1169"/>
      <c r="AM38" s="1169"/>
      <c r="AN38" s="1170"/>
      <c r="AO38" s="325" t="s">
        <v>497</v>
      </c>
      <c r="AP38" s="325" t="s">
        <v>497</v>
      </c>
      <c r="AQ38" s="326">
        <v>4</v>
      </c>
      <c r="AR38" s="314" t="s">
        <v>497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519</v>
      </c>
      <c r="AL39" s="1169"/>
      <c r="AM39" s="1169"/>
      <c r="AN39" s="1170"/>
      <c r="AO39" s="322">
        <v>-13016</v>
      </c>
      <c r="AP39" s="322">
        <v>-832</v>
      </c>
      <c r="AQ39" s="323">
        <v>-2084</v>
      </c>
      <c r="AR39" s="324">
        <v>-60.1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520</v>
      </c>
      <c r="AL40" s="1166"/>
      <c r="AM40" s="1166"/>
      <c r="AN40" s="1167"/>
      <c r="AO40" s="322">
        <v>-492285</v>
      </c>
      <c r="AP40" s="322">
        <v>-31466</v>
      </c>
      <c r="AQ40" s="323">
        <v>-53215</v>
      </c>
      <c r="AR40" s="324">
        <v>-40.9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184069</v>
      </c>
      <c r="AP41" s="322">
        <v>11765</v>
      </c>
      <c r="AQ41" s="323">
        <v>24200</v>
      </c>
      <c r="AR41" s="324">
        <v>-51.4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488</v>
      </c>
      <c r="AN49" s="1162" t="s">
        <v>524</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1743186</v>
      </c>
      <c r="AN51" s="344">
        <v>103465</v>
      </c>
      <c r="AO51" s="345">
        <v>221.6</v>
      </c>
      <c r="AP51" s="346">
        <v>81990</v>
      </c>
      <c r="AQ51" s="347">
        <v>16.2</v>
      </c>
      <c r="AR51" s="348">
        <v>205.4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689703</v>
      </c>
      <c r="AN52" s="352">
        <v>40937</v>
      </c>
      <c r="AO52" s="353">
        <v>82.8</v>
      </c>
      <c r="AP52" s="354">
        <v>34482</v>
      </c>
      <c r="AQ52" s="355">
        <v>-4.5</v>
      </c>
      <c r="AR52" s="356">
        <v>87.3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2177566</v>
      </c>
      <c r="AN53" s="344">
        <v>131353</v>
      </c>
      <c r="AO53" s="345">
        <v>27</v>
      </c>
      <c r="AP53" s="346">
        <v>87551</v>
      </c>
      <c r="AQ53" s="347">
        <v>6.8</v>
      </c>
      <c r="AR53" s="348">
        <v>20.2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1441958</v>
      </c>
      <c r="AN54" s="352">
        <v>86980</v>
      </c>
      <c r="AO54" s="353">
        <v>112.5</v>
      </c>
      <c r="AP54" s="354">
        <v>43994</v>
      </c>
      <c r="AQ54" s="355">
        <v>27.6</v>
      </c>
      <c r="AR54" s="356">
        <v>84.9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2285753</v>
      </c>
      <c r="AN55" s="344">
        <v>140878</v>
      </c>
      <c r="AO55" s="345">
        <v>7.3</v>
      </c>
      <c r="AP55" s="346">
        <v>77577</v>
      </c>
      <c r="AQ55" s="347">
        <v>-11.4</v>
      </c>
      <c r="AR55" s="348">
        <v>18.7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1198661</v>
      </c>
      <c r="AN56" s="352">
        <v>73877</v>
      </c>
      <c r="AO56" s="353">
        <v>-15.1</v>
      </c>
      <c r="AP56" s="354">
        <v>40870</v>
      </c>
      <c r="AQ56" s="355">
        <v>-7.1</v>
      </c>
      <c r="AR56" s="356">
        <v>-8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1711829</v>
      </c>
      <c r="AN57" s="344">
        <v>107513</v>
      </c>
      <c r="AO57" s="345">
        <v>-23.7</v>
      </c>
      <c r="AP57" s="346">
        <v>115123</v>
      </c>
      <c r="AQ57" s="347">
        <v>48.4</v>
      </c>
      <c r="AR57" s="348">
        <v>-72.099999999999994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1279600</v>
      </c>
      <c r="AN58" s="352">
        <v>80367</v>
      </c>
      <c r="AO58" s="353">
        <v>8.8000000000000007</v>
      </c>
      <c r="AP58" s="354">
        <v>46026</v>
      </c>
      <c r="AQ58" s="355">
        <v>12.6</v>
      </c>
      <c r="AR58" s="356">
        <v>-3.8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1846712</v>
      </c>
      <c r="AN59" s="344">
        <v>118038</v>
      </c>
      <c r="AO59" s="345">
        <v>9.8000000000000007</v>
      </c>
      <c r="AP59" s="346">
        <v>98899</v>
      </c>
      <c r="AQ59" s="347">
        <v>-14.1</v>
      </c>
      <c r="AR59" s="348">
        <v>23.9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620013</v>
      </c>
      <c r="AN60" s="352">
        <v>39630</v>
      </c>
      <c r="AO60" s="353">
        <v>-50.7</v>
      </c>
      <c r="AP60" s="354">
        <v>43734</v>
      </c>
      <c r="AQ60" s="355">
        <v>-5</v>
      </c>
      <c r="AR60" s="356">
        <v>-45.7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1953009</v>
      </c>
      <c r="AN61" s="359">
        <v>120249</v>
      </c>
      <c r="AO61" s="360">
        <v>48.4</v>
      </c>
      <c r="AP61" s="361">
        <v>92228</v>
      </c>
      <c r="AQ61" s="362">
        <v>9.1999999999999993</v>
      </c>
      <c r="AR61" s="348">
        <v>39.200000000000003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1045987</v>
      </c>
      <c r="AN62" s="352">
        <v>64358</v>
      </c>
      <c r="AO62" s="353">
        <v>27.7</v>
      </c>
      <c r="AP62" s="354">
        <v>41821</v>
      </c>
      <c r="AQ62" s="355">
        <v>4.7</v>
      </c>
      <c r="AR62" s="356">
        <v>23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53kUAxjt5a0/UjrdDmwePz/I56sVv3wm/jNzd43NMTjHiDFilWppfqDoevSIa8ZsnHePYB0pqVbYU+WRj5FKg==" saltValue="LDNkLOMHniSdQ28qVtKH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cJla77stg0Hc/WaRtLVZRZ5pDJeBbHE3E5+Cn0sXiSHqG0OHTMKK2b9ly/I7XpRl73YeYHBZcuA0BZyXtJcrw==" saltValue="COiJS5qtKVX2HNKZfLx1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Nzd5y0Jvve1UhmnWPE13z3ZScCawvqZPBTreOVMC2XCP99cBBGJi+owF68ocZ8D9ZrvYso71WHZGajHjBq6yg==" saltValue="r8HHWIPsl8sEVJietdQ7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74" t="s">
        <v>3</v>
      </c>
      <c r="D47" s="1174"/>
      <c r="E47" s="1175"/>
      <c r="F47" s="11">
        <v>21.62</v>
      </c>
      <c r="G47" s="12">
        <v>23.77</v>
      </c>
      <c r="H47" s="12">
        <v>26.37</v>
      </c>
      <c r="I47" s="12">
        <v>29.31</v>
      </c>
      <c r="J47" s="13">
        <v>29.09</v>
      </c>
    </row>
    <row r="48" spans="2:10" ht="57.75" customHeight="1">
      <c r="B48" s="14"/>
      <c r="C48" s="1176" t="s">
        <v>4</v>
      </c>
      <c r="D48" s="1176"/>
      <c r="E48" s="1177"/>
      <c r="F48" s="15">
        <v>10.07</v>
      </c>
      <c r="G48" s="16">
        <v>6.19</v>
      </c>
      <c r="H48" s="16">
        <v>9.58</v>
      </c>
      <c r="I48" s="16">
        <v>7.09</v>
      </c>
      <c r="J48" s="17">
        <v>4.18</v>
      </c>
    </row>
    <row r="49" spans="2:10" ht="57.75" customHeight="1" thickBot="1">
      <c r="B49" s="18"/>
      <c r="C49" s="1178" t="s">
        <v>5</v>
      </c>
      <c r="D49" s="1178"/>
      <c r="E49" s="1179"/>
      <c r="F49" s="19">
        <v>4.41</v>
      </c>
      <c r="G49" s="20" t="s">
        <v>545</v>
      </c>
      <c r="H49" s="20">
        <v>6.71</v>
      </c>
      <c r="I49" s="20" t="s">
        <v>546</v>
      </c>
      <c r="J49" s="21" t="s">
        <v>547</v>
      </c>
    </row>
    <row r="50" spans="2:10" ht="13.5" customHeight="1"/>
    <row r="51" spans="2:10" ht="13.5" hidden="1" customHeight="1"/>
    <row r="52" spans="2:10" ht="13.5" hidden="1" customHeight="1"/>
    <row r="53" spans="2:10" ht="13.5" hidden="1" customHeight="1"/>
  </sheetData>
  <sheetProtection algorithmName="SHA-512" hashValue="2tylLPtWI4p9lvUA/d7dkXOlVDU4yah6+YhotpxbiTXNQFAEN5dfxHh+jJX4RTwpSlqxKxDLZm97/RundxZCzA==" saltValue="PrHLGeX3X+I5AiDmB31+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2019-03-08T07:28:57Z</cp:lastPrinted>
  <dcterms:created xsi:type="dcterms:W3CDTF">2019-02-14T01:43:47Z</dcterms:created>
  <dcterms:modified xsi:type="dcterms:W3CDTF">2019-11-12T03:09:13Z</dcterms:modified>
  <cp:category/>
</cp:coreProperties>
</file>