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財政課\非公開\03_決算\12_財政状況資料集\H30決算\03_回答\020918回答\"/>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10" l="1"/>
  <c r="BG40" i="10"/>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AM41" i="10"/>
  <c r="U41" i="10"/>
  <c r="C41" i="10"/>
  <c r="CO40" i="10"/>
  <c r="BW40" i="10"/>
  <c r="AM40" i="10"/>
  <c r="U40" i="10"/>
  <c r="C40" i="10"/>
  <c r="BW39" i="10"/>
  <c r="AM39" i="10"/>
  <c r="U39" i="10"/>
  <c r="C39" i="10"/>
  <c r="BW38" i="10"/>
  <c r="AM38" i="10"/>
  <c r="U38" i="10"/>
  <c r="C38" i="10"/>
  <c r="BW37" i="10"/>
  <c r="AM37" i="10"/>
  <c r="U37" i="10"/>
  <c r="C37" i="10"/>
  <c r="BW36" i="10"/>
  <c r="AM36" i="10"/>
  <c r="C36" i="10"/>
  <c r="BW35" i="10"/>
  <c r="AM35" i="10"/>
  <c r="C35" i="10"/>
  <c r="BW34" i="10"/>
  <c r="CO34" i="10" s="1"/>
  <c r="CO35" i="10" s="1"/>
  <c r="CO36" i="10" s="1"/>
  <c r="CO37" i="10" s="1"/>
  <c r="CO38" i="10" s="1"/>
  <c r="CO39" i="10" s="1"/>
  <c r="U34" i="10"/>
  <c r="U35" i="10" s="1"/>
  <c r="C34" i="10"/>
  <c r="U36" i="10" l="1"/>
  <c r="BE34" i="10" s="1"/>
  <c r="BE35" i="10" s="1"/>
  <c r="BE36" i="10" s="1"/>
  <c r="BE37" i="10" s="1"/>
  <c r="BE38" i="10" s="1"/>
  <c r="BE39" i="10" s="1"/>
  <c r="BE40" i="10" s="1"/>
  <c r="BE41"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<sst xmlns="http://schemas.openxmlformats.org/spreadsheetml/2006/main" count="1130" uniqueCount="629">
  <si>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</si>
  <si>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</si>
  <si>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</si>
  <si>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</si>
  <si>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</si>
  <si>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</si>
  <si>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</si>
  <si>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</si>
  <si>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</si>
  <si>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</si>
  <si>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</si>
  <si>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</si>
  <si>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</si>
  <si>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</si>
  <si>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</si>
  <si>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</si>
  <si>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</si>
  <si>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</si>
  <si>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</si>
  <si>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</si>
  <si>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</si>
  <si>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</si>
  <si>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</si>
  <si>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</si>
  <si>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</si>
  <si>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</si>
  <si>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</si>
  <si>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</si>
  <si>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</si>
  <si>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</si>
  <si>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</si>
  <si>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</si>
  <si>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</si>
  <si>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</si>
  <si>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</si>
  <si>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</si>
  <si>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</si>
  <si>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</si>
  <si>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</si>
  <si>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</si>
  <si>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</si>
  <si>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</si>
  <si>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</si>
  <si>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</si>
  <si>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</si>
  <si>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</si>
  <si>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</si>
  <si>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</si>
  <si>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</si>
  <si>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</si>
  <si>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</si>
  <si>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</si>
  <si>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</si>
  <si>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</si>
  <si>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</si>
  <si>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</si>
  <si>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</si>
  <si>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</si>
  <si>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</si>
  <si>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</si>
  <si>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</si>
  <si>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</si>
  <si>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</si>
  <si>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</si>
  <si>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</si>
  <si>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</si>
  <si>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</si>
  <si>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</si>
  <si>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</si>
  <si>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</si>
  <si>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</si>
  <si>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</si>
  <si>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</si>
  <si>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</si>
  <si>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</si>
  <si>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</si>
  <si>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</si>
  <si>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</si>
  <si>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</si>
  <si>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</si>
  <si>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</si>
  <si>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</si>
  <si>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</si>
  <si>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</si>
  <si>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</si>
  <si>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</si>
  <si>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</si>
  <si>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</si>
  <si>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</si>
  <si>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</si>
  <si>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</si>
  <si>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</si>
  <si>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</si>
  <si>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</si>
  <si>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</si>
  <si>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</si>
  <si>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</si>
  <si>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</si>
  <si>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</si>
  <si>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</si>
  <si>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</si>
  <si>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</si>
  <si>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</si>
  <si>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</si>
  <si>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</si>
  <si>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</si>
  <si>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</si>
  <si>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</si>
  <si>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</si>
  <si>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</si>
  <si>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</si>
  <si>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</si>
  <si>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</si>
  <si>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</si>
  <si>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</si>
  <si>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</si>
  <si>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</si>
  <si>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</si>
  <si>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</si>
  <si>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</si>
  <si>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</si>
  <si>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</si>
  <si>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</si>
  <si>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</si>
  <si>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</si>
  <si>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</si>
  <si>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</si>
  <si>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</si>
  <si>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</si>
  <si>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</si>
  <si>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</si>
  <si>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</si>
  <si>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</si>
  <si>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</si>
  <si>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</si>
  <si>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</si>
  <si>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</si>
  <si>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</si>
  <si>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</si>
  <si>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</si>
  <si>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</si>
  <si>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</si>
  <si>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</si>
  <si>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</si>
  <si>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</si>
  <si>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</si>
  <si>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</si>
  <si>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</si>
  <si>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</si>
  <si>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</si>
  <si>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</si>
  <si>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</si>
  <si>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</si>
  <si>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</si>
  <si>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</si>
  <si>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</si>
  <si>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</si>
  <si>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</si>
  <si>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</si>
  <si>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</si>
  <si>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</si>
  <si>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</si>
  <si>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</si>
  <si>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</si>
  <si>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</si>
  <si>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</si>
  <si>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</si>
  <si>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</si>
  <si>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</si>
  <si>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</si>
  <si>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</si>
  <si>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</si>
  <si>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</si>
  <si>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</si>
  <si>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</si>
  <si>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</si>
  <si>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</si>
  <si>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</si>
  <si>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</si>
  <si>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</si>
  <si>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</si>
  <si>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</si>
  <si>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</si>
  <si>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</si>
  <si>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</si>
  <si>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</si>
  <si>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</si>
  <si>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</si>
  <si>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</si>
  <si>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</si>
  <si>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</si>
  <si>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</si>
  <si>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</si>
  <si>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</si>
  <si>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</si>
  <si>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</si>
  <si>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</si>
  <si>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</si>
  <si>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</si>
  <si>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</si>
  <si>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</si>
  <si>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</si>
  <si>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</si>
  <si>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</si>
  <si>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</si>
  <si>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</si>
  <si>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</si>
  <si>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</si>
  <si>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</si>
  <si>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</si>
  <si>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</si>
  <si>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</si>
  <si>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</si>
  <si>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福島県会津若松市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</si>
  <si>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</si>
  <si>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</si>
  <si>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</si>
  <si>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</si>
  <si>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</si>
  <si>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</si>
  <si>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</si>
  <si>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</si>
  <si>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</si>
  <si>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</si>
  <si>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</si>
  <si>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</si>
  <si>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</si>
  <si>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</si>
  <si>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</si>
  <si>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</si>
  <si>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</si>
  <si>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</si>
  <si>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</si>
  <si>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</si>
  <si>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</si>
  <si>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</si>
  <si>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</si>
  <si>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</si>
  <si>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</si>
  <si>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</si>
  <si>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</si>
  <si>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</si>
  <si>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</si>
  <si>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</si>
  <si>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</si>
  <si>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</si>
  <si>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</si>
  <si>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</si>
  <si>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</si>
  <si>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</si>
  <si>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</si>
  <si>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</si>
  <si>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</si>
  <si>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</si>
  <si>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</si>
  <si>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</si>
  <si>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</si>
  <si>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</si>
  <si>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</si>
  <si>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</si>
  <si>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</si>
  <si>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</si>
  <si>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</si>
  <si>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</si>
  <si>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</si>
  <si>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</si>
  <si>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</si>
  <si>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</si>
  <si>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</si>
  <si>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</si>
  <si>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</si>
  <si>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</si>
  <si>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</si>
  <si>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</si>
  <si>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</si>
  <si>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</si>
  <si>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</si>
  <si>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</si>
  <si>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</si>
  <si>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</si>
  <si>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</si>
  <si>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</si>
  <si>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</si>
  <si>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</si>
  <si>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</si>
  <si>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</si>
  <si>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</si>
  <si>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</si>
  <si>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</si>
  <si>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</si>
  <si>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</si>
  <si>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</si>
  <si>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</si>
  <si>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</si>
  <si>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</si>
  <si>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</si>
  <si>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</si>
  <si>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</si>
  <si>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</si>
  <si>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</si>
  <si>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</si>
  <si>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</si>
  <si>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</si>
  <si>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</si>
  <si>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</si>
  <si>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</si>
  <si>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</si>
  <si>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</si>
  <si>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</si>
  <si>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</si>
  <si>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</si>
  <si>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</si>
  <si>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</si>
  <si>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</si>
  <si>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</si>
  <si>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</si>
  <si>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</si>
  <si>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</si>
  <si>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</si>
  <si>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</si>
  <si>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</si>
  <si>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</si>
  <si>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</si>
  <si>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</si>
  <si>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</si>
  <si>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</si>
  <si>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</si>
  <si>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</si>
  <si>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</si>
  <si>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</si>
  <si>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</si>
  <si>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</si>
  <si>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</si>
  <si>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</si>
  <si>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</si>
  <si>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</si>
  <si>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</si>
  <si>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</si>
  <si>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</si>
  <si>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</si>
  <si>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</si>
  <si>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</si>
  <si>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</si>
  <si>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</si>
  <si>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</si>
  <si>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</si>
  <si>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</si>
  <si>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</si>
  <si>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</si>
  <si>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</si>
  <si>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</si>
  <si>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</si>
  <si>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</si>
  <si>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</si>
  <si>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</si>
  <si>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</si>
  <si>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</si>
  <si>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</si>
  <si>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</si>
  <si>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</si>
  <si>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</si>
  <si>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</si>
  <si>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</si>
  <si>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</si>
  <si>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福島県会津若松市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</si>
  <si>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</si>
  <si>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</si>
  <si>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</si>
  <si>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</si>
  <si>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</si>
  <si>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</si>
  <si>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</si>
  <si>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</si>
  <si>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</si>
  <si>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</si>
  <si>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</si>
  <si>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</si>
  <si>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</si>
  <si>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</si>
  <si>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</si>
  <si>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</si>
  <si>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</si>
  <si>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</si>
  <si>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</si>
  <si>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</si>
  <si>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</si>
  <si>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</si>
  <si>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</si>
  <si>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</si>
  <si>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</si>
  <si>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</si>
  <si>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</si>
  <si>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</si>
  <si>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</si>
  <si>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</si>
  <si>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</si>
  <si>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</si>
  <si>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</si>
  <si>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</si>
  <si>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</si>
  <si>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</si>
  <si>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</si>
  <si>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</si>
  <si>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</si>
  <si>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</si>
  <si>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湊町簡易水道事業特別会計</t>
    <phoneticPr fontId="5"/>
  </si>
  <si>
    <t>法非適用企業</t>
    <phoneticPr fontId="5"/>
  </si>
  <si>
    <t>西田面簡易水道事業特別会計</t>
    <phoneticPr fontId="5"/>
  </si>
  <si>
    <t>観光施設事業特別会計</t>
    <phoneticPr fontId="5"/>
  </si>
  <si>
    <t>下水道事業特別会計</t>
    <phoneticPr fontId="5"/>
  </si>
  <si>
    <t>地方卸売市場事業特別会計</t>
    <phoneticPr fontId="5"/>
  </si>
  <si>
    <t>農業集落排水事業特別会計</t>
    <phoneticPr fontId="5"/>
  </si>
  <si>
    <t>個別生活排水事業特別会計</t>
    <phoneticPr fontId="5"/>
  </si>
  <si>
    <t>三本松地区宅地整備事業特別会計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</si>
  <si>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</si>
  <si>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</si>
  <si>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</si>
  <si>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</si>
  <si>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</si>
  <si>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</si>
  <si>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</si>
  <si>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</si>
  <si>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</si>
  <si>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</si>
  <si>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</si>
  <si>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</si>
  <si>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</si>
  <si>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</si>
  <si>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</si>
  <si>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</si>
  <si>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</si>
  <si>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</si>
  <si>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</si>
  <si>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</si>
  <si>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</si>
  <si>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</si>
  <si>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</si>
  <si>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</si>
  <si>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</si>
  <si>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</si>
  <si>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</si>
  <si>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</si>
  <si>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</si>
  <si>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</si>
  <si>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</si>
  <si>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</si>
  <si>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</si>
  <si>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</si>
  <si>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</si>
  <si>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</si>
  <si>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</si>
  <si>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</si>
  <si>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</si>
  <si>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</si>
  <si>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</si>
  <si>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</si>
  <si>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</si>
  <si>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</si>
  <si>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</si>
  <si>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</si>
  <si>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</si>
  <si>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</si>
  <si>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</si>
  <si>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</si>
  <si>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</si>
  <si>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</si>
  <si>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</si>
  <si>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</si>
  <si>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</si>
  <si>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</si>
  <si>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</si>
  <si>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</si>
  <si>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</si>
  <si>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</si>
  <si>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</si>
  <si>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</si>
  <si>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</si>
  <si>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</si>
  <si>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</si>
  <si>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</si>
  <si>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</si>
  <si>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</si>
  <si>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</si>
  <si>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</si>
  <si>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</si>
  <si>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</si>
  <si>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</si>
  <si>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</si>
  <si>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</si>
  <si>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</si>
  <si>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</si>
  <si>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</si>
  <si>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</si>
  <si>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</si>
  <si>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</si>
  <si>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</si>
  <si>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</si>
  <si>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</si>
  <si>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</si>
  <si>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</si>
  <si>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</si>
  <si>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</si>
  <si>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</si>
  <si>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</si>
  <si>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</si>
  <si>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</si>
  <si>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</si>
  <si>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</si>
  <si>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</si>
  <si>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</si>
  <si>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</si>
  <si>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</si>
  <si>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</si>
  <si>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</si>
  <si>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</si>
  <si>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</si>
  <si>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</si>
  <si>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</si>
  <si>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</si>
  <si>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</si>
  <si>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</si>
  <si>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</si>
  <si>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</si>
  <si>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</si>
  <si>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</si>
  <si>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</si>
  <si>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</si>
  <si>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</si>
  <si>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</si>
  <si>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</si>
  <si>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</si>
  <si>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</si>
  <si>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</si>
  <si>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</si>
  <si>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</si>
  <si>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</si>
  <si>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</si>
  <si>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</si>
  <si>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</si>
  <si>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</si>
  <si>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</si>
  <si>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</si>
  <si>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</si>
  <si>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</si>
  <si>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</si>
  <si>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</si>
  <si>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</si>
  <si>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</si>
  <si>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</si>
  <si>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</si>
  <si>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</si>
  <si>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</si>
  <si>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</si>
  <si>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</si>
  <si>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</si>
  <si>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</si>
  <si>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</si>
  <si>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</si>
  <si>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</si>
  <si>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</si>
  <si>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1.95</t>
  </si>
  <si>
    <t>一般会計</t>
  </si>
  <si>
    <t>水道事業会計</t>
  </si>
  <si>
    <t>介護保険特別会計</t>
  </si>
  <si>
    <t>国民健康保険特別会計</t>
  </si>
  <si>
    <t>三本松地区宅地整備事業特別会計</t>
  </si>
  <si>
    <t>扇町土地区画整理事業特別会計</t>
  </si>
  <si>
    <t>下水道事業特別会計</t>
  </si>
  <si>
    <t>個別生活排水事業特別会計</t>
  </si>
  <si>
    <t>その他会計（赤字）</t>
  </si>
  <si>
    <t>▲ 0.00</t>
  </si>
  <si>
    <t>その他会計（黒字）</t>
  </si>
  <si>
    <t>H25末</t>
    <phoneticPr fontId="5"/>
  </si>
  <si>
    <t>H26末</t>
    <phoneticPr fontId="5"/>
  </si>
  <si>
    <t>H27末</t>
    <phoneticPr fontId="5"/>
  </si>
  <si>
    <t>H28末</t>
    <phoneticPr fontId="5"/>
  </si>
  <si>
    <t>H29末</t>
    <phoneticPr fontId="5"/>
  </si>
  <si>
    <t>-</t>
    <phoneticPr fontId="2"/>
  </si>
  <si>
    <t>-</t>
    <phoneticPr fontId="2"/>
  </si>
  <si>
    <t>総費用
（歳出）</t>
    <phoneticPr fontId="5"/>
  </si>
  <si>
    <t>まちづくり会津</t>
    <rPh sb="5" eb="7">
      <t>アイヅ</t>
    </rPh>
    <phoneticPr fontId="2"/>
  </si>
  <si>
    <t>会津若松市勤労者福祉サービスセンター</t>
    <rPh sb="0" eb="5">
      <t>アイヅワカマツシ</t>
    </rPh>
    <rPh sb="5" eb="7">
      <t>キンロウ</t>
    </rPh>
    <rPh sb="7" eb="8">
      <t>シャ</t>
    </rPh>
    <rPh sb="8" eb="10">
      <t>フクシ</t>
    </rPh>
    <phoneticPr fontId="2"/>
  </si>
  <si>
    <t>会津若松文化振興財団</t>
    <rPh sb="0" eb="4">
      <t>アイヅワカマツ</t>
    </rPh>
    <rPh sb="4" eb="6">
      <t>ブンカ</t>
    </rPh>
    <rPh sb="6" eb="8">
      <t>シンコウ</t>
    </rPh>
    <rPh sb="8" eb="10">
      <t>ザイダン</t>
    </rPh>
    <phoneticPr fontId="2"/>
  </si>
  <si>
    <t>会津若松地方土地開発公社</t>
    <rPh sb="0" eb="4">
      <t>アイヅワカマツ</t>
    </rPh>
    <rPh sb="4" eb="6">
      <t>チホウ</t>
    </rPh>
    <rPh sb="6" eb="8">
      <t>トチ</t>
    </rPh>
    <rPh sb="8" eb="10">
      <t>カイハツ</t>
    </rPh>
    <rPh sb="10" eb="12">
      <t>コウシャ</t>
    </rPh>
    <phoneticPr fontId="2"/>
  </si>
  <si>
    <t>会津若松観光ビューロー</t>
    <rPh sb="0" eb="4">
      <t>アイヅワカマツ</t>
    </rPh>
    <rPh sb="4" eb="6">
      <t>カンコウ</t>
    </rPh>
    <phoneticPr fontId="2"/>
  </si>
  <si>
    <t>会津地域教育・学術振興財団</t>
    <rPh sb="0" eb="2">
      <t>アイヅ</t>
    </rPh>
    <rPh sb="2" eb="4">
      <t>チイキ</t>
    </rPh>
    <rPh sb="4" eb="6">
      <t>キョウイク</t>
    </rPh>
    <rPh sb="7" eb="9">
      <t>ガクジュツ</t>
    </rPh>
    <rPh sb="9" eb="11">
      <t>シンコウ</t>
    </rPh>
    <rPh sb="11" eb="13">
      <t>ザイダン</t>
    </rPh>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</si>
  <si>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</si>
  <si>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会津若松地方広域市町村整備組合会津若松地方水道用水供給事業会計</t>
    <rPh sb="0" eb="4">
      <t>アイヅワカマツ</t>
    </rPh>
    <rPh sb="4" eb="6">
      <t>チホウ</t>
    </rPh>
    <rPh sb="6" eb="8">
      <t>コウイキ</t>
    </rPh>
    <rPh sb="8" eb="11">
      <t>シチョウソン</t>
    </rPh>
    <rPh sb="11" eb="13">
      <t>セイビ</t>
    </rPh>
    <rPh sb="13" eb="15">
      <t>クミアイ</t>
    </rPh>
    <rPh sb="15" eb="19">
      <t>アイヅワカマツ</t>
    </rPh>
    <rPh sb="19" eb="21">
      <t>チホウ</t>
    </rPh>
    <rPh sb="21" eb="23">
      <t>スイドウ</t>
    </rPh>
    <rPh sb="23" eb="25">
      <t>ヨウスイ</t>
    </rPh>
    <rPh sb="25" eb="27">
      <t>キョウキュウ</t>
    </rPh>
    <rPh sb="27" eb="29">
      <t>ジギョウ</t>
    </rPh>
    <rPh sb="29" eb="3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</si>
  <si>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</si>
  <si>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8">
      <t>コウレイ</t>
    </rPh>
    <rPh sb="18" eb="19">
      <t>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</si>
  <si>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</si>
  <si>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</si>
  <si>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</si>
  <si>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</si>
  <si>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</si>
  <si>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3" eb="15">
      <t>イッパン</t>
    </rPh>
    <rPh sb="15" eb="17">
      <t>カイケイ</t>
    </rPh>
    <phoneticPr fontId="2"/>
  </si>
  <si>
    <t>磐梯町外一市二町一ヶ村組合一般会計</t>
    <rPh sb="0" eb="3">
      <t>バンダイマチ</t>
    </rPh>
    <rPh sb="3" eb="4">
      <t>ホカ</t>
    </rPh>
    <rPh sb="4" eb="5">
      <t>イチ</t>
    </rPh>
    <rPh sb="5" eb="6">
      <t>シ</t>
    </rPh>
    <rPh sb="6" eb="8">
      <t>ニチョウ</t>
    </rPh>
    <rPh sb="8" eb="9">
      <t>イチ</t>
    </rPh>
    <rPh sb="10" eb="11">
      <t>ムラ</t>
    </rPh>
    <rPh sb="11" eb="13">
      <t>クミアイ</t>
    </rPh>
    <rPh sb="13" eb="15">
      <t>イッパン</t>
    </rPh>
    <rPh sb="15" eb="17">
      <t>カイケイ</t>
    </rPh>
    <phoneticPr fontId="2"/>
  </si>
  <si>
    <t>-</t>
    <phoneticPr fontId="2"/>
  </si>
  <si>
    <t>-</t>
    <phoneticPr fontId="2"/>
  </si>
  <si>
    <t>-</t>
    <phoneticPr fontId="2"/>
  </si>
  <si>
    <t>庁舎整備基金</t>
    <rPh sb="0" eb="2">
      <t>チョウシャ</t>
    </rPh>
    <rPh sb="2" eb="4">
      <t>セイビ</t>
    </rPh>
    <rPh sb="4" eb="6">
      <t>キキン</t>
    </rPh>
    <phoneticPr fontId="2"/>
  </si>
  <si>
    <t>まちの拠点整備等基金</t>
    <rPh sb="3" eb="5">
      <t>キョテン</t>
    </rPh>
    <rPh sb="5" eb="7">
      <t>セイビ</t>
    </rPh>
    <rPh sb="7" eb="8">
      <t>トウ</t>
    </rPh>
    <rPh sb="8" eb="10">
      <t>キキン</t>
    </rPh>
    <phoneticPr fontId="2"/>
  </si>
  <si>
    <t>-</t>
    <phoneticPr fontId="2"/>
  </si>
  <si>
    <t>国際的ふるさと会津創生基金</t>
    <rPh sb="0" eb="2">
      <t>コクサイ</t>
    </rPh>
    <rPh sb="2" eb="3">
      <t>テキ</t>
    </rPh>
    <rPh sb="7" eb="9">
      <t>アイヅ</t>
    </rPh>
    <rPh sb="9" eb="11">
      <t>ソウセイ</t>
    </rPh>
    <rPh sb="11" eb="13">
      <t>キキン</t>
    </rPh>
    <phoneticPr fontId="2"/>
  </si>
  <si>
    <t>公共施設維持整備等基金</t>
    <rPh sb="0" eb="2">
      <t>コウキョウ</t>
    </rPh>
    <rPh sb="2" eb="4">
      <t>シセツ</t>
    </rPh>
    <rPh sb="4" eb="6">
      <t>イジ</t>
    </rPh>
    <rPh sb="6" eb="8">
      <t>セイビ</t>
    </rPh>
    <rPh sb="8" eb="9">
      <t>トウ</t>
    </rPh>
    <rPh sb="9" eb="11">
      <t>キキン</t>
    </rPh>
    <phoneticPr fontId="2"/>
  </si>
  <si>
    <t>社会福祉基金</t>
    <rPh sb="0" eb="2">
      <t>シャカイ</t>
    </rPh>
    <rPh sb="2" eb="4">
      <t>フクシ</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</si>
  <si>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</si>
  <si>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</si>
  <si>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</si>
  <si>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</si>
  <si>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</si>
  <si>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</si>
  <si>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</si>
  <si>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</si>
  <si>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</si>
  <si>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</si>
  <si>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</si>
  <si>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</si>
  <si>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将来負担比率については、類似団体と比較して高い水準で推移しているため、「公債費負担適正化計画」の進行管理を行いながら、引き続き、公債費等の適正な管理に取り組んでいく必要がある。
　有形固定資産減価償却率については、類似団体平均を下回っているが、施設の老朽化が進んでおり、長寿命化や最適化を推進していく必要がある。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</si>
  <si>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</si>
  <si>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</si>
  <si>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</si>
  <si>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</si>
  <si>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</si>
  <si>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</si>
  <si>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</si>
  <si>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今後も、公債費負担及び将来負担の適正な管理に努めていく。</t>
    <rPh sb="134" eb="136">
      <t>テキセイ</t>
    </rPh>
    <rPh sb="137" eb="139">
      <t>カンリ</t>
    </rPh>
    <phoneticPr fontId="2"/>
  </si>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</sst>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A8AD-4A92-9B9C-BF3E21BC95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41142</c:v>
                </c:pt>
                <c:pt idx="1">
                  <c:v>43801</c:v>
                </c:pt>
                <c:pt idx="2">
                  <c:v>36105</c:v>
                </c:pt>
                <c:pt idx="3">
                  <c:v>53973</c:v>
                </c:pt>
                <c:pt idx="4">
                  <c:v>43796</c:v>
                </c:pt>
              </c:numCache>
            </c:numRef>
          </c:val>
          <c:smooth val="0"/>
          <c:extLst>
            <c:ext xmlns:c16="http://schemas.microsoft.com/office/drawing/2014/chart" uri="{C3380CC4-5D6E-409C-BE32-E72D297353CC}">
              <c16:uniqueId val="{00000001-A8AD-4A92-9B9C-BF3E21BC95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3.94</c:v>
                </c:pt>
                <c:pt idx="1">
                  <c:v>7.78</c:v>
                </c:pt>
                <c:pt idx="2">
                  <c:v>6.26</c:v>
                </c:pt>
                <c:pt idx="3">
                  <c:v>6.6</c:v>
                </c:pt>
                <c:pt idx="4">
                  <c:v>7.19</c:v>
                </c:pt>
              </c:numCache>
            </c:numRef>
          </c:val>
          <c:extLst>
            <c:ext xmlns:c16="http://schemas.microsoft.com/office/drawing/2014/chart" uri="{C3380CC4-5D6E-409C-BE32-E72D297353CC}">
              <c16:uniqueId val="{00000000-EEA5-4689-9D51-CC0AC6A19A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10.75</c:v>
                </c:pt>
                <c:pt idx="1">
                  <c:v>11.57</c:v>
                </c:pt>
                <c:pt idx="2">
                  <c:v>11.39</c:v>
                </c:pt>
                <c:pt idx="3">
                  <c:v>9.8000000000000007</c:v>
                </c:pt>
                <c:pt idx="4">
                  <c:v>10.97</c:v>
                </c:pt>
              </c:numCache>
            </c:numRef>
          </c:val>
          <c:extLst>
            <c:ext xmlns:c16="http://schemas.microsoft.com/office/drawing/2014/chart" uri="{C3380CC4-5D6E-409C-BE32-E72D297353CC}">
              <c16:uniqueId val="{00000001-EEA5-4689-9D51-CC0AC6A19A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0.68</c:v>
                </c:pt>
                <c:pt idx="1">
                  <c:v>7.37</c:v>
                </c:pt>
                <c:pt idx="2">
                  <c:v>-1.95</c:v>
                </c:pt>
                <c:pt idx="3">
                  <c:v>0.01</c:v>
                </c:pt>
                <c:pt idx="4">
                  <c:v>1.6</c:v>
                </c:pt>
              </c:numCache>
            </c:numRef>
          </c:val>
          <c:smooth val="0"/>
          <c:extLst>
            <c:ext xmlns:c16="http://schemas.microsoft.com/office/drawing/2014/chart" uri="{C3380CC4-5D6E-409C-BE32-E72D297353CC}">
              <c16:uniqueId val="{00000002-EEA5-4689-9D51-CC0AC6A19A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0.16</c:v>
                </c:pt>
                <c:pt idx="2">
                  <c:v>#N/A</c:v>
                </c:pt>
                <c:pt idx="3">
                  <c:v>0.18</c:v>
                </c:pt>
                <c:pt idx="4">
                  <c:v>#N/A</c:v>
                </c:pt>
                <c:pt idx="5">
                  <c:v>0.12</c:v>
                </c:pt>
                <c:pt idx="6">
                  <c:v>#N/A</c:v>
                </c:pt>
                <c:pt idx="7">
                  <c:v>0.27</c:v>
                </c:pt>
                <c:pt idx="8">
                  <c:v>#N/A</c:v>
                </c:pt>
                <c:pt idx="9">
                  <c:v>0.15</c:v>
                </c:pt>
              </c:numCache>
            </c:numRef>
          </c:val>
          <c:extLst>
            <c:ext xmlns:c16="http://schemas.microsoft.com/office/drawing/2014/chart" uri="{C3380CC4-5D6E-409C-BE32-E72D297353CC}">
              <c16:uniqueId val="{00000000-F11F-45A7-B3AC-8EEC396C07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F11F-45A7-B3AC-8EEC396C076E}"/>
            </c:ext>
          </c:extLst>
        </c:ser>
        <c:ser>
          <c:idx val="2"/>
          <c:order val="2"/>
          <c:tx>
            <c:strRef>
              <c:f>データシート!$A$29</c:f>
              <c:strCache>
                <c:ptCount val="1"/>
                <c:pt idx="0">
                  <c:v>個別生活排水事業特別会計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0.04</c:v>
                </c:pt>
                <c:pt idx="4">
                  <c:v>#N/A</c:v>
                </c:pt>
                <c:pt idx="5">
                  <c:v>0.03</c:v>
                </c:pt>
                <c:pt idx="6">
                  <c:v>#N/A</c:v>
                </c:pt>
                <c:pt idx="7">
                  <c:v>0.08</c:v>
                </c:pt>
                <c:pt idx="8">
                  <c:v>#N/A</c:v>
                </c:pt>
                <c:pt idx="9">
                  <c:v>0.09</c:v>
                </c:pt>
              </c:numCache>
            </c:numRef>
          </c:val>
          <c:extLst>
            <c:ext xmlns:c16="http://schemas.microsoft.com/office/drawing/2014/chart" uri="{C3380CC4-5D6E-409C-BE32-E72D297353CC}">
              <c16:uniqueId val="{00000002-F11F-45A7-B3AC-8EEC396C076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0.24</c:v>
                </c:pt>
                <c:pt idx="2">
                  <c:v>#N/A</c:v>
                </c:pt>
                <c:pt idx="3">
                  <c:v>0.16</c:v>
                </c:pt>
                <c:pt idx="4">
                  <c:v>#N/A</c:v>
                </c:pt>
                <c:pt idx="5">
                  <c:v>0.19</c:v>
                </c:pt>
                <c:pt idx="6">
                  <c:v>#N/A</c:v>
                </c:pt>
                <c:pt idx="7">
                  <c:v>0.23</c:v>
                </c:pt>
                <c:pt idx="8">
                  <c:v>#N/A</c:v>
                </c:pt>
                <c:pt idx="9">
                  <c:v>0.24</c:v>
                </c:pt>
              </c:numCache>
            </c:numRef>
          </c:val>
          <c:extLst>
            <c:ext xmlns:c16="http://schemas.microsoft.com/office/drawing/2014/chart" uri="{C3380CC4-5D6E-409C-BE32-E72D297353CC}">
              <c16:uniqueId val="{00000003-F11F-45A7-B3AC-8EEC396C076E}"/>
            </c:ext>
          </c:extLst>
        </c:ser>
        <c:ser>
          <c:idx val="4"/>
          <c:order val="4"/>
          <c:tx>
            <c:strRef>
              <c:f>データシート!$A$31</c:f>
              <c:strCache>
                <c:ptCount val="1"/>
                <c:pt idx="0">
                  <c:v>扇町土地区画整理事業特別会計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7.0000000000000007E-2</c:v>
                </c:pt>
                <c:pt idx="4">
                  <c:v>#N/A</c:v>
                </c:pt>
                <c:pt idx="5">
                  <c:v>0.24</c:v>
                </c:pt>
                <c:pt idx="6">
                  <c:v>#N/A</c:v>
                </c:pt>
                <c:pt idx="7">
                  <c:v>0.09</c:v>
                </c:pt>
                <c:pt idx="8">
                  <c:v>#N/A</c:v>
                </c:pt>
                <c:pt idx="9">
                  <c:v>0.3</c:v>
                </c:pt>
              </c:numCache>
            </c:numRef>
          </c:val>
          <c:extLst>
            <c:ext xmlns:c16="http://schemas.microsoft.com/office/drawing/2014/chart" uri="{C3380CC4-5D6E-409C-BE32-E72D297353CC}">
              <c16:uniqueId val="{00000004-F11F-45A7-B3AC-8EEC396C076E}"/>
            </c:ext>
          </c:extLst>
        </c:ser>
        <c:ser>
          <c:idx val="5"/>
          <c:order val="5"/>
          <c:tx>
            <c:strRef>
              <c:f>データシート!$A$32</c:f>
              <c:strCache>
                <c:ptCount val="1"/>
                <c:pt idx="0">
                  <c:v>三本松地区宅地整備事業特別会計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0.42</c:v>
                </c:pt>
                <c:pt idx="2">
                  <c:v>#N/A</c:v>
                </c:pt>
                <c:pt idx="3">
                  <c:v>0.43</c:v>
                </c:pt>
                <c:pt idx="4">
                  <c:v>#N/A</c:v>
                </c:pt>
                <c:pt idx="5">
                  <c:v>0.43</c:v>
                </c:pt>
                <c:pt idx="6">
                  <c:v>#N/A</c:v>
                </c:pt>
                <c:pt idx="7">
                  <c:v>0.4</c:v>
                </c:pt>
                <c:pt idx="8">
                  <c:v>#N/A</c:v>
                </c:pt>
                <c:pt idx="9">
                  <c:v>0.41</c:v>
                </c:pt>
              </c:numCache>
            </c:numRef>
          </c:val>
          <c:extLst>
            <c:ext xmlns:c16="http://schemas.microsoft.com/office/drawing/2014/chart" uri="{C3380CC4-5D6E-409C-BE32-E72D297353CC}">
              <c16:uniqueId val="{00000005-F11F-45A7-B3AC-8EEC396C076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0.31</c:v>
                </c:pt>
                <c:pt idx="2">
                  <c:v>#N/A</c:v>
                </c:pt>
                <c:pt idx="3">
                  <c:v>0.47</c:v>
                </c:pt>
                <c:pt idx="4">
                  <c:v>#N/A</c:v>
                </c:pt>
                <c:pt idx="5">
                  <c:v>1</c:v>
                </c:pt>
                <c:pt idx="6">
                  <c:v>#N/A</c:v>
                </c:pt>
                <c:pt idx="7">
                  <c:v>1.29</c:v>
                </c:pt>
                <c:pt idx="8">
                  <c:v>#N/A</c:v>
                </c:pt>
                <c:pt idx="9">
                  <c:v>0.57999999999999996</c:v>
                </c:pt>
              </c:numCache>
            </c:numRef>
          </c:val>
          <c:extLst>
            <c:ext xmlns:c16="http://schemas.microsoft.com/office/drawing/2014/chart" uri="{C3380CC4-5D6E-409C-BE32-E72D297353CC}">
              <c16:uniqueId val="{00000006-F11F-45A7-B3AC-8EEC396C076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0.79</c:v>
                </c:pt>
                <c:pt idx="2">
                  <c:v>#N/A</c:v>
                </c:pt>
                <c:pt idx="3">
                  <c:v>0.55000000000000004</c:v>
                </c:pt>
                <c:pt idx="4">
                  <c:v>#N/A</c:v>
                </c:pt>
                <c:pt idx="5">
                  <c:v>0.49</c:v>
                </c:pt>
                <c:pt idx="6">
                  <c:v>#N/A</c:v>
                </c:pt>
                <c:pt idx="7">
                  <c:v>0.84</c:v>
                </c:pt>
                <c:pt idx="8">
                  <c:v>#N/A</c:v>
                </c:pt>
                <c:pt idx="9">
                  <c:v>1.25</c:v>
                </c:pt>
              </c:numCache>
            </c:numRef>
          </c:val>
          <c:extLst>
            <c:ext xmlns:c16="http://schemas.microsoft.com/office/drawing/2014/chart" uri="{C3380CC4-5D6E-409C-BE32-E72D297353CC}">
              <c16:uniqueId val="{00000007-F11F-45A7-B3AC-8EEC396C076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11.11</c:v>
                </c:pt>
                <c:pt idx="2">
                  <c:v>#N/A</c:v>
                </c:pt>
                <c:pt idx="3">
                  <c:v>9.3800000000000008</c:v>
                </c:pt>
                <c:pt idx="4">
                  <c:v>#N/A</c:v>
                </c:pt>
                <c:pt idx="5">
                  <c:v>7.25</c:v>
                </c:pt>
                <c:pt idx="6">
                  <c:v>#N/A</c:v>
                </c:pt>
                <c:pt idx="7">
                  <c:v>4.3099999999999996</c:v>
                </c:pt>
                <c:pt idx="8">
                  <c:v>#N/A</c:v>
                </c:pt>
                <c:pt idx="9">
                  <c:v>6.31</c:v>
                </c:pt>
              </c:numCache>
            </c:numRef>
          </c:val>
          <c:extLst>
            <c:ext xmlns:c16="http://schemas.microsoft.com/office/drawing/2014/chart" uri="{C3380CC4-5D6E-409C-BE32-E72D297353CC}">
              <c16:uniqueId val="{00000008-F11F-45A7-B3AC-8EEC396C07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3.93</c:v>
                </c:pt>
                <c:pt idx="2">
                  <c:v>#N/A</c:v>
                </c:pt>
                <c:pt idx="3">
                  <c:v>7.77</c:v>
                </c:pt>
                <c:pt idx="4">
                  <c:v>#N/A</c:v>
                </c:pt>
                <c:pt idx="5">
                  <c:v>6.25</c:v>
                </c:pt>
                <c:pt idx="6">
                  <c:v>#N/A</c:v>
                </c:pt>
                <c:pt idx="7">
                  <c:v>6.59</c:v>
                </c:pt>
                <c:pt idx="8">
                  <c:v>#N/A</c:v>
                </c:pt>
                <c:pt idx="9">
                  <c:v>7.19</c:v>
                </c:pt>
              </c:numCache>
            </c:numRef>
          </c:val>
          <c:extLst>
            <c:ext xmlns:c16="http://schemas.microsoft.com/office/drawing/2014/chart" uri="{C3380CC4-5D6E-409C-BE32-E72D297353CC}">
              <c16:uniqueId val="{00000009-F11F-45A7-B3AC-8EEC396C07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4424</c:v>
                </c:pt>
                <c:pt idx="5">
                  <c:v>4360</c:v>
                </c:pt>
                <c:pt idx="8">
                  <c:v>4312</c:v>
                </c:pt>
                <c:pt idx="11">
                  <c:v>4235</c:v>
                </c:pt>
                <c:pt idx="14">
                  <c:v>4097</c:v>
                </c:pt>
              </c:numCache>
            </c:numRef>
          </c:val>
          <c:extLst>
            <c:ext xmlns:c16="http://schemas.microsoft.com/office/drawing/2014/chart" uri="{C3380CC4-5D6E-409C-BE32-E72D297353CC}">
              <c16:uniqueId val="{00000000-E9DE-4485-9036-0A27DD4C3A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DE-4485-9036-0A27DD4C3A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246</c:v>
                </c:pt>
                <c:pt idx="3">
                  <c:v>229</c:v>
                </c:pt>
                <c:pt idx="6">
                  <c:v>178</c:v>
                </c:pt>
                <c:pt idx="9">
                  <c:v>102</c:v>
                </c:pt>
                <c:pt idx="12">
                  <c:v>75</c:v>
                </c:pt>
              </c:numCache>
            </c:numRef>
          </c:val>
          <c:extLst>
            <c:ext xmlns:c16="http://schemas.microsoft.com/office/drawing/2014/chart" uri="{C3380CC4-5D6E-409C-BE32-E72D297353CC}">
              <c16:uniqueId val="{00000002-E9DE-4485-9036-0A27DD4C3A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166</c:v>
                </c:pt>
                <c:pt idx="3">
                  <c:v>156</c:v>
                </c:pt>
                <c:pt idx="6">
                  <c:v>115</c:v>
                </c:pt>
                <c:pt idx="9">
                  <c:v>64</c:v>
                </c:pt>
                <c:pt idx="12">
                  <c:v>63</c:v>
                </c:pt>
              </c:numCache>
            </c:numRef>
          </c:val>
          <c:extLst>
            <c:ext xmlns:c16="http://schemas.microsoft.com/office/drawing/2014/chart" uri="{C3380CC4-5D6E-409C-BE32-E72D297353CC}">
              <c16:uniqueId val="{00000003-E9DE-4485-9036-0A27DD4C3A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797</c:v>
                </c:pt>
                <c:pt idx="3">
                  <c:v>738</c:v>
                </c:pt>
                <c:pt idx="6">
                  <c:v>812</c:v>
                </c:pt>
                <c:pt idx="9">
                  <c:v>796</c:v>
                </c:pt>
                <c:pt idx="12">
                  <c:v>758</c:v>
                </c:pt>
              </c:numCache>
            </c:numRef>
          </c:val>
          <c:extLst>
            <c:ext xmlns:c16="http://schemas.microsoft.com/office/drawing/2014/chart" uri="{C3380CC4-5D6E-409C-BE32-E72D297353CC}">
              <c16:uniqueId val="{00000004-E9DE-4485-9036-0A27DD4C3A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DE-4485-9036-0A27DD4C3A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DE-4485-9036-0A27DD4C3A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5809</c:v>
                </c:pt>
                <c:pt idx="3">
                  <c:v>5491</c:v>
                </c:pt>
                <c:pt idx="6">
                  <c:v>4929</c:v>
                </c:pt>
                <c:pt idx="9">
                  <c:v>4769</c:v>
                </c:pt>
                <c:pt idx="12">
                  <c:v>4542</c:v>
                </c:pt>
              </c:numCache>
            </c:numRef>
          </c:val>
          <c:extLst>
            <c:ext xmlns:c16="http://schemas.microsoft.com/office/drawing/2014/chart" uri="{C3380CC4-5D6E-409C-BE32-E72D297353CC}">
              <c16:uniqueId val="{00000007-E9DE-4485-9036-0A27DD4C3A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2594</c:v>
                </c:pt>
                <c:pt idx="2">
                  <c:v>#N/A</c:v>
                </c:pt>
                <c:pt idx="3">
                  <c:v>#N/A</c:v>
                </c:pt>
                <c:pt idx="4">
                  <c:v>2254</c:v>
                </c:pt>
                <c:pt idx="5">
                  <c:v>#N/A</c:v>
                </c:pt>
                <c:pt idx="6">
                  <c:v>#N/A</c:v>
                </c:pt>
                <c:pt idx="7">
                  <c:v>1722</c:v>
                </c:pt>
                <c:pt idx="8">
                  <c:v>#N/A</c:v>
                </c:pt>
                <c:pt idx="9">
                  <c:v>#N/A</c:v>
                </c:pt>
                <c:pt idx="10">
                  <c:v>1496</c:v>
                </c:pt>
                <c:pt idx="11">
                  <c:v>#N/A</c:v>
                </c:pt>
                <c:pt idx="12">
                  <c:v>#N/A</c:v>
                </c:pt>
                <c:pt idx="13">
                  <c:v>1341</c:v>
                </c:pt>
                <c:pt idx="14">
                  <c:v>#N/A</c:v>
                </c:pt>
              </c:numCache>
            </c:numRef>
          </c:val>
          <c:smooth val="0"/>
          <c:extLst>
            <c:ext xmlns:c16="http://schemas.microsoft.com/office/drawing/2014/chart" uri="{C3380CC4-5D6E-409C-BE32-E72D297353CC}">
              <c16:uniqueId val="{00000008-E9DE-4485-9036-0A27DD4C3A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45618</c:v>
                </c:pt>
                <c:pt idx="5">
                  <c:v>45066</c:v>
                </c:pt>
                <c:pt idx="8">
                  <c:v>44839</c:v>
                </c:pt>
                <c:pt idx="11">
                  <c:v>45592</c:v>
                </c:pt>
                <c:pt idx="14">
                  <c:v>45271</c:v>
                </c:pt>
              </c:numCache>
            </c:numRef>
          </c:val>
          <c:extLst>
            <c:ext xmlns:c16="http://schemas.microsoft.com/office/drawing/2014/chart" uri="{C3380CC4-5D6E-409C-BE32-E72D297353CC}">
              <c16:uniqueId val="{00000000-E198-4136-A3A9-B8BC834591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968</c:v>
                </c:pt>
                <c:pt idx="5">
                  <c:v>1012</c:v>
                </c:pt>
                <c:pt idx="8">
                  <c:v>1153</c:v>
                </c:pt>
                <c:pt idx="11">
                  <c:v>1195</c:v>
                </c:pt>
                <c:pt idx="14">
                  <c:v>1172</c:v>
                </c:pt>
              </c:numCache>
            </c:numRef>
          </c:val>
          <c:extLst>
            <c:ext xmlns:c16="http://schemas.microsoft.com/office/drawing/2014/chart" uri="{C3380CC4-5D6E-409C-BE32-E72D297353CC}">
              <c16:uniqueId val="{00000001-E198-4136-A3A9-B8BC834591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9977</c:v>
                </c:pt>
                <c:pt idx="5">
                  <c:v>9422</c:v>
                </c:pt>
                <c:pt idx="8">
                  <c:v>9673</c:v>
                </c:pt>
                <c:pt idx="11">
                  <c:v>8767</c:v>
                </c:pt>
                <c:pt idx="14">
                  <c:v>10350</c:v>
                </c:pt>
              </c:numCache>
            </c:numRef>
          </c:val>
          <c:extLst>
            <c:ext xmlns:c16="http://schemas.microsoft.com/office/drawing/2014/chart" uri="{C3380CC4-5D6E-409C-BE32-E72D297353CC}">
              <c16:uniqueId val="{00000002-E198-4136-A3A9-B8BC834591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98-4136-A3A9-B8BC834591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98-4136-A3A9-B8BC834591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59</c:v>
                </c:pt>
                <c:pt idx="6">
                  <c:v>0</c:v>
                </c:pt>
                <c:pt idx="9">
                  <c:v>0</c:v>
                </c:pt>
                <c:pt idx="12">
                  <c:v>0</c:v>
                </c:pt>
              </c:numCache>
            </c:numRef>
          </c:val>
          <c:extLst>
            <c:ext xmlns:c16="http://schemas.microsoft.com/office/drawing/2014/chart" uri="{C3380CC4-5D6E-409C-BE32-E72D297353CC}">
              <c16:uniqueId val="{00000005-E198-4136-A3A9-B8BC834591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8001</c:v>
                </c:pt>
                <c:pt idx="3">
                  <c:v>8198</c:v>
                </c:pt>
                <c:pt idx="6">
                  <c:v>7993</c:v>
                </c:pt>
                <c:pt idx="9">
                  <c:v>8205</c:v>
                </c:pt>
                <c:pt idx="12">
                  <c:v>8041</c:v>
                </c:pt>
              </c:numCache>
            </c:numRef>
          </c:val>
          <c:extLst>
            <c:ext xmlns:c16="http://schemas.microsoft.com/office/drawing/2014/chart" uri="{C3380CC4-5D6E-409C-BE32-E72D297353CC}">
              <c16:uniqueId val="{00000006-E198-4136-A3A9-B8BC834591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520</c:v>
                </c:pt>
                <c:pt idx="3">
                  <c:v>416</c:v>
                </c:pt>
                <c:pt idx="6">
                  <c:v>361</c:v>
                </c:pt>
                <c:pt idx="9">
                  <c:v>282</c:v>
                </c:pt>
                <c:pt idx="12">
                  <c:v>323</c:v>
                </c:pt>
              </c:numCache>
            </c:numRef>
          </c:val>
          <c:extLst>
            <c:ext xmlns:c16="http://schemas.microsoft.com/office/drawing/2014/chart" uri="{C3380CC4-5D6E-409C-BE32-E72D297353CC}">
              <c16:uniqueId val="{00000007-E198-4136-A3A9-B8BC834591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10392</c:v>
                </c:pt>
                <c:pt idx="3">
                  <c:v>9743</c:v>
                </c:pt>
                <c:pt idx="6">
                  <c:v>9552</c:v>
                </c:pt>
                <c:pt idx="9">
                  <c:v>9443</c:v>
                </c:pt>
                <c:pt idx="12">
                  <c:v>9360</c:v>
                </c:pt>
              </c:numCache>
            </c:numRef>
          </c:val>
          <c:extLst>
            <c:ext xmlns:c16="http://schemas.microsoft.com/office/drawing/2014/chart" uri="{C3380CC4-5D6E-409C-BE32-E72D297353CC}">
              <c16:uniqueId val="{00000008-E198-4136-A3A9-B8BC834591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527</c:v>
                </c:pt>
                <c:pt idx="3">
                  <c:v>316</c:v>
                </c:pt>
                <c:pt idx="6">
                  <c:v>190</c:v>
                </c:pt>
                <c:pt idx="9">
                  <c:v>105</c:v>
                </c:pt>
                <c:pt idx="12">
                  <c:v>44</c:v>
                </c:pt>
              </c:numCache>
            </c:numRef>
          </c:val>
          <c:extLst>
            <c:ext xmlns:c16="http://schemas.microsoft.com/office/drawing/2014/chart" uri="{C3380CC4-5D6E-409C-BE32-E72D297353CC}">
              <c16:uniqueId val="{00000009-E198-4136-A3A9-B8BC834591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46901</c:v>
                </c:pt>
                <c:pt idx="3">
                  <c:v>45866</c:v>
                </c:pt>
                <c:pt idx="6">
                  <c:v>45057</c:v>
                </c:pt>
                <c:pt idx="9">
                  <c:v>45273</c:v>
                </c:pt>
                <c:pt idx="12">
                  <c:v>45825</c:v>
                </c:pt>
              </c:numCache>
            </c:numRef>
          </c:val>
          <c:extLst>
            <c:ext xmlns:c16="http://schemas.microsoft.com/office/drawing/2014/chart" uri="{C3380CC4-5D6E-409C-BE32-E72D297353CC}">
              <c16:uniqueId val="{0000000A-E198-4136-A3A9-B8BC834591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9778</c:v>
                </c:pt>
                <c:pt idx="2">
                  <c:v>#N/A</c:v>
                </c:pt>
                <c:pt idx="3">
                  <c:v>#N/A</c:v>
                </c:pt>
                <c:pt idx="4">
                  <c:v>9098</c:v>
                </c:pt>
                <c:pt idx="5">
                  <c:v>#N/A</c:v>
                </c:pt>
                <c:pt idx="6">
                  <c:v>#N/A</c:v>
                </c:pt>
                <c:pt idx="7">
                  <c:v>7489</c:v>
                </c:pt>
                <c:pt idx="8">
                  <c:v>#N/A</c:v>
                </c:pt>
                <c:pt idx="9">
                  <c:v>#N/A</c:v>
                </c:pt>
                <c:pt idx="10">
                  <c:v>7754</c:v>
                </c:pt>
                <c:pt idx="11">
                  <c:v>#N/A</c:v>
                </c:pt>
                <c:pt idx="12">
                  <c:v>#N/A</c:v>
                </c:pt>
                <c:pt idx="13">
                  <c:v>6801</c:v>
                </c:pt>
                <c:pt idx="14">
                  <c:v>#N/A</c:v>
                </c:pt>
              </c:numCache>
            </c:numRef>
          </c:val>
          <c:smooth val="0"/>
          <c:extLst>
            <c:ext xmlns:c16="http://schemas.microsoft.com/office/drawing/2014/chart" uri="{C3380CC4-5D6E-409C-BE32-E72D297353CC}">
              <c16:uniqueId val="{0000000B-E198-4136-A3A9-B8BC834591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3289</c:v>
                </c:pt>
                <c:pt idx="1">
                  <c:v>2793</c:v>
                </c:pt>
                <c:pt idx="2">
                  <c:v>3097</c:v>
                </c:pt>
              </c:numCache>
            </c:numRef>
          </c:val>
          <c:extLst>
            <c:ext xmlns:c16="http://schemas.microsoft.com/office/drawing/2014/chart" uri="{C3380CC4-5D6E-409C-BE32-E72D297353CC}">
              <c16:uniqueId val="{00000000-B662-497A-8AFD-2B16DA057C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430</c:v>
                </c:pt>
                <c:pt idx="1">
                  <c:v>7</c:v>
                </c:pt>
                <c:pt idx="2">
                  <c:v>7</c:v>
                </c:pt>
              </c:numCache>
            </c:numRef>
          </c:val>
          <c:extLst>
            <c:ext xmlns:c16="http://schemas.microsoft.com/office/drawing/2014/chart" uri="{C3380CC4-5D6E-409C-BE32-E72D297353CC}">
              <c16:uniqueId val="{00000001-B662-497A-8AFD-2B16DA057C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5290</c:v>
                </c:pt>
                <c:pt idx="1">
                  <c:v>5136</c:v>
                </c:pt>
                <c:pt idx="2">
                  <c:v>6212</c:v>
                </c:pt>
              </c:numCache>
            </c:numRef>
          </c:val>
          <c:extLst>
            <c:ext xmlns:c16="http://schemas.microsoft.com/office/drawing/2014/chart" uri="{C3380CC4-5D6E-409C-BE32-E72D297353CC}">
              <c16:uniqueId val="{00000002-B662-497A-8AFD-2B16DA057C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{3D13455C-FCDA-4AE9-A087-24578F9ED7CA}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828-44E2-9E62-5033F30414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{14F211A7-2AB1-4F01-B7E8-5AB828D8DF68}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28-44E2-9E62-5033F30414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{FF7489BE-ACC5-454D-A934-AC380E5D5921}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28-44E2-9E62-5033F30414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{57415243-51A5-4616-AF6F-6EBB9F1F55BA}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28-44E2-9E62-5033F30414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{C8C09806-884B-4CFC-9CE5-D3ABFE12C067}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28-44E2-9E62-5033F304142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{F13169FF-47E3-48E0-A9C1-308900310450}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828-44E2-9E62-5033F304142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{CFBD0976-379D-48F9-9CF1-45BF5A1BACCE}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828-44E2-9E62-5033F304142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{78E76ECC-58CD-4CB4-BA24-71958A7A4244}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828-44E2-9E62-5033F304142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{BE22E67D-07BB-4A9D-950F-47DAC04B2E00}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828-44E2-9E62-5033F30414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51.6</c:v>
                </c:pt>
                <c:pt idx="16">
                  <c:v>53.1</c:v>
                </c:pt>
                <c:pt idx="24">
                  <c:v>53.5</c:v>
                </c:pt>
                <c:pt idx="32">
                  <c:v>54.4</c:v>
                </c:pt>
              </c:numCache>
            </c:numRef>
          </c:xVal>
          <c:yVal>
            <c:numRef>
              <c:f>公会計指標分析・財政指標組合せ分析表!$BP$51:$DC$51</c:f>
              <c:numCache>
                <c:formatCode>#,##0.0;"▲ "#,##0.0</c:formatCode>
                <c:ptCount val="40"/>
                <c:pt idx="8">
                  <c:v>36.299999999999997</c:v>
                </c:pt>
                <c:pt idx="16">
                  <c:v>30.3</c:v>
                </c:pt>
                <c:pt idx="24">
                  <c:v>31.7</c:v>
                </c:pt>
                <c:pt idx="32">
                  <c:v>28</c:v>
                </c:pt>
              </c:numCache>
            </c:numRef>
          </c:yVal>
          <c:smooth val="0"/>
          <c:extLst>
            <c:ext xmlns:c16="http://schemas.microsoft.com/office/drawing/2014/chart" uri="{C3380CC4-5D6E-409C-BE32-E72D297353CC}">
              <c16:uniqueId val="{00000009-B828-44E2-9E62-5033F30414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{57C9A84B-2CFD-4458-99ED-E04E0CAEA061}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828-44E2-9E62-5033F30414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{7BC8F1A5-CECB-4805-8327-28CBE9C02FCA}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28-44E2-9E62-5033F30414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{CC1C6391-773C-4AC0-BC66-0AF4ABE896E5}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28-44E2-9E62-5033F30414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{154842FE-5AC6-48EA-BE37-175B3891349B}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28-44E2-9E62-5033F30414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{8B3BE88B-E959-414D-80D6-F249F0F2F762}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28-44E2-9E62-5033F304142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{DB776228-4EA0-4F39-BE53-5336C5539231}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828-44E2-9E62-5033F304142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{643EEFB1-C607-4B23-BBC4-2E941A16C542}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828-44E2-9E62-5033F304142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{F418EF58-51BC-4E1D-9FDF-170DAB3FA494}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828-44E2-9E62-5033F304142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{E7D7704A-2AFE-4B68-BB2A-76BEBA044A80}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828-44E2-9E62-5033F30414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B828-44E2-9E62-5033F3041423}"/>
            </c:ext>
          </c:extLst>
        </c:ser>
        <c:dLbls>
          <c:showLegendKey val="0"/>
          <c:showVal val="1"/>
          <c:showCatName val="0"/>
          <c:showSerName val="0"/>
          <c:showPercent val="0"/>
          <c:showBubbleSize val="0"/>
        </c:dLbls>
        <c:axId val="46179840"/>
        <c:axId val="46181760"/>
      </c:scatterChart>
      <c:valAx>
        <c:axId val="46179840"/>
        <c:scaling>
          <c:orientation val="minMax"/>
          <c:max val="63"/>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{10E11344-9D63-41D2-80C8-5BD694C6B77B}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A1C-48C5-BF8F-38F1A4B974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{8F40CACB-03C7-4159-93A0-648E19ED5269}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1C-48C5-BF8F-38F1A4B974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{E30B597F-03AA-4CEA-95B3-49C1A9BF6C88}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1C-48C5-BF8F-38F1A4B974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{A77B21B0-8C44-4606-BE18-F96BDFAA9FDE}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1C-48C5-BF8F-38F1A4B974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{5821DCC0-8D2F-4231-A688-655DB71FA93F}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1C-48C5-BF8F-38F1A4B974E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{037BD6F3-2F88-4F53-89F3-F862C1882A11}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A1C-48C5-BF8F-38F1A4B974E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{DF0488DD-FF4C-428B-90F6-0286102B4788}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A1C-48C5-BF8F-38F1A4B974E1}"/>
                </c:ext>
              </c:extLst>
            </c:dLbl>
            <c:dLbl>
              <c:idx val="24"/>
              <c:layout>
                <c:manualLayout>
                  <c:x val="-3.842461449746827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{F6F73E5D-2240-49F0-A555-155A2021C8B6}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A1C-48C5-BF8F-38F1A4B974E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{C98BAD81-17E5-4947-8313-09FA037DABCF}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A1C-48C5-BF8F-38F1A4B974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10.8</c:v>
                </c:pt>
                <c:pt idx="16">
                  <c:v>8.8000000000000007</c:v>
                </c:pt>
                <c:pt idx="24">
                  <c:v>7.3</c:v>
                </c:pt>
                <c:pt idx="32">
                  <c:v>6.2</c:v>
                </c:pt>
              </c:numCache>
            </c:numRef>
          </c:xVal>
          <c:yVal>
            <c:numRef>
              <c:f>公会計指標分析・財政指標組合せ分析表!$BP$73:$DC$73</c:f>
              <c:numCache>
                <c:formatCode>#,##0.0;"▲ "#,##0.0</c:formatCode>
                <c:ptCount val="40"/>
                <c:pt idx="0">
                  <c:v>39.299999999999997</c:v>
                </c:pt>
                <c:pt idx="8">
                  <c:v>36.299999999999997</c:v>
                </c:pt>
                <c:pt idx="16">
                  <c:v>30.3</c:v>
                </c:pt>
                <c:pt idx="24">
                  <c:v>31.7</c:v>
                </c:pt>
                <c:pt idx="32">
                  <c:v>28</c:v>
                </c:pt>
              </c:numCache>
            </c:numRef>
          </c:yVal>
          <c:smooth val="0"/>
          <c:extLst>
            <c:ext xmlns:c16="http://schemas.microsoft.com/office/drawing/2014/chart" uri="{C3380CC4-5D6E-409C-BE32-E72D297353CC}">
              <c16:uniqueId val="{00000009-8A1C-48C5-BF8F-38F1A4B974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6.7266228783576399E-3"/>
                  <c:y val="0"/>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{12CA60D8-3FB8-42F5-B6BE-5CD69F7A0DF5}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A1C-48C5-BF8F-38F1A4B974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{83D63C93-55B2-4D79-A60B-021DB59E48B1}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1C-48C5-BF8F-38F1A4B974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{A592DFE5-BA8D-4B92-A86B-7FF9C211148A}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1C-48C5-BF8F-38F1A4B974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{09A31F16-CA91-45D2-8D00-1ED0621C2B22}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1C-48C5-BF8F-38F1A4B974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{BB02A2CD-DDB4-499F-A0EF-7E89F7CE886F}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1C-48C5-BF8F-38F1A4B974E1}"/>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{8F4DAAF1-501B-430E-89BD-510CB826A0E3}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A1C-48C5-BF8F-38F1A4B974E1}"/>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{CE480A75-7852-463B-91FC-709B8AC47E53}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A1C-48C5-BF8F-38F1A4B974E1}"/>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{FC490EE1-9A8F-4D21-9FA8-D06F30D63BD0}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A1C-48C5-BF8F-38F1A4B974E1}"/>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{4CCEE022-45F9-476C-A18F-1F29FD540A9B}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A1C-48C5-BF8F-38F1A4B974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8A1C-48C5-BF8F-38F1A4B974E1}"/>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年度の「行財政再建プログラム」実施以降、新規市債発行額を元金償還額以下に抑制する取り組みを継続しており、平成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は減少傾向にある。また、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公営企業債の元利償還金に対する繰入金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や</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債務負担行為に基づく支出額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も減少傾向にあり、総じて実質公債費比率の分子の構成要素は年々減少している。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及び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公営企業債等繰入見込額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については、ピーク時よりは減少しているものの、平成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実施している学校施設への空調設備設置事業や、今後予定されている大型事業の実施により、将来的には増加していく可能性があるため、「公債費負担適正化計画」の進行管理を行いながら、引き続き適正な管理に取り組んで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組合等負担等見込額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については、廃棄物処理施設整備に伴い将来的には増加する見込みである。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退職手当負担見込額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については、退職者数のピークを過ぎたことにより、今後はほぼ横ばいで推移していく見込みである。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福島県会津若松市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ふるさと市町村圏事業出資金返還金を原資とする「まちの拠点整備等基金」の新設のほか、「財政調整基金」を積み増したことなどにより、基金全体では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7,900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新庁舎の整備に伴う「庁舎整備基金」の減により、基金全体は減少する見込みである。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・庁舎整備基金：市庁舎の整備</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・まちの拠点整備等基金：会津若松駅前の整備、未利用地等の利活用、その他まちの拠点整備</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・公共施設維持整備等基金：公共施設の維持補修、保全、整備等</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・国際的ふるさと会津創生基金：ふるさとづくり事業</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・庁舎整備基金：庁舎整備事業費のうち庁舎整備計画策定支援等業務委託料の財源として充当したことによる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・まちの拠点整備等基金：</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ふるさと市町村圏事業出資金返還金を原資とするまちの拠点整備等基金の新設</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による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積立額の増。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・公共施設維持整備等基金：公共施設の維持整備の財源として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78,910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千円を充当した一方で、「公共施設等総合</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管理計画」の推進のため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・国際的ふるさと会津創生基金：あいづっこ学力向上推進事業をはじめとするふるさとづくり事業の財源として</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充当したことによる減。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・庁舎整備基金：今後、新庁舎の整備が予定されているため、基金残高の減少が見込まれる。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決算剰余金のうち、</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773,000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千円を繰入金から減額し、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303,549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千円を積み増したことによる増。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今後も前年度決算剰余金の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の額を基本として積み立てるなど、財政調整基金残高の適正水準とされる標準財政規模の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％を安定的に確保することを目指した取り組みを継続していく。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年度においては基金取崩はなく、利子の積み立てのみ。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今後大型事業を予定しており、公債費の増加が予想されることから、繰上償還も視野に入れて決算剰余金の一部を積み立てていく。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119,513
118,670
382.97
51,723,691
49,564,446
2,030,601
28,240,040
45,825,238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ポイント増加となっている。類似団体平均は下回っているが、施設の老朽化が進んでおり、長寿命化や最適化を推進していく必要がある。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206240" y="5234051"/>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258945" y="647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119245" y="647306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258945" y="50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119245" y="52340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7" name="有形固定資産減価償却率平均値テキスト"/>
        <xdr:cNvSpPr txBox="1"/>
      </xdr:nvSpPr>
      <xdr:spPr>
        <a:xfrm>
          <a:off x="4258945" y="5844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157345" y="598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3537585" y="6010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2867025" y="60580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196465" y="62226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10033</xdr:rowOff>
    </xdr:from>
    <xdr:to>
      <xdr:col>23</xdr:col>
      <xdr:colOff>136525</xdr:colOff>
      <xdr:row>33</xdr:row>
      <xdr:rowOff>111633</xdr:rowOff>
    </xdr:to>
    <xdr:sp macro="" textlink="">
      <xdr:nvSpPr>
        <xdr:cNvPr id="77" name="楕円 76"/>
        <xdr:cNvSpPr/>
      </xdr:nvSpPr>
      <xdr:spPr>
        <a:xfrm>
          <a:off x="4157345"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159910</xdr:rowOff>
    </xdr:from>
    <xdr:ext cx="405111" cy="259045"/>
    <xdr:sp macro="" textlink="">
      <xdr:nvSpPr>
        <xdr:cNvPr id="78" name="有形固定資産減価償却率該当値テキスト"/>
        <xdr:cNvSpPr txBox="1"/>
      </xdr:nvSpPr>
      <xdr:spPr>
        <a:xfrm>
          <a:off x="4258945" y="62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79" name="楕円 78"/>
        <xdr:cNvSpPr/>
      </xdr:nvSpPr>
      <xdr:spPr>
        <a:xfrm>
          <a:off x="3537585" y="6335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60833</xdr:rowOff>
    </xdr:from>
    <xdr:to>
      <xdr:col>23</xdr:col>
      <xdr:colOff>85725</xdr:colOff>
      <xdr:row>33</xdr:row>
      <xdr:rowOff>99695</xdr:rowOff>
    </xdr:to>
    <xdr:cxnSp macro="">
      <xdr:nvCxnSpPr>
        <xdr:cNvPr id="80" name="直線コネクタ 79"/>
        <xdr:cNvCxnSpPr/>
      </xdr:nvCxnSpPr>
      <xdr:spPr>
        <a:xfrm flipV="1">
          <a:off x="3588385" y="6347333"/>
          <a:ext cx="6197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66167</xdr:rowOff>
    </xdr:from>
    <xdr:to>
      <xdr:col>15</xdr:col>
      <xdr:colOff>187325</xdr:colOff>
      <xdr:row>33</xdr:row>
      <xdr:rowOff>167767</xdr:rowOff>
    </xdr:to>
    <xdr:sp macro="" textlink="">
      <xdr:nvSpPr>
        <xdr:cNvPr id="81" name="楕円 80"/>
        <xdr:cNvSpPr/>
      </xdr:nvSpPr>
      <xdr:spPr>
        <a:xfrm>
          <a:off x="2867025" y="63526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99695</xdr:rowOff>
    </xdr:from>
    <xdr:to>
      <xdr:col>19</xdr:col>
      <xdr:colOff>136525</xdr:colOff>
      <xdr:row>33</xdr:row>
      <xdr:rowOff>116967</xdr:rowOff>
    </xdr:to>
    <xdr:cxnSp macro="">
      <xdr:nvCxnSpPr>
        <xdr:cNvPr id="82" name="直線コネクタ 81"/>
        <xdr:cNvCxnSpPr/>
      </xdr:nvCxnSpPr>
      <xdr:spPr>
        <a:xfrm flipV="1">
          <a:off x="2917825" y="6386195"/>
          <a:ext cx="67056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130937</xdr:rowOff>
    </xdr:from>
    <xdr:to>
      <xdr:col>11</xdr:col>
      <xdr:colOff>187325</xdr:colOff>
      <xdr:row>34</xdr:row>
      <xdr:rowOff>61087</xdr:rowOff>
    </xdr:to>
    <xdr:sp macro="" textlink="">
      <xdr:nvSpPr>
        <xdr:cNvPr id="83" name="楕円 82"/>
        <xdr:cNvSpPr/>
      </xdr:nvSpPr>
      <xdr:spPr>
        <a:xfrm>
          <a:off x="2196465" y="64174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116967</xdr:rowOff>
    </xdr:from>
    <xdr:to>
      <xdr:col>15</xdr:col>
      <xdr:colOff>136525</xdr:colOff>
      <xdr:row>34</xdr:row>
      <xdr:rowOff>10287</xdr:rowOff>
    </xdr:to>
    <xdr:cxnSp macro="">
      <xdr:nvCxnSpPr>
        <xdr:cNvPr id="84" name="直線コネクタ 83"/>
        <xdr:cNvCxnSpPr/>
      </xdr:nvCxnSpPr>
      <xdr:spPr>
        <a:xfrm flipV="1">
          <a:off x="2247265" y="6403467"/>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xdr:cNvSpPr txBox="1"/>
      </xdr:nvSpPr>
      <xdr:spPr>
        <a:xfrm>
          <a:off x="3395989" y="57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6" name="n_2aveValue有形固定資産減価償却率"/>
        <xdr:cNvSpPr txBox="1"/>
      </xdr:nvSpPr>
      <xdr:spPr>
        <a:xfrm>
          <a:off x="2738129" y="5837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7" name="n_3aveValue有形固定資産減価償却率"/>
        <xdr:cNvSpPr txBox="1"/>
      </xdr:nvSpPr>
      <xdr:spPr>
        <a:xfrm>
          <a:off x="2067569" y="6001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88" name="n_1mainValue有形固定資産減価償却率"/>
        <xdr:cNvSpPr txBox="1"/>
      </xdr:nvSpPr>
      <xdr:spPr>
        <a:xfrm>
          <a:off x="3395989"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158894</xdr:rowOff>
    </xdr:from>
    <xdr:ext cx="405111" cy="259045"/>
    <xdr:sp macro="" textlink="">
      <xdr:nvSpPr>
        <xdr:cNvPr id="89" name="n_2mainValue有形固定資産減価償却率"/>
        <xdr:cNvSpPr txBox="1"/>
      </xdr:nvSpPr>
      <xdr:spPr>
        <a:xfrm>
          <a:off x="2738129" y="644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52214</xdr:rowOff>
    </xdr:from>
    <xdr:ext cx="405111" cy="259045"/>
    <xdr:sp macro="" textlink="">
      <xdr:nvSpPr>
        <xdr:cNvPr id="90" name="n_3mainValue有形固定資産減価償却率"/>
        <xdr:cNvSpPr txBox="1"/>
      </xdr:nvSpPr>
      <xdr:spPr>
        <a:xfrm>
          <a:off x="2067569" y="6506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a:t>
          </a:r>
          <a:r>
            <a:rPr kumimoji="1" lang="en-US" altLang="ja-JP" sz="1100">
              <a:latin typeface="ＭＳ Ｐゴシック" panose="020B0600070205080204" pitchFamily="50" charset="-128"/>
              <a:ea typeface="ＭＳ Ｐゴシック" panose="020B0600070205080204" pitchFamily="50" charset="-128"/>
            </a:rPr>
            <a:t>26.3</a:t>
          </a:r>
          <a:r>
            <a:rPr kumimoji="1" lang="ja-JP" altLang="en-US" sz="1100">
              <a:latin typeface="ＭＳ Ｐゴシック" panose="020B0600070205080204" pitchFamily="50" charset="-128"/>
              <a:ea typeface="ＭＳ Ｐゴシック" panose="020B0600070205080204" pitchFamily="50" charset="-128"/>
            </a:rPr>
            <a:t>ポイント増加となっており、将来負担額についても、微増となっている。類似団体と比較し、高い水準となっているため、公債費等の適正な管理に取り組んでいく必要がある。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xdr:cNvCxnSpPr/>
      </xdr:nvCxnSpPr>
      <xdr:spPr>
        <a:xfrm flipV="1">
          <a:off x="13027660" y="5292492"/>
          <a:ext cx="1269" cy="131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xdr:cNvSpPr txBox="1"/>
      </xdr:nvSpPr>
      <xdr:spPr>
        <a:xfrm>
          <a:off x="13080365" y="50753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xdr:cNvCxnSpPr/>
      </xdr:nvCxnSpPr>
      <xdr:spPr>
        <a:xfrm>
          <a:off x="12963525" y="52924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xdr:cNvSpPr txBox="1"/>
      </xdr:nvSpPr>
      <xdr:spPr>
        <a:xfrm>
          <a:off x="13080365" y="5837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xdr:cNvSpPr/>
      </xdr:nvSpPr>
      <xdr:spPr>
        <a:xfrm>
          <a:off x="13001625" y="5858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xdr:cNvSpPr/>
      </xdr:nvSpPr>
      <xdr:spPr>
        <a:xfrm>
          <a:off x="12359005" y="583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168557</xdr:rowOff>
    </xdr:from>
    <xdr:to>
      <xdr:col>76</xdr:col>
      <xdr:colOff>73025</xdr:colOff>
      <xdr:row>30</xdr:row>
      <xdr:rowOff>98707</xdr:rowOff>
    </xdr:to>
    <xdr:sp macro="" textlink="">
      <xdr:nvSpPr>
        <xdr:cNvPr id="132" name="楕円 131"/>
        <xdr:cNvSpPr/>
      </xdr:nvSpPr>
      <xdr:spPr>
        <a:xfrm>
          <a:off x="13001625" y="57844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19984</xdr:rowOff>
    </xdr:from>
    <xdr:ext cx="469744" cy="259045"/>
    <xdr:sp macro="" textlink="">
      <xdr:nvSpPr>
        <xdr:cNvPr id="133" name="債務償還比率該当値テキスト"/>
        <xdr:cNvSpPr txBox="1"/>
      </xdr:nvSpPr>
      <xdr:spPr>
        <a:xfrm>
          <a:off x="13080365" y="563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28653</xdr:rowOff>
    </xdr:from>
    <xdr:to>
      <xdr:col>72</xdr:col>
      <xdr:colOff>123825</xdr:colOff>
      <xdr:row>30</xdr:row>
      <xdr:rowOff>130253</xdr:rowOff>
    </xdr:to>
    <xdr:sp macro="" textlink="">
      <xdr:nvSpPr>
        <xdr:cNvPr id="134" name="楕円 133"/>
        <xdr:cNvSpPr/>
      </xdr:nvSpPr>
      <xdr:spPr>
        <a:xfrm>
          <a:off x="12359005" y="58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47907</xdr:rowOff>
    </xdr:from>
    <xdr:to>
      <xdr:col>76</xdr:col>
      <xdr:colOff>22225</xdr:colOff>
      <xdr:row>30</xdr:row>
      <xdr:rowOff>79453</xdr:rowOff>
    </xdr:to>
    <xdr:cxnSp macro="">
      <xdr:nvCxnSpPr>
        <xdr:cNvPr id="135" name="直線コネクタ 134"/>
        <xdr:cNvCxnSpPr/>
      </xdr:nvCxnSpPr>
      <xdr:spPr>
        <a:xfrm flipV="1">
          <a:off x="12409805" y="5831487"/>
          <a:ext cx="61976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xdr:cNvSpPr txBox="1"/>
      </xdr:nvSpPr>
      <xdr:spPr>
        <a:xfrm>
          <a:off x="12185092" y="59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146780</xdr:rowOff>
    </xdr:from>
    <xdr:ext cx="469744" cy="259045"/>
    <xdr:sp macro="" textlink="">
      <xdr:nvSpPr>
        <xdr:cNvPr id="137" name="n_1mainValue債務償還比率"/>
        <xdr:cNvSpPr txBox="1"/>
      </xdr:nvSpPr>
      <xdr:spPr>
        <a:xfrm>
          <a:off x="12185092" y="559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119,513
118,670
382.97
51,723,691
49,564,446
2,030,601
28,240,040
45,825,238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086225" y="5743956"/>
          <a:ext cx="0" cy="1212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124960" y="696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020820" y="6956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124960" y="5526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02082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124960" y="6280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036060" y="64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312160" y="64551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51460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739900" y="662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68834</xdr:rowOff>
    </xdr:from>
    <xdr:to>
      <xdr:col>24</xdr:col>
      <xdr:colOff>114300</xdr:colOff>
      <xdr:row>40</xdr:row>
      <xdr:rowOff>170434</xdr:rowOff>
    </xdr:to>
    <xdr:sp macro="" textlink="">
      <xdr:nvSpPr>
        <xdr:cNvPr id="69" name="楕円 68"/>
        <xdr:cNvSpPr/>
      </xdr:nvSpPr>
      <xdr:spPr>
        <a:xfrm>
          <a:off x="4036060" y="67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47261</xdr:rowOff>
    </xdr:from>
    <xdr:ext cx="405111" cy="259045"/>
    <xdr:sp macro="" textlink="">
      <xdr:nvSpPr>
        <xdr:cNvPr id="70" name="【道路】&#10;有形固定資産減価償却率該当値テキスト"/>
        <xdr:cNvSpPr txBox="1"/>
      </xdr:nvSpPr>
      <xdr:spPr>
        <a:xfrm>
          <a:off x="4124960" y="675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103124</xdr:rowOff>
    </xdr:from>
    <xdr:to>
      <xdr:col>20</xdr:col>
      <xdr:colOff>38100</xdr:colOff>
      <xdr:row>41</xdr:row>
      <xdr:rowOff>33274</xdr:rowOff>
    </xdr:to>
    <xdr:sp macro="" textlink="">
      <xdr:nvSpPr>
        <xdr:cNvPr id="71" name="楕円 70"/>
        <xdr:cNvSpPr/>
      </xdr:nvSpPr>
      <xdr:spPr>
        <a:xfrm>
          <a:off x="3312160" y="68087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119634</xdr:rowOff>
    </xdr:from>
    <xdr:to>
      <xdr:col>24</xdr:col>
      <xdr:colOff>63500</xdr:colOff>
      <xdr:row>40</xdr:row>
      <xdr:rowOff>153924</xdr:rowOff>
    </xdr:to>
    <xdr:cxnSp macro="">
      <xdr:nvCxnSpPr>
        <xdr:cNvPr id="72" name="直線コネクタ 71"/>
        <xdr:cNvCxnSpPr/>
      </xdr:nvCxnSpPr>
      <xdr:spPr>
        <a:xfrm flipV="1">
          <a:off x="3355340" y="6825234"/>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137414</xdr:rowOff>
    </xdr:from>
    <xdr:to>
      <xdr:col>15</xdr:col>
      <xdr:colOff>101600</xdr:colOff>
      <xdr:row>41</xdr:row>
      <xdr:rowOff>67564</xdr:rowOff>
    </xdr:to>
    <xdr:sp macro="" textlink="">
      <xdr:nvSpPr>
        <xdr:cNvPr id="73" name="楕円 72"/>
        <xdr:cNvSpPr/>
      </xdr:nvSpPr>
      <xdr:spPr>
        <a:xfrm>
          <a:off x="2514600" y="6843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153924</xdr:rowOff>
    </xdr:from>
    <xdr:to>
      <xdr:col>19</xdr:col>
      <xdr:colOff>177800</xdr:colOff>
      <xdr:row>41</xdr:row>
      <xdr:rowOff>16764</xdr:rowOff>
    </xdr:to>
    <xdr:cxnSp macro="">
      <xdr:nvCxnSpPr>
        <xdr:cNvPr id="74" name="直線コネクタ 73"/>
        <xdr:cNvCxnSpPr/>
      </xdr:nvCxnSpPr>
      <xdr:spPr>
        <a:xfrm flipV="1">
          <a:off x="2565400" y="6859524"/>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254</xdr:rowOff>
    </xdr:from>
    <xdr:to>
      <xdr:col>10</xdr:col>
      <xdr:colOff>165100</xdr:colOff>
      <xdr:row>41</xdr:row>
      <xdr:rowOff>101854</xdr:rowOff>
    </xdr:to>
    <xdr:sp macro="" textlink="">
      <xdr:nvSpPr>
        <xdr:cNvPr id="75" name="楕円 74"/>
        <xdr:cNvSpPr/>
      </xdr:nvSpPr>
      <xdr:spPr>
        <a:xfrm>
          <a:off x="1739900" y="68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16764</xdr:rowOff>
    </xdr:from>
    <xdr:to>
      <xdr:col>15</xdr:col>
      <xdr:colOff>50800</xdr:colOff>
      <xdr:row>41</xdr:row>
      <xdr:rowOff>51054</xdr:rowOff>
    </xdr:to>
    <xdr:cxnSp macro="">
      <xdr:nvCxnSpPr>
        <xdr:cNvPr id="76" name="直線コネクタ 75"/>
        <xdr:cNvCxnSpPr/>
      </xdr:nvCxnSpPr>
      <xdr:spPr>
        <a:xfrm flipV="1">
          <a:off x="1790700" y="6890004"/>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xdr:cNvSpPr txBox="1"/>
      </xdr:nvSpPr>
      <xdr:spPr>
        <a:xfrm>
          <a:off x="3170564"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xdr:cNvSpPr txBox="1"/>
      </xdr:nvSpPr>
      <xdr:spPr>
        <a:xfrm>
          <a:off x="2385704" y="625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9" name="n_3aveValue【道路】&#10;有形固定資産減価償却率"/>
        <xdr:cNvSpPr txBox="1"/>
      </xdr:nvSpPr>
      <xdr:spPr>
        <a:xfrm>
          <a:off x="1611004" y="6406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24401</xdr:rowOff>
    </xdr:from>
    <xdr:ext cx="405111" cy="259045"/>
    <xdr:sp macro="" textlink="">
      <xdr:nvSpPr>
        <xdr:cNvPr id="80" name="n_1mainValue【道路】&#10;有形固定資産減価償却率"/>
        <xdr:cNvSpPr txBox="1"/>
      </xdr:nvSpPr>
      <xdr:spPr>
        <a:xfrm>
          <a:off x="3170564" y="689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58691</xdr:rowOff>
    </xdr:from>
    <xdr:ext cx="405111" cy="259045"/>
    <xdr:sp macro="" textlink="">
      <xdr:nvSpPr>
        <xdr:cNvPr id="81" name="n_2mainValue【道路】&#10;有形固定資産減価償却率"/>
        <xdr:cNvSpPr txBox="1"/>
      </xdr:nvSpPr>
      <xdr:spPr>
        <a:xfrm>
          <a:off x="2385704" y="693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92981</xdr:rowOff>
    </xdr:from>
    <xdr:ext cx="405111" cy="259045"/>
    <xdr:sp macro="" textlink="">
      <xdr:nvSpPr>
        <xdr:cNvPr id="82" name="n_3mainValue【道路】&#10;有形固定資産減価償却率"/>
        <xdr:cNvSpPr txBox="1"/>
      </xdr:nvSpPr>
      <xdr:spPr>
        <a:xfrm>
          <a:off x="1611004" y="696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9219565" y="5811926"/>
          <a:ext cx="0" cy="1204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9258300" y="702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9154160" y="7016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9258300" y="55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9154160" y="58119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11" name="【道路】&#10;一人当たり延長平均値テキスト"/>
        <xdr:cNvSpPr txBox="1"/>
      </xdr:nvSpPr>
      <xdr:spPr>
        <a:xfrm>
          <a:off x="9258300" y="656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9192260" y="6587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8445500" y="6623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7670800" y="6617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6873240" y="65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95657</xdr:rowOff>
    </xdr:from>
    <xdr:to>
      <xdr:col>55</xdr:col>
      <xdr:colOff>50800</xdr:colOff>
      <xdr:row>36</xdr:row>
      <xdr:rowOff>25807</xdr:rowOff>
    </xdr:to>
    <xdr:sp macro="" textlink="">
      <xdr:nvSpPr>
        <xdr:cNvPr id="121" name="楕円 120"/>
        <xdr:cNvSpPr/>
      </xdr:nvSpPr>
      <xdr:spPr>
        <a:xfrm>
          <a:off x="9192260" y="59630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118534</xdr:rowOff>
    </xdr:from>
    <xdr:ext cx="534377" cy="259045"/>
    <xdr:sp macro="" textlink="">
      <xdr:nvSpPr>
        <xdr:cNvPr id="122" name="【道路】&#10;一人当たり延長該当値テキスト"/>
        <xdr:cNvSpPr txBox="1"/>
      </xdr:nvSpPr>
      <xdr:spPr>
        <a:xfrm>
          <a:off x="9258300" y="581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126746</xdr:rowOff>
    </xdr:from>
    <xdr:to>
      <xdr:col>50</xdr:col>
      <xdr:colOff>165100</xdr:colOff>
      <xdr:row>36</xdr:row>
      <xdr:rowOff>56896</xdr:rowOff>
    </xdr:to>
    <xdr:sp macro="" textlink="">
      <xdr:nvSpPr>
        <xdr:cNvPr id="123" name="楕円 122"/>
        <xdr:cNvSpPr/>
      </xdr:nvSpPr>
      <xdr:spPr>
        <a:xfrm>
          <a:off x="8445500" y="599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146457</xdr:rowOff>
    </xdr:from>
    <xdr:to>
      <xdr:col>55</xdr:col>
      <xdr:colOff>0</xdr:colOff>
      <xdr:row>36</xdr:row>
      <xdr:rowOff>6096</xdr:rowOff>
    </xdr:to>
    <xdr:cxnSp macro="">
      <xdr:nvCxnSpPr>
        <xdr:cNvPr id="124" name="直線コネクタ 123"/>
        <xdr:cNvCxnSpPr/>
      </xdr:nvCxnSpPr>
      <xdr:spPr>
        <a:xfrm flipV="1">
          <a:off x="8496300" y="6013857"/>
          <a:ext cx="7239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135585</xdr:rowOff>
    </xdr:from>
    <xdr:to>
      <xdr:col>46</xdr:col>
      <xdr:colOff>38100</xdr:colOff>
      <xdr:row>36</xdr:row>
      <xdr:rowOff>65735</xdr:rowOff>
    </xdr:to>
    <xdr:sp macro="" textlink="">
      <xdr:nvSpPr>
        <xdr:cNvPr id="125" name="楕円 124"/>
        <xdr:cNvSpPr/>
      </xdr:nvSpPr>
      <xdr:spPr>
        <a:xfrm>
          <a:off x="7670800" y="6002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6096</xdr:rowOff>
    </xdr:from>
    <xdr:to>
      <xdr:col>50</xdr:col>
      <xdr:colOff>114300</xdr:colOff>
      <xdr:row>36</xdr:row>
      <xdr:rowOff>14935</xdr:rowOff>
    </xdr:to>
    <xdr:cxnSp macro="">
      <xdr:nvCxnSpPr>
        <xdr:cNvPr id="126" name="直線コネクタ 125"/>
        <xdr:cNvCxnSpPr/>
      </xdr:nvCxnSpPr>
      <xdr:spPr>
        <a:xfrm flipV="1">
          <a:off x="7713980" y="6041136"/>
          <a:ext cx="78232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146863</xdr:rowOff>
    </xdr:from>
    <xdr:to>
      <xdr:col>41</xdr:col>
      <xdr:colOff>101600</xdr:colOff>
      <xdr:row>36</xdr:row>
      <xdr:rowOff>77013</xdr:rowOff>
    </xdr:to>
    <xdr:sp macro="" textlink="">
      <xdr:nvSpPr>
        <xdr:cNvPr id="127" name="楕円 126"/>
        <xdr:cNvSpPr/>
      </xdr:nvSpPr>
      <xdr:spPr>
        <a:xfrm>
          <a:off x="6873240" y="60142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14935</xdr:rowOff>
    </xdr:from>
    <xdr:to>
      <xdr:col>45</xdr:col>
      <xdr:colOff>177800</xdr:colOff>
      <xdr:row>36</xdr:row>
      <xdr:rowOff>26213</xdr:rowOff>
    </xdr:to>
    <xdr:cxnSp macro="">
      <xdr:nvCxnSpPr>
        <xdr:cNvPr id="128" name="直線コネクタ 127"/>
        <xdr:cNvCxnSpPr/>
      </xdr:nvCxnSpPr>
      <xdr:spPr>
        <a:xfrm flipV="1">
          <a:off x="6924040" y="6049975"/>
          <a:ext cx="78994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6723</xdr:rowOff>
    </xdr:from>
    <xdr:ext cx="469744" cy="259045"/>
    <xdr:sp macro="" textlink="">
      <xdr:nvSpPr>
        <xdr:cNvPr id="129" name="n_1aveValue【道路】&#10;一人当たり延長"/>
        <xdr:cNvSpPr txBox="1"/>
      </xdr:nvSpPr>
      <xdr:spPr>
        <a:xfrm>
          <a:off x="8271587" y="67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322</xdr:rowOff>
    </xdr:from>
    <xdr:ext cx="469744" cy="259045"/>
    <xdr:sp macro="" textlink="">
      <xdr:nvSpPr>
        <xdr:cNvPr id="130" name="n_2aveValue【道路】&#10;一人当たり延長"/>
        <xdr:cNvSpPr txBox="1"/>
      </xdr:nvSpPr>
      <xdr:spPr>
        <a:xfrm>
          <a:off x="7509587" y="670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127043</xdr:rowOff>
    </xdr:from>
    <xdr:ext cx="469744" cy="259045"/>
    <xdr:sp macro="" textlink="">
      <xdr:nvSpPr>
        <xdr:cNvPr id="131" name="n_3aveValue【道路】&#10;一人当たり延長"/>
        <xdr:cNvSpPr txBox="1"/>
      </xdr:nvSpPr>
      <xdr:spPr>
        <a:xfrm>
          <a:off x="6712027" y="666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73423</xdr:rowOff>
    </xdr:from>
    <xdr:ext cx="534377" cy="259045"/>
    <xdr:sp macro="" textlink="">
      <xdr:nvSpPr>
        <xdr:cNvPr id="132" name="n_1mainValue【道路】&#10;一人当たり延長"/>
        <xdr:cNvSpPr txBox="1"/>
      </xdr:nvSpPr>
      <xdr:spPr>
        <a:xfrm>
          <a:off x="8239271" y="57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82262</xdr:rowOff>
    </xdr:from>
    <xdr:ext cx="534377" cy="259045"/>
    <xdr:sp macro="" textlink="">
      <xdr:nvSpPr>
        <xdr:cNvPr id="133" name="n_2mainValue【道路】&#10;一人当たり延長"/>
        <xdr:cNvSpPr txBox="1"/>
      </xdr:nvSpPr>
      <xdr:spPr>
        <a:xfrm>
          <a:off x="7477271" y="578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93540</xdr:rowOff>
    </xdr:from>
    <xdr:ext cx="534377" cy="259045"/>
    <xdr:sp macro="" textlink="">
      <xdr:nvSpPr>
        <xdr:cNvPr id="134" name="n_3mainValue【道路】&#10;一人当たり延長"/>
        <xdr:cNvSpPr txBox="1"/>
      </xdr:nvSpPr>
      <xdr:spPr>
        <a:xfrm>
          <a:off x="6702571" y="57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086225" y="9389473"/>
          <a:ext cx="0" cy="137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124960" y="10765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02082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124960" y="9172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020820" y="93894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124960" y="96777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036060" y="9822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312160" y="98225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514600" y="9845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739900" y="9850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xdr:rowOff>
    </xdr:from>
    <xdr:to>
      <xdr:col>24</xdr:col>
      <xdr:colOff>114300</xdr:colOff>
      <xdr:row>59</xdr:row>
      <xdr:rowOff>117747</xdr:rowOff>
    </xdr:to>
    <xdr:sp macro="" textlink="">
      <xdr:nvSpPr>
        <xdr:cNvPr id="175" name="楕円 174"/>
        <xdr:cNvSpPr/>
      </xdr:nvSpPr>
      <xdr:spPr>
        <a:xfrm>
          <a:off x="4036060" y="99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166024</xdr:rowOff>
    </xdr:from>
    <xdr:ext cx="405111" cy="259045"/>
    <xdr:sp macro="" textlink="">
      <xdr:nvSpPr>
        <xdr:cNvPr id="176" name="【橋りょう・トンネル】&#10;有形固定資産減価償却率該当値テキスト"/>
        <xdr:cNvSpPr txBox="1"/>
      </xdr:nvSpPr>
      <xdr:spPr>
        <a:xfrm>
          <a:off x="4124960" y="988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42273</xdr:rowOff>
    </xdr:from>
    <xdr:to>
      <xdr:col>20</xdr:col>
      <xdr:colOff>38100</xdr:colOff>
      <xdr:row>59</xdr:row>
      <xdr:rowOff>143873</xdr:rowOff>
    </xdr:to>
    <xdr:sp macro="" textlink="">
      <xdr:nvSpPr>
        <xdr:cNvPr id="177" name="楕円 176"/>
        <xdr:cNvSpPr/>
      </xdr:nvSpPr>
      <xdr:spPr>
        <a:xfrm>
          <a:off x="3312160" y="99330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66947</xdr:rowOff>
    </xdr:from>
    <xdr:to>
      <xdr:col>24</xdr:col>
      <xdr:colOff>63500</xdr:colOff>
      <xdr:row>59</xdr:row>
      <xdr:rowOff>93073</xdr:rowOff>
    </xdr:to>
    <xdr:cxnSp macro="">
      <xdr:nvCxnSpPr>
        <xdr:cNvPr id="178" name="直線コネクタ 177"/>
        <xdr:cNvCxnSpPr/>
      </xdr:nvCxnSpPr>
      <xdr:spPr>
        <a:xfrm flipV="1">
          <a:off x="3355340" y="9957707"/>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79" name="楕円 178"/>
        <xdr:cNvSpPr/>
      </xdr:nvSpPr>
      <xdr:spPr>
        <a:xfrm>
          <a:off x="2514600" y="99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93073</xdr:rowOff>
    </xdr:from>
    <xdr:to>
      <xdr:col>19</xdr:col>
      <xdr:colOff>177800</xdr:colOff>
      <xdr:row>59</xdr:row>
      <xdr:rowOff>117566</xdr:rowOff>
    </xdr:to>
    <xdr:cxnSp macro="">
      <xdr:nvCxnSpPr>
        <xdr:cNvPr id="180" name="直線コネクタ 179"/>
        <xdr:cNvCxnSpPr/>
      </xdr:nvCxnSpPr>
      <xdr:spPr>
        <a:xfrm flipV="1">
          <a:off x="2565400" y="9983833"/>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81" name="楕円 180"/>
        <xdr:cNvSpPr/>
      </xdr:nvSpPr>
      <xdr:spPr>
        <a:xfrm>
          <a:off x="1739900" y="9985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59</xdr:row>
      <xdr:rowOff>145324</xdr:rowOff>
    </xdr:to>
    <xdr:cxnSp macro="">
      <xdr:nvCxnSpPr>
        <xdr:cNvPr id="182" name="直線コネクタ 181"/>
        <xdr:cNvCxnSpPr/>
      </xdr:nvCxnSpPr>
      <xdr:spPr>
        <a:xfrm flipV="1">
          <a:off x="1790700" y="10008326"/>
          <a:ext cx="7747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17056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xdr:cNvSpPr txBox="1"/>
      </xdr:nvSpPr>
      <xdr:spPr>
        <a:xfrm>
          <a:off x="238570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xdr:cNvSpPr txBox="1"/>
      </xdr:nvSpPr>
      <xdr:spPr>
        <a:xfrm>
          <a:off x="1611004" y="962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135000</xdr:rowOff>
    </xdr:from>
    <xdr:ext cx="405111" cy="259045"/>
    <xdr:sp macro="" textlink="">
      <xdr:nvSpPr>
        <xdr:cNvPr id="186" name="n_1mainValue【橋りょう・トンネル】&#10;有形固定資産減価償却率"/>
        <xdr:cNvSpPr txBox="1"/>
      </xdr:nvSpPr>
      <xdr:spPr>
        <a:xfrm>
          <a:off x="3170564" y="10025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87" name="n_2mainValue【橋りょう・トンネル】&#10;有形固定資産減価償却率"/>
        <xdr:cNvSpPr txBox="1"/>
      </xdr:nvSpPr>
      <xdr:spPr>
        <a:xfrm>
          <a:off x="2385704" y="1005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15801</xdr:rowOff>
    </xdr:from>
    <xdr:ext cx="405111" cy="259045"/>
    <xdr:sp macro="" textlink="">
      <xdr:nvSpPr>
        <xdr:cNvPr id="188" name="n_3mainValue【橋りょう・トンネル】&#10;有形固定資産減価償却率"/>
        <xdr:cNvSpPr txBox="1"/>
      </xdr:nvSpPr>
      <xdr:spPr>
        <a:xfrm>
          <a:off x="1611004"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9219565" y="9295836"/>
          <a:ext cx="0" cy="150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9258300" y="108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9154160" y="10801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9258300" y="907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9154160" y="92958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217" name="【橋りょう・トンネル】&#10;一人当たり有形固定資産（償却資産）額平均値テキスト"/>
        <xdr:cNvSpPr txBox="1"/>
      </xdr:nvSpPr>
      <xdr:spPr>
        <a:xfrm>
          <a:off x="9258300" y="10366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9192260" y="103885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8445500" y="1042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7670800" y="103980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6873240" y="104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110542</xdr:rowOff>
    </xdr:from>
    <xdr:to>
      <xdr:col>55</xdr:col>
      <xdr:colOff>50800</xdr:colOff>
      <xdr:row>61</xdr:row>
      <xdr:rowOff>40692</xdr:rowOff>
    </xdr:to>
    <xdr:sp macro="" textlink="">
      <xdr:nvSpPr>
        <xdr:cNvPr id="227" name="楕円 226"/>
        <xdr:cNvSpPr/>
      </xdr:nvSpPr>
      <xdr:spPr>
        <a:xfrm>
          <a:off x="9192260" y="10168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133419</xdr:rowOff>
    </xdr:from>
    <xdr:ext cx="599010" cy="259045"/>
    <xdr:sp macro="" textlink="">
      <xdr:nvSpPr>
        <xdr:cNvPr id="228" name="【橋りょう・トンネル】&#10;一人当たり有形固定資産（償却資産）額該当値テキスト"/>
        <xdr:cNvSpPr txBox="1"/>
      </xdr:nvSpPr>
      <xdr:spPr>
        <a:xfrm>
          <a:off x="9258300" y="1002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117156</xdr:rowOff>
    </xdr:from>
    <xdr:to>
      <xdr:col>50</xdr:col>
      <xdr:colOff>165100</xdr:colOff>
      <xdr:row>61</xdr:row>
      <xdr:rowOff>47306</xdr:rowOff>
    </xdr:to>
    <xdr:sp macro="" textlink="">
      <xdr:nvSpPr>
        <xdr:cNvPr id="229" name="楕円 228"/>
        <xdr:cNvSpPr/>
      </xdr:nvSpPr>
      <xdr:spPr>
        <a:xfrm>
          <a:off x="8445500" y="10175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161342</xdr:rowOff>
    </xdr:from>
    <xdr:to>
      <xdr:col>55</xdr:col>
      <xdr:colOff>0</xdr:colOff>
      <xdr:row>60</xdr:row>
      <xdr:rowOff>167956</xdr:rowOff>
    </xdr:to>
    <xdr:cxnSp macro="">
      <xdr:nvCxnSpPr>
        <xdr:cNvPr id="230" name="直線コネクタ 229"/>
        <xdr:cNvCxnSpPr/>
      </xdr:nvCxnSpPr>
      <xdr:spPr>
        <a:xfrm flipV="1">
          <a:off x="8496300" y="10219742"/>
          <a:ext cx="723900" cy="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122456</xdr:rowOff>
    </xdr:from>
    <xdr:to>
      <xdr:col>46</xdr:col>
      <xdr:colOff>38100</xdr:colOff>
      <xdr:row>61</xdr:row>
      <xdr:rowOff>52606</xdr:rowOff>
    </xdr:to>
    <xdr:sp macro="" textlink="">
      <xdr:nvSpPr>
        <xdr:cNvPr id="231" name="楕円 230"/>
        <xdr:cNvSpPr/>
      </xdr:nvSpPr>
      <xdr:spPr>
        <a:xfrm>
          <a:off x="7670800" y="10180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167956</xdr:rowOff>
    </xdr:from>
    <xdr:to>
      <xdr:col>50</xdr:col>
      <xdr:colOff>114300</xdr:colOff>
      <xdr:row>61</xdr:row>
      <xdr:rowOff>1806</xdr:rowOff>
    </xdr:to>
    <xdr:cxnSp macro="">
      <xdr:nvCxnSpPr>
        <xdr:cNvPr id="232" name="直線コネクタ 231"/>
        <xdr:cNvCxnSpPr/>
      </xdr:nvCxnSpPr>
      <xdr:spPr>
        <a:xfrm flipV="1">
          <a:off x="7713980" y="10226356"/>
          <a:ext cx="78232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128685</xdr:rowOff>
    </xdr:from>
    <xdr:to>
      <xdr:col>41</xdr:col>
      <xdr:colOff>101600</xdr:colOff>
      <xdr:row>61</xdr:row>
      <xdr:rowOff>58835</xdr:rowOff>
    </xdr:to>
    <xdr:sp macro="" textlink="">
      <xdr:nvSpPr>
        <xdr:cNvPr id="233" name="楕円 232"/>
        <xdr:cNvSpPr/>
      </xdr:nvSpPr>
      <xdr:spPr>
        <a:xfrm>
          <a:off x="6873240" y="10187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1806</xdr:rowOff>
    </xdr:from>
    <xdr:to>
      <xdr:col>45</xdr:col>
      <xdr:colOff>177800</xdr:colOff>
      <xdr:row>61</xdr:row>
      <xdr:rowOff>8035</xdr:rowOff>
    </xdr:to>
    <xdr:cxnSp macro="">
      <xdr:nvCxnSpPr>
        <xdr:cNvPr id="234" name="直線コネクタ 233"/>
        <xdr:cNvCxnSpPr/>
      </xdr:nvCxnSpPr>
      <xdr:spPr>
        <a:xfrm flipV="1">
          <a:off x="6924040" y="10227846"/>
          <a:ext cx="78994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123393</xdr:rowOff>
    </xdr:from>
    <xdr:ext cx="534377" cy="259045"/>
    <xdr:sp macro="" textlink="">
      <xdr:nvSpPr>
        <xdr:cNvPr id="235" name="n_1aveValue【橋りょう・トンネル】&#10;一人当たり有形固定資産（償却資産）額"/>
        <xdr:cNvSpPr txBox="1"/>
      </xdr:nvSpPr>
      <xdr:spPr>
        <a:xfrm>
          <a:off x="8239271" y="105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97130</xdr:rowOff>
    </xdr:from>
    <xdr:ext cx="534377" cy="259045"/>
    <xdr:sp macro="" textlink="">
      <xdr:nvSpPr>
        <xdr:cNvPr id="236" name="n_2aveValue【橋りょう・トンネル】&#10;一人当たり有形固定資産（償却資産）額"/>
        <xdr:cNvSpPr txBox="1"/>
      </xdr:nvSpPr>
      <xdr:spPr>
        <a:xfrm>
          <a:off x="7477271" y="104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136194</xdr:rowOff>
    </xdr:from>
    <xdr:ext cx="534377" cy="259045"/>
    <xdr:sp macro="" textlink="">
      <xdr:nvSpPr>
        <xdr:cNvPr id="237" name="n_3aveValue【橋りょう・トンネル】&#10;一人当たり有形固定資産（償却資産）額"/>
        <xdr:cNvSpPr txBox="1"/>
      </xdr:nvSpPr>
      <xdr:spPr>
        <a:xfrm>
          <a:off x="6702571" y="10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63833</xdr:rowOff>
    </xdr:from>
    <xdr:ext cx="599010" cy="259045"/>
    <xdr:sp macro="" textlink="">
      <xdr:nvSpPr>
        <xdr:cNvPr id="238" name="n_1mainValue【橋りょう・トンネル】&#10;一人当たり有形固定資産（償却資産）額"/>
        <xdr:cNvSpPr txBox="1"/>
      </xdr:nvSpPr>
      <xdr:spPr>
        <a:xfrm>
          <a:off x="8214575" y="995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69133</xdr:rowOff>
    </xdr:from>
    <xdr:ext cx="599010" cy="259045"/>
    <xdr:sp macro="" textlink="">
      <xdr:nvSpPr>
        <xdr:cNvPr id="239" name="n_2mainValue【橋りょう・トンネル】&#10;一人当たり有形固定資産（償却資産）額"/>
        <xdr:cNvSpPr txBox="1"/>
      </xdr:nvSpPr>
      <xdr:spPr>
        <a:xfrm>
          <a:off x="7444955" y="995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75362</xdr:rowOff>
    </xdr:from>
    <xdr:ext cx="599010" cy="259045"/>
    <xdr:sp macro="" textlink="">
      <xdr:nvSpPr>
        <xdr:cNvPr id="240" name="n_3mainValue【橋りょう・トンネル】&#10;一人当たり有形固定資産（償却資産）額"/>
        <xdr:cNvSpPr txBox="1"/>
      </xdr:nvSpPr>
      <xdr:spPr>
        <a:xfrm>
          <a:off x="6670255" y="99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086225" y="13075919"/>
          <a:ext cx="0" cy="135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124960" y="1443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020820" y="14434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124960" y="12854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020820" y="13075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xdr:cNvSpPr txBox="1"/>
      </xdr:nvSpPr>
      <xdr:spPr>
        <a:xfrm>
          <a:off x="4124960" y="1344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03606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31216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5146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7399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80" name="楕円 279"/>
        <xdr:cNvSpPr/>
      </xdr:nvSpPr>
      <xdr:spPr>
        <a:xfrm>
          <a:off x="4036060" y="1370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106697</xdr:rowOff>
    </xdr:from>
    <xdr:ext cx="405111" cy="259045"/>
    <xdr:sp macro="" textlink="">
      <xdr:nvSpPr>
        <xdr:cNvPr id="281" name="【公営住宅】&#10;有形固定資産減価償却率該当値テキスト"/>
        <xdr:cNvSpPr txBox="1"/>
      </xdr:nvSpPr>
      <xdr:spPr>
        <a:xfrm>
          <a:off x="4124960" y="1368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282" name="楕円 281"/>
        <xdr:cNvSpPr/>
      </xdr:nvSpPr>
      <xdr:spPr>
        <a:xfrm>
          <a:off x="3312160" y="137356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36195</xdr:rowOff>
    </xdr:to>
    <xdr:cxnSp macro="">
      <xdr:nvCxnSpPr>
        <xdr:cNvPr id="283" name="直線コネクタ 282"/>
        <xdr:cNvCxnSpPr/>
      </xdr:nvCxnSpPr>
      <xdr:spPr>
        <a:xfrm flipV="1">
          <a:off x="3355340" y="1375410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284" name="楕円 283"/>
        <xdr:cNvSpPr/>
      </xdr:nvSpPr>
      <xdr:spPr>
        <a:xfrm>
          <a:off x="2514600" y="13722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36195</xdr:rowOff>
    </xdr:to>
    <xdr:cxnSp macro="">
      <xdr:nvCxnSpPr>
        <xdr:cNvPr id="285" name="直線コネクタ 284"/>
        <xdr:cNvCxnSpPr/>
      </xdr:nvCxnSpPr>
      <xdr:spPr>
        <a:xfrm>
          <a:off x="2565400" y="13769341"/>
          <a:ext cx="78994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xdr:rowOff>
    </xdr:from>
    <xdr:to>
      <xdr:col>10</xdr:col>
      <xdr:colOff>165100</xdr:colOff>
      <xdr:row>82</xdr:row>
      <xdr:rowOff>106045</xdr:rowOff>
    </xdr:to>
    <xdr:sp macro="" textlink="">
      <xdr:nvSpPr>
        <xdr:cNvPr id="286" name="楕円 285"/>
        <xdr:cNvSpPr/>
      </xdr:nvSpPr>
      <xdr:spPr>
        <a:xfrm>
          <a:off x="17399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22861</xdr:rowOff>
    </xdr:from>
    <xdr:to>
      <xdr:col>15</xdr:col>
      <xdr:colOff>50800</xdr:colOff>
      <xdr:row>82</xdr:row>
      <xdr:rowOff>55245</xdr:rowOff>
    </xdr:to>
    <xdr:cxnSp macro="">
      <xdr:nvCxnSpPr>
        <xdr:cNvPr id="287" name="直線コネクタ 286"/>
        <xdr:cNvCxnSpPr/>
      </xdr:nvCxnSpPr>
      <xdr:spPr>
        <a:xfrm flipV="1">
          <a:off x="1790700" y="13769341"/>
          <a:ext cx="7747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xdr:cNvSpPr txBox="1"/>
      </xdr:nvSpPr>
      <xdr:spPr>
        <a:xfrm>
          <a:off x="317056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xdr:cNvSpPr txBox="1"/>
      </xdr:nvSpPr>
      <xdr:spPr>
        <a:xfrm>
          <a:off x="238570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xdr:cNvSpPr txBox="1"/>
      </xdr:nvSpPr>
      <xdr:spPr>
        <a:xfrm>
          <a:off x="161100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78122</xdr:rowOff>
    </xdr:from>
    <xdr:ext cx="405111" cy="259045"/>
    <xdr:sp macro="" textlink="">
      <xdr:nvSpPr>
        <xdr:cNvPr id="291" name="n_1mainValue【公営住宅】&#10;有形固定資産減価償却率"/>
        <xdr:cNvSpPr txBox="1"/>
      </xdr:nvSpPr>
      <xdr:spPr>
        <a:xfrm>
          <a:off x="317056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64788</xdr:rowOff>
    </xdr:from>
    <xdr:ext cx="405111" cy="259045"/>
    <xdr:sp macro="" textlink="">
      <xdr:nvSpPr>
        <xdr:cNvPr id="292" name="n_2mainValue【公営住宅】&#10;有形固定資産減価償却率"/>
        <xdr:cNvSpPr txBox="1"/>
      </xdr:nvSpPr>
      <xdr:spPr>
        <a:xfrm>
          <a:off x="2385704" y="13811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293" name="n_3mainValue【公営住宅】&#10;有形固定資産減価償却率"/>
        <xdr:cNvSpPr txBox="1"/>
      </xdr:nvSpPr>
      <xdr:spPr>
        <a:xfrm>
          <a:off x="161100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9219565" y="13091159"/>
          <a:ext cx="0" cy="124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9258300" y="143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9154160" y="14338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9258300" y="128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915416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18" name="【公営住宅】&#10;一人当たり面積平均値テキスト"/>
        <xdr:cNvSpPr txBox="1"/>
      </xdr:nvSpPr>
      <xdr:spPr>
        <a:xfrm>
          <a:off x="9258300" y="14038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9192260" y="140597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8445500" y="138206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7670800" y="14058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6873240" y="14078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58738</xdr:rowOff>
    </xdr:from>
    <xdr:to>
      <xdr:col>55</xdr:col>
      <xdr:colOff>50800</xdr:colOff>
      <xdr:row>81</xdr:row>
      <xdr:rowOff>160338</xdr:rowOff>
    </xdr:to>
    <xdr:sp macro="" textlink="">
      <xdr:nvSpPr>
        <xdr:cNvPr id="328" name="楕円 327"/>
        <xdr:cNvSpPr/>
      </xdr:nvSpPr>
      <xdr:spPr>
        <a:xfrm>
          <a:off x="9192260" y="136375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81615</xdr:rowOff>
    </xdr:from>
    <xdr:ext cx="469744" cy="259045"/>
    <xdr:sp macro="" textlink="">
      <xdr:nvSpPr>
        <xdr:cNvPr id="329" name="【公営住宅】&#10;一人当たり面積該当値テキスト"/>
        <xdr:cNvSpPr txBox="1"/>
      </xdr:nvSpPr>
      <xdr:spPr>
        <a:xfrm>
          <a:off x="9258300" y="1349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53594</xdr:rowOff>
    </xdr:from>
    <xdr:to>
      <xdr:col>50</xdr:col>
      <xdr:colOff>165100</xdr:colOff>
      <xdr:row>81</xdr:row>
      <xdr:rowOff>155194</xdr:rowOff>
    </xdr:to>
    <xdr:sp macro="" textlink="">
      <xdr:nvSpPr>
        <xdr:cNvPr id="330" name="楕円 329"/>
        <xdr:cNvSpPr/>
      </xdr:nvSpPr>
      <xdr:spPr>
        <a:xfrm>
          <a:off x="8445500" y="136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104394</xdr:rowOff>
    </xdr:from>
    <xdr:to>
      <xdr:col>55</xdr:col>
      <xdr:colOff>0</xdr:colOff>
      <xdr:row>81</xdr:row>
      <xdr:rowOff>109538</xdr:rowOff>
    </xdr:to>
    <xdr:cxnSp macro="">
      <xdr:nvCxnSpPr>
        <xdr:cNvPr id="331" name="直線コネクタ 330"/>
        <xdr:cNvCxnSpPr/>
      </xdr:nvCxnSpPr>
      <xdr:spPr>
        <a:xfrm>
          <a:off x="8496300" y="13683234"/>
          <a:ext cx="7239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68453</xdr:rowOff>
    </xdr:from>
    <xdr:to>
      <xdr:col>46</xdr:col>
      <xdr:colOff>38100</xdr:colOff>
      <xdr:row>81</xdr:row>
      <xdr:rowOff>170053</xdr:rowOff>
    </xdr:to>
    <xdr:sp macro="" textlink="">
      <xdr:nvSpPr>
        <xdr:cNvPr id="332" name="楕円 331"/>
        <xdr:cNvSpPr/>
      </xdr:nvSpPr>
      <xdr:spPr>
        <a:xfrm>
          <a:off x="7670800" y="136472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104394</xdr:rowOff>
    </xdr:from>
    <xdr:to>
      <xdr:col>50</xdr:col>
      <xdr:colOff>114300</xdr:colOff>
      <xdr:row>81</xdr:row>
      <xdr:rowOff>119253</xdr:rowOff>
    </xdr:to>
    <xdr:cxnSp macro="">
      <xdr:nvCxnSpPr>
        <xdr:cNvPr id="333" name="直線コネクタ 332"/>
        <xdr:cNvCxnSpPr/>
      </xdr:nvCxnSpPr>
      <xdr:spPr>
        <a:xfrm flipV="1">
          <a:off x="7713980" y="13683234"/>
          <a:ext cx="78232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68453</xdr:rowOff>
    </xdr:from>
    <xdr:to>
      <xdr:col>41</xdr:col>
      <xdr:colOff>101600</xdr:colOff>
      <xdr:row>81</xdr:row>
      <xdr:rowOff>170053</xdr:rowOff>
    </xdr:to>
    <xdr:sp macro="" textlink="">
      <xdr:nvSpPr>
        <xdr:cNvPr id="334" name="楕円 333"/>
        <xdr:cNvSpPr/>
      </xdr:nvSpPr>
      <xdr:spPr>
        <a:xfrm>
          <a:off x="6873240" y="1364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119253</xdr:rowOff>
    </xdr:from>
    <xdr:to>
      <xdr:col>45</xdr:col>
      <xdr:colOff>177800</xdr:colOff>
      <xdr:row>81</xdr:row>
      <xdr:rowOff>119253</xdr:rowOff>
    </xdr:to>
    <xdr:cxnSp macro="">
      <xdr:nvCxnSpPr>
        <xdr:cNvPr id="335" name="直線コネクタ 334"/>
        <xdr:cNvCxnSpPr/>
      </xdr:nvCxnSpPr>
      <xdr:spPr>
        <a:xfrm>
          <a:off x="6924040" y="1369809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166895</xdr:rowOff>
    </xdr:from>
    <xdr:ext cx="469744" cy="259045"/>
    <xdr:sp macro="" textlink="">
      <xdr:nvSpPr>
        <xdr:cNvPr id="336" name="n_1aveValue【公営住宅】&#10;一人当たり面積"/>
        <xdr:cNvSpPr txBox="1"/>
      </xdr:nvSpPr>
      <xdr:spPr>
        <a:xfrm>
          <a:off x="8271587" y="1391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37" name="n_2aveValue【公営住宅】&#10;一人当たり面積"/>
        <xdr:cNvSpPr txBox="1"/>
      </xdr:nvSpPr>
      <xdr:spPr>
        <a:xfrm>
          <a:off x="7509587" y="141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85171</xdr:rowOff>
    </xdr:from>
    <xdr:ext cx="469744" cy="259045"/>
    <xdr:sp macro="" textlink="">
      <xdr:nvSpPr>
        <xdr:cNvPr id="338" name="n_3aveValue【公営住宅】&#10;一人当たり面積"/>
        <xdr:cNvSpPr txBox="1"/>
      </xdr:nvSpPr>
      <xdr:spPr>
        <a:xfrm>
          <a:off x="6712027" y="141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271</xdr:rowOff>
    </xdr:from>
    <xdr:ext cx="469744" cy="259045"/>
    <xdr:sp macro="" textlink="">
      <xdr:nvSpPr>
        <xdr:cNvPr id="339" name="n_1mainValue【公営住宅】&#10;一人当たり面積"/>
        <xdr:cNvSpPr txBox="1"/>
      </xdr:nvSpPr>
      <xdr:spPr>
        <a:xfrm>
          <a:off x="827158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15130</xdr:rowOff>
    </xdr:from>
    <xdr:ext cx="469744" cy="259045"/>
    <xdr:sp macro="" textlink="">
      <xdr:nvSpPr>
        <xdr:cNvPr id="340" name="n_2mainValue【公営住宅】&#10;一人当たり面積"/>
        <xdr:cNvSpPr txBox="1"/>
      </xdr:nvSpPr>
      <xdr:spPr>
        <a:xfrm>
          <a:off x="7509587" y="134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15130</xdr:rowOff>
    </xdr:from>
    <xdr:ext cx="469744" cy="259045"/>
    <xdr:sp macro="" textlink="">
      <xdr:nvSpPr>
        <xdr:cNvPr id="341" name="n_3mainValue【公営住宅】&#10;一人当たり面積"/>
        <xdr:cNvSpPr txBox="1"/>
      </xdr:nvSpPr>
      <xdr:spPr>
        <a:xfrm>
          <a:off x="6712027" y="134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4375764" y="580453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44145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4287500" y="7061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44145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4287500" y="5804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87" name="【認定こども園・幼稚園・保育所】&#10;有形固定資産減価償却率平均値テキスト"/>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4325600" y="6353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357884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2804140" y="6361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2029440" y="64242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397" name="楕円 396"/>
        <xdr:cNvSpPr/>
      </xdr:nvSpPr>
      <xdr:spPr>
        <a:xfrm>
          <a:off x="14325600" y="639762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398" name="【認定こども園・幼稚園・保育所】&#10;有形固定資産減価償却率該当値テキスト"/>
        <xdr:cNvSpPr txBox="1"/>
      </xdr:nvSpPr>
      <xdr:spPr>
        <a:xfrm>
          <a:off x="14414500"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399" name="楕円 398"/>
        <xdr:cNvSpPr/>
      </xdr:nvSpPr>
      <xdr:spPr>
        <a:xfrm>
          <a:off x="1357884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78105</xdr:rowOff>
    </xdr:to>
    <xdr:cxnSp macro="">
      <xdr:nvCxnSpPr>
        <xdr:cNvPr id="400" name="直線コネクタ 399"/>
        <xdr:cNvCxnSpPr/>
      </xdr:nvCxnSpPr>
      <xdr:spPr>
        <a:xfrm>
          <a:off x="13629640" y="644842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42545</xdr:rowOff>
    </xdr:from>
    <xdr:to>
      <xdr:col>76</xdr:col>
      <xdr:colOff>165100</xdr:colOff>
      <xdr:row>38</xdr:row>
      <xdr:rowOff>144145</xdr:rowOff>
    </xdr:to>
    <xdr:sp macro="" textlink="">
      <xdr:nvSpPr>
        <xdr:cNvPr id="401" name="楕円 400"/>
        <xdr:cNvSpPr/>
      </xdr:nvSpPr>
      <xdr:spPr>
        <a:xfrm>
          <a:off x="1280414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78105</xdr:rowOff>
    </xdr:from>
    <xdr:to>
      <xdr:col>81</xdr:col>
      <xdr:colOff>50800</xdr:colOff>
      <xdr:row>38</xdr:row>
      <xdr:rowOff>93345</xdr:rowOff>
    </xdr:to>
    <xdr:cxnSp macro="">
      <xdr:nvCxnSpPr>
        <xdr:cNvPr id="402" name="直線コネクタ 401"/>
        <xdr:cNvCxnSpPr/>
      </xdr:nvCxnSpPr>
      <xdr:spPr>
        <a:xfrm flipV="1">
          <a:off x="12854940" y="644842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03" name="楕円 402"/>
        <xdr:cNvSpPr/>
      </xdr:nvSpPr>
      <xdr:spPr>
        <a:xfrm>
          <a:off x="12029440" y="62452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93345</xdr:rowOff>
    </xdr:from>
    <xdr:to>
      <xdr:col>76</xdr:col>
      <xdr:colOff>114300</xdr:colOff>
      <xdr:row>38</xdr:row>
      <xdr:rowOff>93345</xdr:rowOff>
    </xdr:to>
    <xdr:cxnSp macro="">
      <xdr:nvCxnSpPr>
        <xdr:cNvPr id="404" name="直線コネクタ 403"/>
        <xdr:cNvCxnSpPr/>
      </xdr:nvCxnSpPr>
      <xdr:spPr>
        <a:xfrm>
          <a:off x="12072620" y="6296025"/>
          <a:ext cx="78232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5" name="n_1aveValue【認定こども園・幼稚園・保育所】&#10;有形固定資産減価償却率"/>
        <xdr:cNvSpPr txBox="1"/>
      </xdr:nvSpPr>
      <xdr:spPr>
        <a:xfrm>
          <a:off x="134372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06" name="n_2aveValue【認定こども園・幼稚園・保育所】&#10;有形固定資産減価償却率"/>
        <xdr:cNvSpPr txBox="1"/>
      </xdr:nvSpPr>
      <xdr:spPr>
        <a:xfrm>
          <a:off x="126752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07" name="n_3aveValue【認定こども園・幼稚園・保育所】&#10;有形固定資産減価償却率"/>
        <xdr:cNvSpPr txBox="1"/>
      </xdr:nvSpPr>
      <xdr:spPr>
        <a:xfrm>
          <a:off x="119005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120032</xdr:rowOff>
    </xdr:from>
    <xdr:ext cx="405111" cy="259045"/>
    <xdr:sp macro="" textlink="">
      <xdr:nvSpPr>
        <xdr:cNvPr id="408" name="n_1mainValue【認定こども園・幼稚園・保育所】&#10;有形固定資産減価償却率"/>
        <xdr:cNvSpPr txBox="1"/>
      </xdr:nvSpPr>
      <xdr:spPr>
        <a:xfrm>
          <a:off x="134372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135272</xdr:rowOff>
    </xdr:from>
    <xdr:ext cx="405111" cy="259045"/>
    <xdr:sp macro="" textlink="">
      <xdr:nvSpPr>
        <xdr:cNvPr id="409" name="n_2mainValue【認定こども園・幼稚園・保育所】&#10;有形固定資産減価償却率"/>
        <xdr:cNvSpPr txBox="1"/>
      </xdr:nvSpPr>
      <xdr:spPr>
        <a:xfrm>
          <a:off x="126752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410" name="n_3mainValue【認定こども園・幼稚園・保育所】&#10;有形固定資産減価償却率"/>
        <xdr:cNvSpPr txBox="1"/>
      </xdr:nvSpPr>
      <xdr:spPr>
        <a:xfrm>
          <a:off x="119005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19509104" y="5817108"/>
          <a:ext cx="0" cy="117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19547840" y="559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19443700" y="58171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155719</xdr:rowOff>
    </xdr:from>
    <xdr:ext cx="469744" cy="259045"/>
    <xdr:sp macro="" textlink="">
      <xdr:nvSpPr>
        <xdr:cNvPr id="437" name="【認定こども園・幼稚園・保育所】&#10;一人当たり面積平均値テキスト"/>
        <xdr:cNvSpPr txBox="1"/>
      </xdr:nvSpPr>
      <xdr:spPr>
        <a:xfrm>
          <a:off x="19547840" y="6526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1945894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18735040" y="61015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179374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7162780" y="66525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47" name="楕円 446"/>
        <xdr:cNvSpPr/>
      </xdr:nvSpPr>
      <xdr:spPr>
        <a:xfrm>
          <a:off x="19458940" y="6817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27195</xdr:rowOff>
    </xdr:from>
    <xdr:ext cx="469744" cy="259045"/>
    <xdr:sp macro="" textlink="">
      <xdr:nvSpPr>
        <xdr:cNvPr id="448" name="【認定こども園・幼稚園・保育所】&#10;一人当たり面積該当値テキスト"/>
        <xdr:cNvSpPr txBox="1"/>
      </xdr:nvSpPr>
      <xdr:spPr>
        <a:xfrm>
          <a:off x="19547840" y="673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49" name="楕円 448"/>
        <xdr:cNvSpPr/>
      </xdr:nvSpPr>
      <xdr:spPr>
        <a:xfrm>
          <a:off x="1873504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167640</xdr:rowOff>
    </xdr:to>
    <xdr:cxnSp macro="">
      <xdr:nvCxnSpPr>
        <xdr:cNvPr id="450" name="直線コネクタ 449"/>
        <xdr:cNvCxnSpPr/>
      </xdr:nvCxnSpPr>
      <xdr:spPr>
        <a:xfrm flipV="1">
          <a:off x="18778220" y="6868668"/>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103124</xdr:rowOff>
    </xdr:from>
    <xdr:to>
      <xdr:col>107</xdr:col>
      <xdr:colOff>101600</xdr:colOff>
      <xdr:row>41</xdr:row>
      <xdr:rowOff>33274</xdr:rowOff>
    </xdr:to>
    <xdr:sp macro="" textlink="">
      <xdr:nvSpPr>
        <xdr:cNvPr id="451" name="楕円 450"/>
        <xdr:cNvSpPr/>
      </xdr:nvSpPr>
      <xdr:spPr>
        <a:xfrm>
          <a:off x="17937480" y="68087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153924</xdr:rowOff>
    </xdr:from>
    <xdr:to>
      <xdr:col>111</xdr:col>
      <xdr:colOff>177800</xdr:colOff>
      <xdr:row>40</xdr:row>
      <xdr:rowOff>167640</xdr:rowOff>
    </xdr:to>
    <xdr:cxnSp macro="">
      <xdr:nvCxnSpPr>
        <xdr:cNvPr id="452" name="直線コネクタ 451"/>
        <xdr:cNvCxnSpPr/>
      </xdr:nvCxnSpPr>
      <xdr:spPr>
        <a:xfrm>
          <a:off x="17988280" y="6859524"/>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53" name="楕円 452"/>
        <xdr:cNvSpPr/>
      </xdr:nvSpPr>
      <xdr:spPr>
        <a:xfrm>
          <a:off x="17162780" y="67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153924</xdr:rowOff>
    </xdr:to>
    <xdr:cxnSp macro="">
      <xdr:nvCxnSpPr>
        <xdr:cNvPr id="454" name="直線コネクタ 453"/>
        <xdr:cNvCxnSpPr/>
      </xdr:nvCxnSpPr>
      <xdr:spPr>
        <a:xfrm>
          <a:off x="17213580" y="6795516"/>
          <a:ext cx="7747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18561127" y="588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56" name="n_2aveValue【認定こども園・幼稚園・保育所】&#10;一人当たり面積"/>
        <xdr:cNvSpPr txBox="1"/>
      </xdr:nvSpPr>
      <xdr:spPr>
        <a:xfrm>
          <a:off x="177762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57" name="n_3aveValue【認定こども園・幼稚園・保育所】&#10;一人当たり面積"/>
        <xdr:cNvSpPr txBox="1"/>
      </xdr:nvSpPr>
      <xdr:spPr>
        <a:xfrm>
          <a:off x="17001567" y="643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458" name="n_1mainValue【認定こども園・幼稚園・保育所】&#10;一人当たり面積"/>
        <xdr:cNvSpPr txBox="1"/>
      </xdr:nvSpPr>
      <xdr:spPr>
        <a:xfrm>
          <a:off x="185611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24401</xdr:rowOff>
    </xdr:from>
    <xdr:ext cx="469744" cy="259045"/>
    <xdr:sp macro="" textlink="">
      <xdr:nvSpPr>
        <xdr:cNvPr id="459" name="n_2mainValue【認定こども園・幼稚園・保育所】&#10;一人当たり面積"/>
        <xdr:cNvSpPr txBox="1"/>
      </xdr:nvSpPr>
      <xdr:spPr>
        <a:xfrm>
          <a:off x="17776267" y="68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460" name="n_3mainValue【認定こども園・幼稚園・保育所】&#10;一人当たり面積"/>
        <xdr:cNvSpPr txBox="1"/>
      </xdr:nvSpPr>
      <xdr:spPr>
        <a:xfrm>
          <a:off x="1700156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xdr:cNvCxnSpPr/>
      </xdr:nvCxnSpPr>
      <xdr:spPr>
        <a:xfrm flipV="1">
          <a:off x="14375764" y="95707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xdr:cNvSpPr txBox="1"/>
      </xdr:nvSpPr>
      <xdr:spPr>
        <a:xfrm>
          <a:off x="144145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xdr:cNvCxnSpPr/>
      </xdr:nvCxnSpPr>
      <xdr:spPr>
        <a:xfrm>
          <a:off x="1428750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xdr:cNvSpPr txBox="1"/>
      </xdr:nvSpPr>
      <xdr:spPr>
        <a:xfrm>
          <a:off x="144145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xdr:cNvCxnSpPr/>
      </xdr:nvCxnSpPr>
      <xdr:spPr>
        <a:xfrm>
          <a:off x="14287500" y="957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48277</xdr:rowOff>
    </xdr:from>
    <xdr:ext cx="405111" cy="259045"/>
    <xdr:sp macro="" textlink="">
      <xdr:nvSpPr>
        <xdr:cNvPr id="490" name="【学校施設】&#10;有形固定資産減価償却率平均値テキスト"/>
        <xdr:cNvSpPr txBox="1"/>
      </xdr:nvSpPr>
      <xdr:spPr>
        <a:xfrm>
          <a:off x="144145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xdr:cNvSpPr/>
      </xdr:nvSpPr>
      <xdr:spPr>
        <a:xfrm>
          <a:off x="14325600" y="100838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xdr:cNvSpPr/>
      </xdr:nvSpPr>
      <xdr:spPr>
        <a:xfrm>
          <a:off x="1357884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xdr:cNvSpPr/>
      </xdr:nvSpPr>
      <xdr:spPr>
        <a:xfrm>
          <a:off x="1280414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xdr:cNvSpPr/>
      </xdr:nvSpPr>
      <xdr:spPr>
        <a:xfrm>
          <a:off x="12029440" y="10228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500" name="楕円 499"/>
        <xdr:cNvSpPr/>
      </xdr:nvSpPr>
      <xdr:spPr>
        <a:xfrm>
          <a:off x="14325600" y="105257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110507</xdr:rowOff>
    </xdr:from>
    <xdr:ext cx="405111" cy="259045"/>
    <xdr:sp macro="" textlink="">
      <xdr:nvSpPr>
        <xdr:cNvPr id="501" name="【学校施設】&#10;有形固定資産減価償却率該当値テキスト"/>
        <xdr:cNvSpPr txBox="1"/>
      </xdr:nvSpPr>
      <xdr:spPr>
        <a:xfrm>
          <a:off x="144145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162560</xdr:rowOff>
    </xdr:from>
    <xdr:to>
      <xdr:col>81</xdr:col>
      <xdr:colOff>101600</xdr:colOff>
      <xdr:row>63</xdr:row>
      <xdr:rowOff>92710</xdr:rowOff>
    </xdr:to>
    <xdr:sp macro="" textlink="">
      <xdr:nvSpPr>
        <xdr:cNvPr id="502" name="楕円 501"/>
        <xdr:cNvSpPr/>
      </xdr:nvSpPr>
      <xdr:spPr>
        <a:xfrm>
          <a:off x="13578840" y="10556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41910</xdr:rowOff>
    </xdr:to>
    <xdr:cxnSp macro="">
      <xdr:nvCxnSpPr>
        <xdr:cNvPr id="503" name="直線コネクタ 502"/>
        <xdr:cNvCxnSpPr/>
      </xdr:nvCxnSpPr>
      <xdr:spPr>
        <a:xfrm flipV="1">
          <a:off x="13629640" y="1057275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504" name="楕円 503"/>
        <xdr:cNvSpPr/>
      </xdr:nvSpPr>
      <xdr:spPr>
        <a:xfrm>
          <a:off x="128041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102870</xdr:rowOff>
    </xdr:from>
    <xdr:to>
      <xdr:col>81</xdr:col>
      <xdr:colOff>50800</xdr:colOff>
      <xdr:row>63</xdr:row>
      <xdr:rowOff>41910</xdr:rowOff>
    </xdr:to>
    <xdr:cxnSp macro="">
      <xdr:nvCxnSpPr>
        <xdr:cNvPr id="505" name="直線コネクタ 504"/>
        <xdr:cNvCxnSpPr/>
      </xdr:nvCxnSpPr>
      <xdr:spPr>
        <a:xfrm>
          <a:off x="12854940" y="10496550"/>
          <a:ext cx="7747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06" name="楕円 505"/>
        <xdr:cNvSpPr/>
      </xdr:nvSpPr>
      <xdr:spPr>
        <a:xfrm>
          <a:off x="12029440" y="10480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102870</xdr:rowOff>
    </xdr:from>
    <xdr:to>
      <xdr:col>76</xdr:col>
      <xdr:colOff>114300</xdr:colOff>
      <xdr:row>62</xdr:row>
      <xdr:rowOff>137160</xdr:rowOff>
    </xdr:to>
    <xdr:cxnSp macro="">
      <xdr:nvCxnSpPr>
        <xdr:cNvPr id="507" name="直線コネクタ 506"/>
        <xdr:cNvCxnSpPr/>
      </xdr:nvCxnSpPr>
      <xdr:spPr>
        <a:xfrm flipV="1">
          <a:off x="12072620" y="1049655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2557</xdr:rowOff>
    </xdr:from>
    <xdr:ext cx="405111" cy="259045"/>
    <xdr:sp macro="" textlink="">
      <xdr:nvSpPr>
        <xdr:cNvPr id="508" name="n_1aveValue【学校施設】&#10;有形固定資産減価償却率"/>
        <xdr:cNvSpPr txBox="1"/>
      </xdr:nvSpPr>
      <xdr:spPr>
        <a:xfrm>
          <a:off x="134372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509" name="n_2aveValue【学校施設】&#10;有形固定資産減価償却率"/>
        <xdr:cNvSpPr txBox="1"/>
      </xdr:nvSpPr>
      <xdr:spPr>
        <a:xfrm>
          <a:off x="126752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510" name="n_3aveValue【学校施設】&#10;有形固定資産減価償却率"/>
        <xdr:cNvSpPr txBox="1"/>
      </xdr:nvSpPr>
      <xdr:spPr>
        <a:xfrm>
          <a:off x="119005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83837</xdr:rowOff>
    </xdr:from>
    <xdr:ext cx="405111" cy="259045"/>
    <xdr:sp macro="" textlink="">
      <xdr:nvSpPr>
        <xdr:cNvPr id="511" name="n_1mainValue【学校施設】&#10;有形固定資産減価償却率"/>
        <xdr:cNvSpPr txBox="1"/>
      </xdr:nvSpPr>
      <xdr:spPr>
        <a:xfrm>
          <a:off x="134372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144797</xdr:rowOff>
    </xdr:from>
    <xdr:ext cx="405111" cy="259045"/>
    <xdr:sp macro="" textlink="">
      <xdr:nvSpPr>
        <xdr:cNvPr id="512" name="n_2mainValue【学校施設】&#10;有形固定資産減価償却率"/>
        <xdr:cNvSpPr txBox="1"/>
      </xdr:nvSpPr>
      <xdr:spPr>
        <a:xfrm>
          <a:off x="126752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13" name="n_3mainValue【学校施設】&#10;有形固定資産減価償却率"/>
        <xdr:cNvSpPr txBox="1"/>
      </xdr:nvSpPr>
      <xdr:spPr>
        <a:xfrm>
          <a:off x="119005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xdr:cNvCxnSpPr/>
      </xdr:nvCxnSpPr>
      <xdr:spPr>
        <a:xfrm flipV="1">
          <a:off x="19509104" y="9390017"/>
          <a:ext cx="0" cy="136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xdr:cNvSpPr txBox="1"/>
      </xdr:nvSpPr>
      <xdr:spPr>
        <a:xfrm>
          <a:off x="19547840"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xdr:cNvCxnSpPr/>
      </xdr:nvCxnSpPr>
      <xdr:spPr>
        <a:xfrm>
          <a:off x="19443700" y="10752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xdr:cNvSpPr txBox="1"/>
      </xdr:nvSpPr>
      <xdr:spPr>
        <a:xfrm>
          <a:off x="19547840" y="91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xdr:cNvCxnSpPr/>
      </xdr:nvCxnSpPr>
      <xdr:spPr>
        <a:xfrm>
          <a:off x="1944370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5" name="【学校施設】&#10;一人当たり面積平均値テキスト"/>
        <xdr:cNvSpPr txBox="1"/>
      </xdr:nvSpPr>
      <xdr:spPr>
        <a:xfrm>
          <a:off x="19547840" y="1006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xdr:cNvSpPr/>
      </xdr:nvSpPr>
      <xdr:spPr>
        <a:xfrm>
          <a:off x="19458940" y="100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xdr:cNvSpPr/>
      </xdr:nvSpPr>
      <xdr:spPr>
        <a:xfrm>
          <a:off x="18735040" y="9839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xdr:cNvSpPr/>
      </xdr:nvSpPr>
      <xdr:spPr>
        <a:xfrm>
          <a:off x="179374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xdr:cNvSpPr/>
      </xdr:nvSpPr>
      <xdr:spPr>
        <a:xfrm>
          <a:off x="17162780" y="1007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150041</xdr:rowOff>
    </xdr:from>
    <xdr:to>
      <xdr:col>116</xdr:col>
      <xdr:colOff>114300</xdr:colOff>
      <xdr:row>58</xdr:row>
      <xdr:rowOff>80191</xdr:rowOff>
    </xdr:to>
    <xdr:sp macro="" textlink="">
      <xdr:nvSpPr>
        <xdr:cNvPr id="555" name="楕円 554"/>
        <xdr:cNvSpPr/>
      </xdr:nvSpPr>
      <xdr:spPr>
        <a:xfrm>
          <a:off x="19458940" y="9705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1468</xdr:rowOff>
    </xdr:from>
    <xdr:ext cx="469744" cy="259045"/>
    <xdr:sp macro="" textlink="">
      <xdr:nvSpPr>
        <xdr:cNvPr id="556" name="【学校施設】&#10;一人当たり面積該当値テキスト"/>
        <xdr:cNvSpPr txBox="1"/>
      </xdr:nvSpPr>
      <xdr:spPr>
        <a:xfrm>
          <a:off x="19547840" y="955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13426</xdr:rowOff>
    </xdr:from>
    <xdr:to>
      <xdr:col>112</xdr:col>
      <xdr:colOff>38100</xdr:colOff>
      <xdr:row>58</xdr:row>
      <xdr:rowOff>115026</xdr:rowOff>
    </xdr:to>
    <xdr:sp macro="" textlink="">
      <xdr:nvSpPr>
        <xdr:cNvPr id="557" name="楕円 556"/>
        <xdr:cNvSpPr/>
      </xdr:nvSpPr>
      <xdr:spPr>
        <a:xfrm>
          <a:off x="18735040" y="97365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29391</xdr:rowOff>
    </xdr:from>
    <xdr:to>
      <xdr:col>116</xdr:col>
      <xdr:colOff>63500</xdr:colOff>
      <xdr:row>58</xdr:row>
      <xdr:rowOff>64226</xdr:rowOff>
    </xdr:to>
    <xdr:cxnSp macro="">
      <xdr:nvCxnSpPr>
        <xdr:cNvPr id="558" name="直線コネクタ 557"/>
        <xdr:cNvCxnSpPr/>
      </xdr:nvCxnSpPr>
      <xdr:spPr>
        <a:xfrm flipV="1">
          <a:off x="18778220" y="9752511"/>
          <a:ext cx="73152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72209</xdr:rowOff>
    </xdr:from>
    <xdr:to>
      <xdr:col>107</xdr:col>
      <xdr:colOff>101600</xdr:colOff>
      <xdr:row>59</xdr:row>
      <xdr:rowOff>2359</xdr:rowOff>
    </xdr:to>
    <xdr:sp macro="" textlink="">
      <xdr:nvSpPr>
        <xdr:cNvPr id="559" name="楕円 558"/>
        <xdr:cNvSpPr/>
      </xdr:nvSpPr>
      <xdr:spPr>
        <a:xfrm>
          <a:off x="17937480" y="97953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64226</xdr:rowOff>
    </xdr:from>
    <xdr:to>
      <xdr:col>111</xdr:col>
      <xdr:colOff>177800</xdr:colOff>
      <xdr:row>58</xdr:row>
      <xdr:rowOff>123009</xdr:rowOff>
    </xdr:to>
    <xdr:cxnSp macro="">
      <xdr:nvCxnSpPr>
        <xdr:cNvPr id="560" name="直線コネクタ 559"/>
        <xdr:cNvCxnSpPr/>
      </xdr:nvCxnSpPr>
      <xdr:spPr>
        <a:xfrm flipV="1">
          <a:off x="17988280" y="9787346"/>
          <a:ext cx="78994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64588</xdr:rowOff>
    </xdr:from>
    <xdr:to>
      <xdr:col>102</xdr:col>
      <xdr:colOff>165100</xdr:colOff>
      <xdr:row>58</xdr:row>
      <xdr:rowOff>166188</xdr:rowOff>
    </xdr:to>
    <xdr:sp macro="" textlink="">
      <xdr:nvSpPr>
        <xdr:cNvPr id="561" name="楕円 560"/>
        <xdr:cNvSpPr/>
      </xdr:nvSpPr>
      <xdr:spPr>
        <a:xfrm>
          <a:off x="17162780" y="97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115388</xdr:rowOff>
    </xdr:from>
    <xdr:to>
      <xdr:col>107</xdr:col>
      <xdr:colOff>50800</xdr:colOff>
      <xdr:row>58</xdr:row>
      <xdr:rowOff>123009</xdr:rowOff>
    </xdr:to>
    <xdr:cxnSp macro="">
      <xdr:nvCxnSpPr>
        <xdr:cNvPr id="562" name="直線コネクタ 561"/>
        <xdr:cNvCxnSpPr/>
      </xdr:nvCxnSpPr>
      <xdr:spPr>
        <a:xfrm>
          <a:off x="17213580" y="9838508"/>
          <a:ext cx="7747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38117</xdr:rowOff>
    </xdr:from>
    <xdr:ext cx="469744" cy="259045"/>
    <xdr:sp macro="" textlink="">
      <xdr:nvSpPr>
        <xdr:cNvPr id="563" name="n_1aveValue【学校施設】&#10;一人当たり面積"/>
        <xdr:cNvSpPr txBox="1"/>
      </xdr:nvSpPr>
      <xdr:spPr>
        <a:xfrm>
          <a:off x="18561127" y="992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4" name="n_2aveValue【学校施設】&#10;一人当たり面積"/>
        <xdr:cNvSpPr txBox="1"/>
      </xdr:nvSpPr>
      <xdr:spPr>
        <a:xfrm>
          <a:off x="17776267"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565" name="n_3aveValue【学校施設】&#10;一人当たり面積"/>
        <xdr:cNvSpPr txBox="1"/>
      </xdr:nvSpPr>
      <xdr:spPr>
        <a:xfrm>
          <a:off x="17001567" y="1016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131553</xdr:rowOff>
    </xdr:from>
    <xdr:ext cx="469744" cy="259045"/>
    <xdr:sp macro="" textlink="">
      <xdr:nvSpPr>
        <xdr:cNvPr id="566" name="n_1mainValue【学校施設】&#10;一人当たり面積"/>
        <xdr:cNvSpPr txBox="1"/>
      </xdr:nvSpPr>
      <xdr:spPr>
        <a:xfrm>
          <a:off x="18561127" y="951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18886</xdr:rowOff>
    </xdr:from>
    <xdr:ext cx="469744" cy="259045"/>
    <xdr:sp macro="" textlink="">
      <xdr:nvSpPr>
        <xdr:cNvPr id="567" name="n_2mainValue【学校施設】&#10;一人当たり面積"/>
        <xdr:cNvSpPr txBox="1"/>
      </xdr:nvSpPr>
      <xdr:spPr>
        <a:xfrm>
          <a:off x="17776267" y="957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11265</xdr:rowOff>
    </xdr:from>
    <xdr:ext cx="469744" cy="259045"/>
    <xdr:sp macro="" textlink="">
      <xdr:nvSpPr>
        <xdr:cNvPr id="568" name="n_3mainValue【学校施設】&#10;一人当たり面積"/>
        <xdr:cNvSpPr txBox="1"/>
      </xdr:nvSpPr>
      <xdr:spPr>
        <a:xfrm>
          <a:off x="17001567" y="956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xdr:cNvCxnSpPr/>
      </xdr:nvCxnSpPr>
      <xdr:spPr>
        <a:xfrm flipV="1">
          <a:off x="14375764" y="12987201"/>
          <a:ext cx="0" cy="139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xdr:cNvSpPr txBox="1"/>
      </xdr:nvSpPr>
      <xdr:spPr>
        <a:xfrm>
          <a:off x="144145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xdr:cNvCxnSpPr/>
      </xdr:nvCxnSpPr>
      <xdr:spPr>
        <a:xfrm>
          <a:off x="1428750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99" name="【児童館】&#10;有形固定資産減価償却率平均値テキスト"/>
        <xdr:cNvSpPr txBox="1"/>
      </xdr:nvSpPr>
      <xdr:spPr>
        <a:xfrm>
          <a:off x="14414500" y="1365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xdr:cNvSpPr/>
      </xdr:nvSpPr>
      <xdr:spPr>
        <a:xfrm>
          <a:off x="14325600" y="1367880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xdr:cNvSpPr/>
      </xdr:nvSpPr>
      <xdr:spPr>
        <a:xfrm>
          <a:off x="13578840" y="1368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xdr:cNvSpPr/>
      </xdr:nvSpPr>
      <xdr:spPr>
        <a:xfrm>
          <a:off x="12804140" y="13672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3" name="フローチャート: 判断 602"/>
        <xdr:cNvSpPr/>
      </xdr:nvSpPr>
      <xdr:spPr>
        <a:xfrm>
          <a:off x="12029440" y="138170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xdr:rowOff>
    </xdr:from>
    <xdr:to>
      <xdr:col>85</xdr:col>
      <xdr:colOff>177800</xdr:colOff>
      <xdr:row>78</xdr:row>
      <xdr:rowOff>101963</xdr:rowOff>
    </xdr:to>
    <xdr:sp macro="" textlink="">
      <xdr:nvSpPr>
        <xdr:cNvPr id="609" name="楕円 608"/>
        <xdr:cNvSpPr/>
      </xdr:nvSpPr>
      <xdr:spPr>
        <a:xfrm>
          <a:off x="14325600" y="1307628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23240</xdr:rowOff>
    </xdr:from>
    <xdr:ext cx="405111" cy="259045"/>
    <xdr:sp macro="" textlink="">
      <xdr:nvSpPr>
        <xdr:cNvPr id="610" name="【児童館】&#10;有形固定資産減価償却率該当値テキスト"/>
        <xdr:cNvSpPr txBox="1"/>
      </xdr:nvSpPr>
      <xdr:spPr>
        <a:xfrm>
          <a:off x="14414500" y="12931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16692</xdr:rowOff>
    </xdr:from>
    <xdr:to>
      <xdr:col>81</xdr:col>
      <xdr:colOff>101600</xdr:colOff>
      <xdr:row>78</xdr:row>
      <xdr:rowOff>118292</xdr:rowOff>
    </xdr:to>
    <xdr:sp macro="" textlink="">
      <xdr:nvSpPr>
        <xdr:cNvPr id="611" name="楕円 610"/>
        <xdr:cNvSpPr/>
      </xdr:nvSpPr>
      <xdr:spPr>
        <a:xfrm>
          <a:off x="13578840" y="130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51163</xdr:rowOff>
    </xdr:from>
    <xdr:to>
      <xdr:col>85</xdr:col>
      <xdr:colOff>127000</xdr:colOff>
      <xdr:row>78</xdr:row>
      <xdr:rowOff>67492</xdr:rowOff>
    </xdr:to>
    <xdr:cxnSp macro="">
      <xdr:nvCxnSpPr>
        <xdr:cNvPr id="612" name="直線コネクタ 611"/>
        <xdr:cNvCxnSpPr/>
      </xdr:nvCxnSpPr>
      <xdr:spPr>
        <a:xfrm flipV="1">
          <a:off x="13629640" y="13127083"/>
          <a:ext cx="74676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31387</xdr:rowOff>
    </xdr:from>
    <xdr:to>
      <xdr:col>76</xdr:col>
      <xdr:colOff>165100</xdr:colOff>
      <xdr:row>78</xdr:row>
      <xdr:rowOff>132987</xdr:rowOff>
    </xdr:to>
    <xdr:sp macro="" textlink="">
      <xdr:nvSpPr>
        <xdr:cNvPr id="613" name="楕円 612"/>
        <xdr:cNvSpPr/>
      </xdr:nvSpPr>
      <xdr:spPr>
        <a:xfrm>
          <a:off x="12804140" y="131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67492</xdr:rowOff>
    </xdr:from>
    <xdr:to>
      <xdr:col>81</xdr:col>
      <xdr:colOff>50800</xdr:colOff>
      <xdr:row>78</xdr:row>
      <xdr:rowOff>82187</xdr:rowOff>
    </xdr:to>
    <xdr:cxnSp macro="">
      <xdr:nvCxnSpPr>
        <xdr:cNvPr id="614" name="直線コネクタ 613"/>
        <xdr:cNvCxnSpPr/>
      </xdr:nvCxnSpPr>
      <xdr:spPr>
        <a:xfrm flipV="1">
          <a:off x="12854940" y="13143412"/>
          <a:ext cx="7747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46082</xdr:rowOff>
    </xdr:from>
    <xdr:to>
      <xdr:col>72</xdr:col>
      <xdr:colOff>38100</xdr:colOff>
      <xdr:row>78</xdr:row>
      <xdr:rowOff>147682</xdr:rowOff>
    </xdr:to>
    <xdr:sp macro="" textlink="">
      <xdr:nvSpPr>
        <xdr:cNvPr id="615" name="楕円 614"/>
        <xdr:cNvSpPr/>
      </xdr:nvSpPr>
      <xdr:spPr>
        <a:xfrm>
          <a:off x="12029440" y="131220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82187</xdr:rowOff>
    </xdr:from>
    <xdr:to>
      <xdr:col>76</xdr:col>
      <xdr:colOff>114300</xdr:colOff>
      <xdr:row>78</xdr:row>
      <xdr:rowOff>96882</xdr:rowOff>
    </xdr:to>
    <xdr:cxnSp macro="">
      <xdr:nvCxnSpPr>
        <xdr:cNvPr id="616" name="直線コネクタ 615"/>
        <xdr:cNvCxnSpPr/>
      </xdr:nvCxnSpPr>
      <xdr:spPr>
        <a:xfrm flipV="1">
          <a:off x="12072620" y="13158107"/>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7" name="n_1aveValue【児童館】&#10;有形固定資産減価償却率"/>
        <xdr:cNvSpPr txBox="1"/>
      </xdr:nvSpPr>
      <xdr:spPr>
        <a:xfrm>
          <a:off x="13437244" y="1377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18" name="n_2aveValue【児童館】&#10;有形固定資産減価償却率"/>
        <xdr:cNvSpPr txBox="1"/>
      </xdr:nvSpPr>
      <xdr:spPr>
        <a:xfrm>
          <a:off x="12675244" y="137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19" name="n_3aveValue【児童館】&#10;有形固定資産減価償却率"/>
        <xdr:cNvSpPr txBox="1"/>
      </xdr:nvSpPr>
      <xdr:spPr>
        <a:xfrm>
          <a:off x="11900544" y="139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134819</xdr:rowOff>
    </xdr:from>
    <xdr:ext cx="405111" cy="259045"/>
    <xdr:sp macro="" textlink="">
      <xdr:nvSpPr>
        <xdr:cNvPr id="620" name="n_1mainValue【児童館】&#10;有形固定資産減価償却率"/>
        <xdr:cNvSpPr txBox="1"/>
      </xdr:nvSpPr>
      <xdr:spPr>
        <a:xfrm>
          <a:off x="13437244" y="1287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149514</xdr:rowOff>
    </xdr:from>
    <xdr:ext cx="405111" cy="259045"/>
    <xdr:sp macro="" textlink="">
      <xdr:nvSpPr>
        <xdr:cNvPr id="621" name="n_2mainValue【児童館】&#10;有形固定資産減価償却率"/>
        <xdr:cNvSpPr txBox="1"/>
      </xdr:nvSpPr>
      <xdr:spPr>
        <a:xfrm>
          <a:off x="12675244" y="1289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164209</xdr:rowOff>
    </xdr:from>
    <xdr:ext cx="405111" cy="259045"/>
    <xdr:sp macro="" textlink="">
      <xdr:nvSpPr>
        <xdr:cNvPr id="622" name="n_3mainValue【児童館】&#10;有形固定資産減価償却率"/>
        <xdr:cNvSpPr txBox="1"/>
      </xdr:nvSpPr>
      <xdr:spPr>
        <a:xfrm>
          <a:off x="11900544" y="12904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xdr:cNvCxnSpPr/>
      </xdr:nvCxnSpPr>
      <xdr:spPr>
        <a:xfrm flipV="1">
          <a:off x="19509104" y="129273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1" name="【児童館】&#10;一人当たり面積平均値テキスト"/>
        <xdr:cNvSpPr txBox="1"/>
      </xdr:nvSpPr>
      <xdr:spPr>
        <a:xfrm>
          <a:off x="19547840" y="13703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xdr:cNvSpPr/>
      </xdr:nvSpPr>
      <xdr:spPr>
        <a:xfrm>
          <a:off x="18735040" y="13402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xdr:cNvSpPr/>
      </xdr:nvSpPr>
      <xdr:spPr>
        <a:xfrm>
          <a:off x="1716278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61" name="楕円 660"/>
        <xdr:cNvSpPr/>
      </xdr:nvSpPr>
      <xdr:spPr>
        <a:xfrm>
          <a:off x="1945894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62" name="【児童館】&#10;一人当たり面積該当値テキスト"/>
        <xdr:cNvSpPr txBox="1"/>
      </xdr:nvSpPr>
      <xdr:spPr>
        <a:xfrm>
          <a:off x="19547840"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63" name="楕円 662"/>
        <xdr:cNvSpPr/>
      </xdr:nvSpPr>
      <xdr:spPr>
        <a:xfrm>
          <a:off x="1873504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64" name="直線コネクタ 663"/>
        <xdr:cNvCxnSpPr/>
      </xdr:nvCxnSpPr>
      <xdr:spPr>
        <a:xfrm>
          <a:off x="18778220" y="141960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65" name="楕円 664"/>
        <xdr:cNvSpPr/>
      </xdr:nvSpPr>
      <xdr:spPr>
        <a:xfrm>
          <a:off x="1793748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66" name="直線コネクタ 665"/>
        <xdr:cNvCxnSpPr/>
      </xdr:nvCxnSpPr>
      <xdr:spPr>
        <a:xfrm>
          <a:off x="17988280" y="141960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67" name="楕円 666"/>
        <xdr:cNvSpPr/>
      </xdr:nvSpPr>
      <xdr:spPr>
        <a:xfrm>
          <a:off x="1716278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68" name="直線コネクタ 667"/>
        <xdr:cNvCxnSpPr/>
      </xdr:nvCxnSpPr>
      <xdr:spPr>
        <a:xfrm>
          <a:off x="17213580" y="141960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xdr:cNvSpPr txBox="1"/>
      </xdr:nvSpPr>
      <xdr:spPr>
        <a:xfrm>
          <a:off x="185611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aveValue【児童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71" name="n_3aveValue【児童館】&#10;一人当たり面積"/>
        <xdr:cNvSpPr txBox="1"/>
      </xdr:nvSpPr>
      <xdr:spPr>
        <a:xfrm>
          <a:off x="1700156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72" name="n_1mainValue【児童館】&#10;一人当たり面積"/>
        <xdr:cNvSpPr txBox="1"/>
      </xdr:nvSpPr>
      <xdr:spPr>
        <a:xfrm>
          <a:off x="1856112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73" name="n_2mainValue【児童館】&#10;一人当たり面積"/>
        <xdr:cNvSpPr txBox="1"/>
      </xdr:nvSpPr>
      <xdr:spPr>
        <a:xfrm>
          <a:off x="1777626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674" name="n_3mainValue【児童館】&#10;一人当たり面積"/>
        <xdr:cNvSpPr txBox="1"/>
      </xdr:nvSpPr>
      <xdr:spPr>
        <a:xfrm>
          <a:off x="1700156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xdr:cNvCxnSpPr/>
      </xdr:nvCxnSpPr>
      <xdr:spPr>
        <a:xfrm flipV="1">
          <a:off x="14375764" y="16706849"/>
          <a:ext cx="0" cy="1141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xdr:cNvSpPr txBox="1"/>
      </xdr:nvSpPr>
      <xdr:spPr>
        <a:xfrm>
          <a:off x="14414500" y="1785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xdr:cNvCxnSpPr/>
      </xdr:nvCxnSpPr>
      <xdr:spPr>
        <a:xfrm>
          <a:off x="14287500" y="17848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xdr:cNvSpPr txBox="1"/>
      </xdr:nvSpPr>
      <xdr:spPr>
        <a:xfrm>
          <a:off x="14414500" y="16485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xdr:cNvCxnSpPr/>
      </xdr:nvCxnSpPr>
      <xdr:spPr>
        <a:xfrm>
          <a:off x="1428750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100855</xdr:rowOff>
    </xdr:from>
    <xdr:ext cx="405111" cy="259045"/>
    <xdr:sp macro="" textlink="">
      <xdr:nvSpPr>
        <xdr:cNvPr id="702" name="【公民館】&#10;有形固定資産減価償却率平均値テキスト"/>
        <xdr:cNvSpPr txBox="1"/>
      </xdr:nvSpPr>
      <xdr:spPr>
        <a:xfrm>
          <a:off x="14414500" y="1720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xdr:cNvSpPr/>
      </xdr:nvSpPr>
      <xdr:spPr>
        <a:xfrm>
          <a:off x="14325600" y="173448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xdr:cNvSpPr/>
      </xdr:nvSpPr>
      <xdr:spPr>
        <a:xfrm>
          <a:off x="13578840" y="173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xdr:cNvSpPr/>
      </xdr:nvSpPr>
      <xdr:spPr>
        <a:xfrm>
          <a:off x="12804140" y="17351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6" name="フローチャート: 判断 705"/>
        <xdr:cNvSpPr/>
      </xdr:nvSpPr>
      <xdr:spPr>
        <a:xfrm>
          <a:off x="12029440" y="173448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144272</xdr:rowOff>
    </xdr:from>
    <xdr:to>
      <xdr:col>85</xdr:col>
      <xdr:colOff>177800</xdr:colOff>
      <xdr:row>106</xdr:row>
      <xdr:rowOff>74422</xdr:rowOff>
    </xdr:to>
    <xdr:sp macro="" textlink="">
      <xdr:nvSpPr>
        <xdr:cNvPr id="712" name="楕円 711"/>
        <xdr:cNvSpPr/>
      </xdr:nvSpPr>
      <xdr:spPr>
        <a:xfrm>
          <a:off x="14325600" y="1774647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59199</xdr:rowOff>
    </xdr:from>
    <xdr:ext cx="405111" cy="259045"/>
    <xdr:sp macro="" textlink="">
      <xdr:nvSpPr>
        <xdr:cNvPr id="713" name="【公民館】&#10;有形固定資産減価償却率該当値テキスト"/>
        <xdr:cNvSpPr txBox="1"/>
      </xdr:nvSpPr>
      <xdr:spPr>
        <a:xfrm>
          <a:off x="14414500" y="1766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11685</xdr:rowOff>
    </xdr:from>
    <xdr:to>
      <xdr:col>81</xdr:col>
      <xdr:colOff>101600</xdr:colOff>
      <xdr:row>106</xdr:row>
      <xdr:rowOff>113285</xdr:rowOff>
    </xdr:to>
    <xdr:sp macro="" textlink="">
      <xdr:nvSpPr>
        <xdr:cNvPr id="714" name="楕円 713"/>
        <xdr:cNvSpPr/>
      </xdr:nvSpPr>
      <xdr:spPr>
        <a:xfrm>
          <a:off x="13578840" y="1778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23622</xdr:rowOff>
    </xdr:from>
    <xdr:to>
      <xdr:col>85</xdr:col>
      <xdr:colOff>127000</xdr:colOff>
      <xdr:row>106</xdr:row>
      <xdr:rowOff>62485</xdr:rowOff>
    </xdr:to>
    <xdr:cxnSp macro="">
      <xdr:nvCxnSpPr>
        <xdr:cNvPr id="715" name="直線コネクタ 714"/>
        <xdr:cNvCxnSpPr/>
      </xdr:nvCxnSpPr>
      <xdr:spPr>
        <a:xfrm flipV="1">
          <a:off x="13629640" y="17793462"/>
          <a:ext cx="74676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57404</xdr:rowOff>
    </xdr:from>
    <xdr:to>
      <xdr:col>76</xdr:col>
      <xdr:colOff>165100</xdr:colOff>
      <xdr:row>106</xdr:row>
      <xdr:rowOff>159004</xdr:rowOff>
    </xdr:to>
    <xdr:sp macro="" textlink="">
      <xdr:nvSpPr>
        <xdr:cNvPr id="716" name="楕円 715"/>
        <xdr:cNvSpPr/>
      </xdr:nvSpPr>
      <xdr:spPr>
        <a:xfrm>
          <a:off x="12804140" y="17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62485</xdr:rowOff>
    </xdr:from>
    <xdr:to>
      <xdr:col>81</xdr:col>
      <xdr:colOff>50800</xdr:colOff>
      <xdr:row>106</xdr:row>
      <xdr:rowOff>108204</xdr:rowOff>
    </xdr:to>
    <xdr:cxnSp macro="">
      <xdr:nvCxnSpPr>
        <xdr:cNvPr id="717" name="直線コネクタ 716"/>
        <xdr:cNvCxnSpPr/>
      </xdr:nvCxnSpPr>
      <xdr:spPr>
        <a:xfrm flipV="1">
          <a:off x="12854940" y="17832325"/>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55118</xdr:rowOff>
    </xdr:from>
    <xdr:to>
      <xdr:col>72</xdr:col>
      <xdr:colOff>38100</xdr:colOff>
      <xdr:row>106</xdr:row>
      <xdr:rowOff>156718</xdr:rowOff>
    </xdr:to>
    <xdr:sp macro="" textlink="">
      <xdr:nvSpPr>
        <xdr:cNvPr id="718" name="楕円 717"/>
        <xdr:cNvSpPr/>
      </xdr:nvSpPr>
      <xdr:spPr>
        <a:xfrm>
          <a:off x="12029440" y="17824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105918</xdr:rowOff>
    </xdr:from>
    <xdr:to>
      <xdr:col>76</xdr:col>
      <xdr:colOff>114300</xdr:colOff>
      <xdr:row>106</xdr:row>
      <xdr:rowOff>108204</xdr:rowOff>
    </xdr:to>
    <xdr:cxnSp macro="">
      <xdr:nvCxnSpPr>
        <xdr:cNvPr id="719" name="直線コネクタ 718"/>
        <xdr:cNvCxnSpPr/>
      </xdr:nvCxnSpPr>
      <xdr:spPr>
        <a:xfrm>
          <a:off x="12072620" y="1787575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20" name="n_1aveValue【公民館】&#10;有形固定資産減価償却率"/>
        <xdr:cNvSpPr txBox="1"/>
      </xdr:nvSpPr>
      <xdr:spPr>
        <a:xfrm>
          <a:off x="13437244" y="1710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721" name="n_2aveValue【公民館】&#10;有形固定資産減価償却率"/>
        <xdr:cNvSpPr txBox="1"/>
      </xdr:nvSpPr>
      <xdr:spPr>
        <a:xfrm>
          <a:off x="12675244" y="17130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722" name="n_3aveValue【公民館】&#10;有形固定資産減価償却率"/>
        <xdr:cNvSpPr txBox="1"/>
      </xdr:nvSpPr>
      <xdr:spPr>
        <a:xfrm>
          <a:off x="11900544"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104412</xdr:rowOff>
    </xdr:from>
    <xdr:ext cx="405111" cy="259045"/>
    <xdr:sp macro="" textlink="">
      <xdr:nvSpPr>
        <xdr:cNvPr id="723" name="n_1mainValue【公民館】&#10;有形固定資産減価償却率"/>
        <xdr:cNvSpPr txBox="1"/>
      </xdr:nvSpPr>
      <xdr:spPr>
        <a:xfrm>
          <a:off x="13437244" y="178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150131</xdr:rowOff>
    </xdr:from>
    <xdr:ext cx="405111" cy="259045"/>
    <xdr:sp macro="" textlink="">
      <xdr:nvSpPr>
        <xdr:cNvPr id="724" name="n_2mainValue【公民館】&#10;有形固定資産減価償却率"/>
        <xdr:cNvSpPr txBox="1"/>
      </xdr:nvSpPr>
      <xdr:spPr>
        <a:xfrm>
          <a:off x="12675244" y="179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147845</xdr:rowOff>
    </xdr:from>
    <xdr:ext cx="405111" cy="259045"/>
    <xdr:sp macro="" textlink="">
      <xdr:nvSpPr>
        <xdr:cNvPr id="725" name="n_3mainValue【公民館】&#10;有形固定資産減価償却率"/>
        <xdr:cNvSpPr txBox="1"/>
      </xdr:nvSpPr>
      <xdr:spPr>
        <a:xfrm>
          <a:off x="11900544" y="1791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xdr:cNvCxnSpPr/>
      </xdr:nvCxnSpPr>
      <xdr:spPr>
        <a:xfrm flipV="1">
          <a:off x="19509104" y="16863061"/>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xdr:cNvSpPr txBox="1"/>
      </xdr:nvSpPr>
      <xdr:spPr>
        <a:xfrm>
          <a:off x="19547840" y="1664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xdr:cNvCxnSpPr/>
      </xdr:nvCxnSpPr>
      <xdr:spPr>
        <a:xfrm>
          <a:off x="19443700" y="16863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4" name="【公民館】&#10;一人当たり面積平均値テキスト"/>
        <xdr:cNvSpPr txBox="1"/>
      </xdr:nvSpPr>
      <xdr:spPr>
        <a:xfrm>
          <a:off x="19547840" y="1764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xdr:cNvSpPr/>
      </xdr:nvSpPr>
      <xdr:spPr>
        <a:xfrm>
          <a:off x="1945894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xdr:cNvSpPr/>
      </xdr:nvSpPr>
      <xdr:spPr>
        <a:xfrm>
          <a:off x="18735040" y="17395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xdr:cNvSpPr/>
      </xdr:nvSpPr>
      <xdr:spPr>
        <a:xfrm>
          <a:off x="1793748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58" name="フローチャート: 判断 757"/>
        <xdr:cNvSpPr/>
      </xdr:nvSpPr>
      <xdr:spPr>
        <a:xfrm>
          <a:off x="171627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120650</xdr:rowOff>
    </xdr:from>
    <xdr:to>
      <xdr:col>116</xdr:col>
      <xdr:colOff>114300</xdr:colOff>
      <xdr:row>104</xdr:row>
      <xdr:rowOff>50800</xdr:rowOff>
    </xdr:to>
    <xdr:sp macro="" textlink="">
      <xdr:nvSpPr>
        <xdr:cNvPr id="764" name="楕円 763"/>
        <xdr:cNvSpPr/>
      </xdr:nvSpPr>
      <xdr:spPr>
        <a:xfrm>
          <a:off x="19458940"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143527</xdr:rowOff>
    </xdr:from>
    <xdr:ext cx="469744" cy="259045"/>
    <xdr:sp macro="" textlink="">
      <xdr:nvSpPr>
        <xdr:cNvPr id="765" name="【公民館】&#10;一人当たり面積該当値テキスト"/>
        <xdr:cNvSpPr txBox="1"/>
      </xdr:nvSpPr>
      <xdr:spPr>
        <a:xfrm>
          <a:off x="19547840"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766" name="楕円 765"/>
        <xdr:cNvSpPr/>
      </xdr:nvSpPr>
      <xdr:spPr>
        <a:xfrm>
          <a:off x="1873504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0</xdr:rowOff>
    </xdr:from>
    <xdr:to>
      <xdr:col>116</xdr:col>
      <xdr:colOff>63500</xdr:colOff>
      <xdr:row>104</xdr:row>
      <xdr:rowOff>7620</xdr:rowOff>
    </xdr:to>
    <xdr:cxnSp macro="">
      <xdr:nvCxnSpPr>
        <xdr:cNvPr id="767" name="直線コネクタ 766"/>
        <xdr:cNvCxnSpPr/>
      </xdr:nvCxnSpPr>
      <xdr:spPr>
        <a:xfrm flipV="1">
          <a:off x="18778220" y="1743456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135889</xdr:rowOff>
    </xdr:from>
    <xdr:to>
      <xdr:col>107</xdr:col>
      <xdr:colOff>101600</xdr:colOff>
      <xdr:row>104</xdr:row>
      <xdr:rowOff>66039</xdr:rowOff>
    </xdr:to>
    <xdr:sp macro="" textlink="">
      <xdr:nvSpPr>
        <xdr:cNvPr id="768" name="楕円 767"/>
        <xdr:cNvSpPr/>
      </xdr:nvSpPr>
      <xdr:spPr>
        <a:xfrm>
          <a:off x="17937480" y="17402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15239</xdr:rowOff>
    </xdr:to>
    <xdr:cxnSp macro="">
      <xdr:nvCxnSpPr>
        <xdr:cNvPr id="769" name="直線コネクタ 768"/>
        <xdr:cNvCxnSpPr/>
      </xdr:nvCxnSpPr>
      <xdr:spPr>
        <a:xfrm flipV="1">
          <a:off x="17988280" y="1744218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29211</xdr:rowOff>
    </xdr:from>
    <xdr:to>
      <xdr:col>102</xdr:col>
      <xdr:colOff>165100</xdr:colOff>
      <xdr:row>103</xdr:row>
      <xdr:rowOff>130811</xdr:rowOff>
    </xdr:to>
    <xdr:sp macro="" textlink="">
      <xdr:nvSpPr>
        <xdr:cNvPr id="770" name="楕円 769"/>
        <xdr:cNvSpPr/>
      </xdr:nvSpPr>
      <xdr:spPr>
        <a:xfrm>
          <a:off x="17162780" y="172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80011</xdr:rowOff>
    </xdr:from>
    <xdr:to>
      <xdr:col>107</xdr:col>
      <xdr:colOff>50800</xdr:colOff>
      <xdr:row>104</xdr:row>
      <xdr:rowOff>15239</xdr:rowOff>
    </xdr:to>
    <xdr:cxnSp macro="">
      <xdr:nvCxnSpPr>
        <xdr:cNvPr id="771" name="直線コネクタ 770"/>
        <xdr:cNvCxnSpPr/>
      </xdr:nvCxnSpPr>
      <xdr:spPr>
        <a:xfrm>
          <a:off x="17213580" y="17346931"/>
          <a:ext cx="774700" cy="10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49547</xdr:rowOff>
    </xdr:from>
    <xdr:ext cx="469744" cy="259045"/>
    <xdr:sp macro="" textlink="">
      <xdr:nvSpPr>
        <xdr:cNvPr id="772" name="n_1aveValue【公民館】&#10;一人当たり面積"/>
        <xdr:cNvSpPr txBox="1"/>
      </xdr:nvSpPr>
      <xdr:spPr>
        <a:xfrm>
          <a:off x="1856112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3" name="n_2aveValue【公民館】&#10;一人当たり面積"/>
        <xdr:cNvSpPr txBox="1"/>
      </xdr:nvSpPr>
      <xdr:spPr>
        <a:xfrm>
          <a:off x="177762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74" name="n_3aveValue【公民館】&#10;一人当たり面積"/>
        <xdr:cNvSpPr txBox="1"/>
      </xdr:nvSpPr>
      <xdr:spPr>
        <a:xfrm>
          <a:off x="170015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775" name="n_1mainValue【公民館】&#10;一人当たり面積"/>
        <xdr:cNvSpPr txBox="1"/>
      </xdr:nvSpPr>
      <xdr:spPr>
        <a:xfrm>
          <a:off x="185611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82566</xdr:rowOff>
    </xdr:from>
    <xdr:ext cx="469744" cy="259045"/>
    <xdr:sp macro="" textlink="">
      <xdr:nvSpPr>
        <xdr:cNvPr id="776" name="n_2mainValue【公民館】&#10;一人当たり面積"/>
        <xdr:cNvSpPr txBox="1"/>
      </xdr:nvSpPr>
      <xdr:spPr>
        <a:xfrm>
          <a:off x="17776267" y="171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147338</xdr:rowOff>
    </xdr:from>
    <xdr:ext cx="469744" cy="259045"/>
    <xdr:sp macro="" textlink="">
      <xdr:nvSpPr>
        <xdr:cNvPr id="777" name="n_3mainValue【公民館】&#10;一人当たり面積"/>
        <xdr:cNvSpPr txBox="1"/>
      </xdr:nvSpPr>
      <xdr:spPr>
        <a:xfrm>
          <a:off x="17001567" y="17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類似団体と比較すると、学校施設・公民館については、耐震化事業に伴い建替えを行った施設があるため、減価償却率が低くなっている。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一方で、児童館については、古い施設が多く、減価償却率が高い水準となっており、施設再編等を含め、検討を行っている。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119,513
118,670
382.97
51,723,691
49,564,446
2,030,601
28,240,040
45,825,238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086225" y="5626281"/>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124960" y="706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020820" y="7059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124960" y="5405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12496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03606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51460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73990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2" name="楕円 71"/>
        <xdr:cNvSpPr/>
      </xdr:nvSpPr>
      <xdr:spPr>
        <a:xfrm>
          <a:off x="4036060" y="6828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3" name="【図書館】&#10;有形固定資産減価償却率該当値テキスト"/>
        <xdr:cNvSpPr txBox="1"/>
      </xdr:nvSpPr>
      <xdr:spPr>
        <a:xfrm>
          <a:off x="4124960"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156028</xdr:rowOff>
    </xdr:from>
    <xdr:to>
      <xdr:col>20</xdr:col>
      <xdr:colOff>38100</xdr:colOff>
      <xdr:row>41</xdr:row>
      <xdr:rowOff>86178</xdr:rowOff>
    </xdr:to>
    <xdr:sp macro="" textlink="">
      <xdr:nvSpPr>
        <xdr:cNvPr id="74" name="楕円 73"/>
        <xdr:cNvSpPr/>
      </xdr:nvSpPr>
      <xdr:spPr>
        <a:xfrm>
          <a:off x="3312160" y="6861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2722</xdr:rowOff>
    </xdr:from>
    <xdr:to>
      <xdr:col>24</xdr:col>
      <xdr:colOff>63500</xdr:colOff>
      <xdr:row>41</xdr:row>
      <xdr:rowOff>35378</xdr:rowOff>
    </xdr:to>
    <xdr:cxnSp macro="">
      <xdr:nvCxnSpPr>
        <xdr:cNvPr id="75" name="直線コネクタ 74"/>
        <xdr:cNvCxnSpPr/>
      </xdr:nvCxnSpPr>
      <xdr:spPr>
        <a:xfrm flipV="1">
          <a:off x="3355340" y="6875962"/>
          <a:ext cx="7315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17235</xdr:rowOff>
    </xdr:from>
    <xdr:to>
      <xdr:col>15</xdr:col>
      <xdr:colOff>101600</xdr:colOff>
      <xdr:row>41</xdr:row>
      <xdr:rowOff>118835</xdr:rowOff>
    </xdr:to>
    <xdr:sp macro="" textlink="">
      <xdr:nvSpPr>
        <xdr:cNvPr id="76" name="楕円 75"/>
        <xdr:cNvSpPr/>
      </xdr:nvSpPr>
      <xdr:spPr>
        <a:xfrm>
          <a:off x="251460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35378</xdr:rowOff>
    </xdr:from>
    <xdr:to>
      <xdr:col>19</xdr:col>
      <xdr:colOff>177800</xdr:colOff>
      <xdr:row>41</xdr:row>
      <xdr:rowOff>68035</xdr:rowOff>
    </xdr:to>
    <xdr:cxnSp macro="">
      <xdr:nvCxnSpPr>
        <xdr:cNvPr id="77" name="直線コネクタ 76"/>
        <xdr:cNvCxnSpPr/>
      </xdr:nvCxnSpPr>
      <xdr:spPr>
        <a:xfrm flipV="1">
          <a:off x="2565400" y="690861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49893</xdr:rowOff>
    </xdr:from>
    <xdr:to>
      <xdr:col>10</xdr:col>
      <xdr:colOff>165100</xdr:colOff>
      <xdr:row>41</xdr:row>
      <xdr:rowOff>151493</xdr:rowOff>
    </xdr:to>
    <xdr:sp macro="" textlink="">
      <xdr:nvSpPr>
        <xdr:cNvPr id="78" name="楕円 77"/>
        <xdr:cNvSpPr/>
      </xdr:nvSpPr>
      <xdr:spPr>
        <a:xfrm>
          <a:off x="1739900" y="69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68035</xdr:rowOff>
    </xdr:from>
    <xdr:to>
      <xdr:col>15</xdr:col>
      <xdr:colOff>50800</xdr:colOff>
      <xdr:row>41</xdr:row>
      <xdr:rowOff>100693</xdr:rowOff>
    </xdr:to>
    <xdr:cxnSp macro="">
      <xdr:nvCxnSpPr>
        <xdr:cNvPr id="79" name="直線コネクタ 78"/>
        <xdr:cNvCxnSpPr/>
      </xdr:nvCxnSpPr>
      <xdr:spPr>
        <a:xfrm flipV="1">
          <a:off x="1790700" y="694127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17056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38570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xdr:cNvSpPr txBox="1"/>
      </xdr:nvSpPr>
      <xdr:spPr>
        <a:xfrm>
          <a:off x="161100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77305</xdr:rowOff>
    </xdr:from>
    <xdr:ext cx="405111" cy="259045"/>
    <xdr:sp macro="" textlink="">
      <xdr:nvSpPr>
        <xdr:cNvPr id="83" name="n_1mainValue【図書館】&#10;有形固定資産減価償却率"/>
        <xdr:cNvSpPr txBox="1"/>
      </xdr:nvSpPr>
      <xdr:spPr>
        <a:xfrm>
          <a:off x="3170564" y="695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109962</xdr:rowOff>
    </xdr:from>
    <xdr:ext cx="405111" cy="259045"/>
    <xdr:sp macro="" textlink="">
      <xdr:nvSpPr>
        <xdr:cNvPr id="84" name="n_2mainValue【図書館】&#10;有形固定資産減価償却率"/>
        <xdr:cNvSpPr txBox="1"/>
      </xdr:nvSpPr>
      <xdr:spPr>
        <a:xfrm>
          <a:off x="2385704" y="698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142620</xdr:rowOff>
    </xdr:from>
    <xdr:ext cx="405111" cy="259045"/>
    <xdr:sp macro="" textlink="">
      <xdr:nvSpPr>
        <xdr:cNvPr id="85" name="n_3mainValue【図書館】&#10;有形固定資産減価償却率"/>
        <xdr:cNvSpPr txBox="1"/>
      </xdr:nvSpPr>
      <xdr:spPr>
        <a:xfrm>
          <a:off x="1611004" y="701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9219565" y="5748746"/>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9258300"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9154160" y="7089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9258300" y="553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9154160" y="5748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9258300" y="654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9192260" y="669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844550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7670800" y="67092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687324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3628</xdr:rowOff>
    </xdr:from>
    <xdr:to>
      <xdr:col>55</xdr:col>
      <xdr:colOff>50800</xdr:colOff>
      <xdr:row>40</xdr:row>
      <xdr:rowOff>105228</xdr:rowOff>
    </xdr:to>
    <xdr:sp macro="" textlink="">
      <xdr:nvSpPr>
        <xdr:cNvPr id="126" name="楕円 125"/>
        <xdr:cNvSpPr/>
      </xdr:nvSpPr>
      <xdr:spPr>
        <a:xfrm>
          <a:off x="9192260" y="67092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153505</xdr:rowOff>
    </xdr:from>
    <xdr:ext cx="469744" cy="259045"/>
    <xdr:sp macro="" textlink="">
      <xdr:nvSpPr>
        <xdr:cNvPr id="127" name="【図書館】&#10;一人当たり面積該当値テキスト"/>
        <xdr:cNvSpPr txBox="1"/>
      </xdr:nvSpPr>
      <xdr:spPr>
        <a:xfrm>
          <a:off x="9258300" y="669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3628</xdr:rowOff>
    </xdr:from>
    <xdr:to>
      <xdr:col>50</xdr:col>
      <xdr:colOff>165100</xdr:colOff>
      <xdr:row>40</xdr:row>
      <xdr:rowOff>105228</xdr:rowOff>
    </xdr:to>
    <xdr:sp macro="" textlink="">
      <xdr:nvSpPr>
        <xdr:cNvPr id="128" name="楕円 127"/>
        <xdr:cNvSpPr/>
      </xdr:nvSpPr>
      <xdr:spPr>
        <a:xfrm>
          <a:off x="8445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54428</xdr:rowOff>
    </xdr:from>
    <xdr:to>
      <xdr:col>55</xdr:col>
      <xdr:colOff>0</xdr:colOff>
      <xdr:row>40</xdr:row>
      <xdr:rowOff>54428</xdr:rowOff>
    </xdr:to>
    <xdr:cxnSp macro="">
      <xdr:nvCxnSpPr>
        <xdr:cNvPr id="129" name="直線コネクタ 128"/>
        <xdr:cNvCxnSpPr/>
      </xdr:nvCxnSpPr>
      <xdr:spPr>
        <a:xfrm>
          <a:off x="8496300" y="676002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14515</xdr:rowOff>
    </xdr:from>
    <xdr:to>
      <xdr:col>46</xdr:col>
      <xdr:colOff>38100</xdr:colOff>
      <xdr:row>40</xdr:row>
      <xdr:rowOff>116115</xdr:rowOff>
    </xdr:to>
    <xdr:sp macro="" textlink="">
      <xdr:nvSpPr>
        <xdr:cNvPr id="130" name="楕円 129"/>
        <xdr:cNvSpPr/>
      </xdr:nvSpPr>
      <xdr:spPr>
        <a:xfrm>
          <a:off x="7670800" y="6720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54428</xdr:rowOff>
    </xdr:from>
    <xdr:to>
      <xdr:col>50</xdr:col>
      <xdr:colOff>114300</xdr:colOff>
      <xdr:row>40</xdr:row>
      <xdr:rowOff>65315</xdr:rowOff>
    </xdr:to>
    <xdr:cxnSp macro="">
      <xdr:nvCxnSpPr>
        <xdr:cNvPr id="131" name="直線コネクタ 130"/>
        <xdr:cNvCxnSpPr/>
      </xdr:nvCxnSpPr>
      <xdr:spPr>
        <a:xfrm flipV="1">
          <a:off x="7713980" y="6760028"/>
          <a:ext cx="78232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19957</xdr:rowOff>
    </xdr:from>
    <xdr:to>
      <xdr:col>41</xdr:col>
      <xdr:colOff>101600</xdr:colOff>
      <xdr:row>38</xdr:row>
      <xdr:rowOff>121557</xdr:rowOff>
    </xdr:to>
    <xdr:sp macro="" textlink="">
      <xdr:nvSpPr>
        <xdr:cNvPr id="132" name="楕円 131"/>
        <xdr:cNvSpPr/>
      </xdr:nvSpPr>
      <xdr:spPr>
        <a:xfrm>
          <a:off x="687324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70757</xdr:rowOff>
    </xdr:from>
    <xdr:to>
      <xdr:col>45</xdr:col>
      <xdr:colOff>177800</xdr:colOff>
      <xdr:row>40</xdr:row>
      <xdr:rowOff>65315</xdr:rowOff>
    </xdr:to>
    <xdr:cxnSp macro="">
      <xdr:nvCxnSpPr>
        <xdr:cNvPr id="133" name="直線コネクタ 132"/>
        <xdr:cNvCxnSpPr/>
      </xdr:nvCxnSpPr>
      <xdr:spPr>
        <a:xfrm>
          <a:off x="6924040" y="6441077"/>
          <a:ext cx="78994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827158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xdr:cNvSpPr txBox="1"/>
      </xdr:nvSpPr>
      <xdr:spPr>
        <a:xfrm>
          <a:off x="7509587" y="649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xdr:cNvSpPr txBox="1"/>
      </xdr:nvSpPr>
      <xdr:spPr>
        <a:xfrm>
          <a:off x="67120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121755</xdr:rowOff>
    </xdr:from>
    <xdr:ext cx="469744" cy="259045"/>
    <xdr:sp macro="" textlink="">
      <xdr:nvSpPr>
        <xdr:cNvPr id="137" name="n_1mainValue【図書館】&#10;一人当たり面積"/>
        <xdr:cNvSpPr txBox="1"/>
      </xdr:nvSpPr>
      <xdr:spPr>
        <a:xfrm>
          <a:off x="8271587" y="649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107242</xdr:rowOff>
    </xdr:from>
    <xdr:ext cx="469744" cy="259045"/>
    <xdr:sp macro="" textlink="">
      <xdr:nvSpPr>
        <xdr:cNvPr id="138" name="n_2mainValue【図書館】&#10;一人当たり面積"/>
        <xdr:cNvSpPr txBox="1"/>
      </xdr:nvSpPr>
      <xdr:spPr>
        <a:xfrm>
          <a:off x="750958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138084</xdr:rowOff>
    </xdr:from>
    <xdr:ext cx="469744" cy="259045"/>
    <xdr:sp macro="" textlink="">
      <xdr:nvSpPr>
        <xdr:cNvPr id="139" name="n_3mainValue【図書館】&#10;一人当たり面積"/>
        <xdr:cNvSpPr txBox="1"/>
      </xdr:nvSpPr>
      <xdr:spPr>
        <a:xfrm>
          <a:off x="67120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086225" y="939165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12496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020820" y="1084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124960" y="917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020820" y="9391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9" name="【体育館・プール】&#10;有形固定資産減価償却率平均値テキスト"/>
        <xdr:cNvSpPr txBox="1"/>
      </xdr:nvSpPr>
      <xdr:spPr>
        <a:xfrm>
          <a:off x="4124960" y="9984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036060" y="1000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312160" y="1003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5146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739900" y="1020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79" name="楕円 178"/>
        <xdr:cNvSpPr/>
      </xdr:nvSpPr>
      <xdr:spPr>
        <a:xfrm>
          <a:off x="403606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180" name="【体育館・プール】&#10;有形固定資産減価償却率該当値テキスト"/>
        <xdr:cNvSpPr txBox="1"/>
      </xdr:nvSpPr>
      <xdr:spPr>
        <a:xfrm>
          <a:off x="412496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81" name="楕円 180"/>
        <xdr:cNvSpPr/>
      </xdr:nvSpPr>
      <xdr:spPr>
        <a:xfrm>
          <a:off x="3312160" y="9971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131445</xdr:rowOff>
    </xdr:to>
    <xdr:cxnSp macro="">
      <xdr:nvCxnSpPr>
        <xdr:cNvPr id="182" name="直線コネクタ 181"/>
        <xdr:cNvCxnSpPr/>
      </xdr:nvCxnSpPr>
      <xdr:spPr>
        <a:xfrm flipV="1">
          <a:off x="3355340" y="998601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105410</xdr:rowOff>
    </xdr:from>
    <xdr:to>
      <xdr:col>15</xdr:col>
      <xdr:colOff>101600</xdr:colOff>
      <xdr:row>60</xdr:row>
      <xdr:rowOff>35560</xdr:rowOff>
    </xdr:to>
    <xdr:sp macro="" textlink="">
      <xdr:nvSpPr>
        <xdr:cNvPr id="183" name="楕円 182"/>
        <xdr:cNvSpPr/>
      </xdr:nvSpPr>
      <xdr:spPr>
        <a:xfrm>
          <a:off x="2514600" y="999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156210</xdr:rowOff>
    </xdr:to>
    <xdr:cxnSp macro="">
      <xdr:nvCxnSpPr>
        <xdr:cNvPr id="184" name="直線コネクタ 183"/>
        <xdr:cNvCxnSpPr/>
      </xdr:nvCxnSpPr>
      <xdr:spPr>
        <a:xfrm flipV="1">
          <a:off x="2565400" y="1002220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85" name="楕円 184"/>
        <xdr:cNvSpPr/>
      </xdr:nvSpPr>
      <xdr:spPr>
        <a:xfrm>
          <a:off x="173990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15240</xdr:rowOff>
    </xdr:to>
    <xdr:cxnSp macro="">
      <xdr:nvCxnSpPr>
        <xdr:cNvPr id="186" name="直線コネクタ 185"/>
        <xdr:cNvCxnSpPr/>
      </xdr:nvCxnSpPr>
      <xdr:spPr>
        <a:xfrm flipV="1">
          <a:off x="1790700" y="1004697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87" name="n_1aveValue【体育館・プール】&#10;有形固定資産減価償却率"/>
        <xdr:cNvSpPr txBox="1"/>
      </xdr:nvSpPr>
      <xdr:spPr>
        <a:xfrm>
          <a:off x="317056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88" name="n_2aveValue【体育館・プール】&#10;有形固定資産減価償却率"/>
        <xdr:cNvSpPr txBox="1"/>
      </xdr:nvSpPr>
      <xdr:spPr>
        <a:xfrm>
          <a:off x="238570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89" name="n_3aveValue【体育館・プール】&#10;有形固定資産減価償却率"/>
        <xdr:cNvSpPr txBox="1"/>
      </xdr:nvSpPr>
      <xdr:spPr>
        <a:xfrm>
          <a:off x="161100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190" name="n_1mainValue【体育館・プール】&#10;有形固定資産減価償却率"/>
        <xdr:cNvSpPr txBox="1"/>
      </xdr:nvSpPr>
      <xdr:spPr>
        <a:xfrm>
          <a:off x="317056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1" name="n_2mainValue【体育館・プール】&#10;有形固定資産減価償却率"/>
        <xdr:cNvSpPr txBox="1"/>
      </xdr:nvSpPr>
      <xdr:spPr>
        <a:xfrm>
          <a:off x="238570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82567</xdr:rowOff>
    </xdr:from>
    <xdr:ext cx="405111" cy="259045"/>
    <xdr:sp macro="" textlink="">
      <xdr:nvSpPr>
        <xdr:cNvPr id="192" name="n_3mainValue【体育館・プール】&#10;有形固定資産減価償却率"/>
        <xdr:cNvSpPr txBox="1"/>
      </xdr:nvSpPr>
      <xdr:spPr>
        <a:xfrm>
          <a:off x="161100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9219565" y="95554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92583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9154160" y="1071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92583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915416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xdr:cNvSpPr txBox="1"/>
      </xdr:nvSpPr>
      <xdr:spPr>
        <a:xfrm>
          <a:off x="92583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9192260" y="1028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8445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7670800" y="1032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687324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128270</xdr:rowOff>
    </xdr:from>
    <xdr:to>
      <xdr:col>55</xdr:col>
      <xdr:colOff>50800</xdr:colOff>
      <xdr:row>60</xdr:row>
      <xdr:rowOff>58420</xdr:rowOff>
    </xdr:to>
    <xdr:sp macro="" textlink="">
      <xdr:nvSpPr>
        <xdr:cNvPr id="231" name="楕円 230"/>
        <xdr:cNvSpPr/>
      </xdr:nvSpPr>
      <xdr:spPr>
        <a:xfrm>
          <a:off x="9192260" y="1001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151147</xdr:rowOff>
    </xdr:from>
    <xdr:ext cx="469744" cy="259045"/>
    <xdr:sp macro="" textlink="">
      <xdr:nvSpPr>
        <xdr:cNvPr id="232" name="【体育館・プール】&#10;一人当たり面積該当値テキスト"/>
        <xdr:cNvSpPr txBox="1"/>
      </xdr:nvSpPr>
      <xdr:spPr>
        <a:xfrm>
          <a:off x="9258300"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135890</xdr:rowOff>
    </xdr:from>
    <xdr:to>
      <xdr:col>50</xdr:col>
      <xdr:colOff>165100</xdr:colOff>
      <xdr:row>60</xdr:row>
      <xdr:rowOff>66040</xdr:rowOff>
    </xdr:to>
    <xdr:sp macro="" textlink="">
      <xdr:nvSpPr>
        <xdr:cNvPr id="233" name="楕円 232"/>
        <xdr:cNvSpPr/>
      </xdr:nvSpPr>
      <xdr:spPr>
        <a:xfrm>
          <a:off x="844550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7620</xdr:rowOff>
    </xdr:from>
    <xdr:to>
      <xdr:col>55</xdr:col>
      <xdr:colOff>0</xdr:colOff>
      <xdr:row>60</xdr:row>
      <xdr:rowOff>15240</xdr:rowOff>
    </xdr:to>
    <xdr:cxnSp macro="">
      <xdr:nvCxnSpPr>
        <xdr:cNvPr id="234" name="直線コネクタ 233"/>
        <xdr:cNvCxnSpPr/>
      </xdr:nvCxnSpPr>
      <xdr:spPr>
        <a:xfrm flipV="1">
          <a:off x="8496300" y="1006602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139700</xdr:rowOff>
    </xdr:from>
    <xdr:to>
      <xdr:col>46</xdr:col>
      <xdr:colOff>38100</xdr:colOff>
      <xdr:row>60</xdr:row>
      <xdr:rowOff>69850</xdr:rowOff>
    </xdr:to>
    <xdr:sp macro="" textlink="">
      <xdr:nvSpPr>
        <xdr:cNvPr id="235" name="楕円 234"/>
        <xdr:cNvSpPr/>
      </xdr:nvSpPr>
      <xdr:spPr>
        <a:xfrm>
          <a:off x="7670800" y="1003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15240</xdr:rowOff>
    </xdr:from>
    <xdr:to>
      <xdr:col>50</xdr:col>
      <xdr:colOff>114300</xdr:colOff>
      <xdr:row>60</xdr:row>
      <xdr:rowOff>19050</xdr:rowOff>
    </xdr:to>
    <xdr:cxnSp macro="">
      <xdr:nvCxnSpPr>
        <xdr:cNvPr id="236" name="直線コネクタ 235"/>
        <xdr:cNvCxnSpPr/>
      </xdr:nvCxnSpPr>
      <xdr:spPr>
        <a:xfrm flipV="1">
          <a:off x="7713980" y="1007364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151130</xdr:rowOff>
    </xdr:from>
    <xdr:to>
      <xdr:col>41</xdr:col>
      <xdr:colOff>101600</xdr:colOff>
      <xdr:row>60</xdr:row>
      <xdr:rowOff>81280</xdr:rowOff>
    </xdr:to>
    <xdr:sp macro="" textlink="">
      <xdr:nvSpPr>
        <xdr:cNvPr id="237" name="楕円 236"/>
        <xdr:cNvSpPr/>
      </xdr:nvSpPr>
      <xdr:spPr>
        <a:xfrm>
          <a:off x="6873240" y="10041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19050</xdr:rowOff>
    </xdr:from>
    <xdr:to>
      <xdr:col>45</xdr:col>
      <xdr:colOff>177800</xdr:colOff>
      <xdr:row>60</xdr:row>
      <xdr:rowOff>30480</xdr:rowOff>
    </xdr:to>
    <xdr:cxnSp macro="">
      <xdr:nvCxnSpPr>
        <xdr:cNvPr id="238" name="直線コネクタ 237"/>
        <xdr:cNvCxnSpPr/>
      </xdr:nvCxnSpPr>
      <xdr:spPr>
        <a:xfrm flipV="1">
          <a:off x="6924040" y="1007745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8271587" y="967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xdr:cNvSpPr txBox="1"/>
      </xdr:nvSpPr>
      <xdr:spPr>
        <a:xfrm>
          <a:off x="7509587"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1" name="n_3aveValue【体育館・プール】&#10;一人当たり面積"/>
        <xdr:cNvSpPr txBox="1"/>
      </xdr:nvSpPr>
      <xdr:spPr>
        <a:xfrm>
          <a:off x="67120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57167</xdr:rowOff>
    </xdr:from>
    <xdr:ext cx="469744" cy="259045"/>
    <xdr:sp macro="" textlink="">
      <xdr:nvSpPr>
        <xdr:cNvPr id="242" name="n_1mainValue【体育館・プール】&#10;一人当たり面積"/>
        <xdr:cNvSpPr txBox="1"/>
      </xdr:nvSpPr>
      <xdr:spPr>
        <a:xfrm>
          <a:off x="8271587" y="101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86377</xdr:rowOff>
    </xdr:from>
    <xdr:ext cx="469744" cy="259045"/>
    <xdr:sp macro="" textlink="">
      <xdr:nvSpPr>
        <xdr:cNvPr id="243" name="n_2mainValue【体育館・プール】&#10;一人当たり面積"/>
        <xdr:cNvSpPr txBox="1"/>
      </xdr:nvSpPr>
      <xdr:spPr>
        <a:xfrm>
          <a:off x="7509587"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97807</xdr:rowOff>
    </xdr:from>
    <xdr:ext cx="469744" cy="259045"/>
    <xdr:sp macro="" textlink="">
      <xdr:nvSpPr>
        <xdr:cNvPr id="244" name="n_3mainValue【体育館・プール】&#10;一人当たり面積"/>
        <xdr:cNvSpPr txBox="1"/>
      </xdr:nvSpPr>
      <xdr:spPr>
        <a:xfrm>
          <a:off x="67120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086225" y="13235940"/>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12496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020820" y="14268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12496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020820" y="1323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88282</xdr:rowOff>
    </xdr:from>
    <xdr:ext cx="405111" cy="259045"/>
    <xdr:sp macro="" textlink="">
      <xdr:nvSpPr>
        <xdr:cNvPr id="274" name="【福祉施設】&#10;有形固定資産減価償却率平均値テキスト"/>
        <xdr:cNvSpPr txBox="1"/>
      </xdr:nvSpPr>
      <xdr:spPr>
        <a:xfrm>
          <a:off x="4124960" y="13667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03606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31216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51460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7399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284" name="楕円 283"/>
        <xdr:cNvSpPr/>
      </xdr:nvSpPr>
      <xdr:spPr>
        <a:xfrm>
          <a:off x="4036060" y="1389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285" name="【福祉施設】&#10;有形固定資産減価償却率該当値テキスト"/>
        <xdr:cNvSpPr txBox="1"/>
      </xdr:nvSpPr>
      <xdr:spPr>
        <a:xfrm>
          <a:off x="4124960" y="1387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xdr:rowOff>
    </xdr:from>
    <xdr:to>
      <xdr:col>20</xdr:col>
      <xdr:colOff>38100</xdr:colOff>
      <xdr:row>83</xdr:row>
      <xdr:rowOff>117475</xdr:rowOff>
    </xdr:to>
    <xdr:sp macro="" textlink="">
      <xdr:nvSpPr>
        <xdr:cNvPr id="286" name="楕円 285"/>
        <xdr:cNvSpPr/>
      </xdr:nvSpPr>
      <xdr:spPr>
        <a:xfrm>
          <a:off x="3312160" y="13929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28575</xdr:rowOff>
    </xdr:from>
    <xdr:to>
      <xdr:col>24</xdr:col>
      <xdr:colOff>63500</xdr:colOff>
      <xdr:row>83</xdr:row>
      <xdr:rowOff>66675</xdr:rowOff>
    </xdr:to>
    <xdr:cxnSp macro="">
      <xdr:nvCxnSpPr>
        <xdr:cNvPr id="287" name="直線コネクタ 286"/>
        <xdr:cNvCxnSpPr/>
      </xdr:nvCxnSpPr>
      <xdr:spPr>
        <a:xfrm flipV="1">
          <a:off x="3355340" y="1394269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288" name="楕円 287"/>
        <xdr:cNvSpPr/>
      </xdr:nvSpPr>
      <xdr:spPr>
        <a:xfrm>
          <a:off x="25146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66675</xdr:rowOff>
    </xdr:from>
    <xdr:to>
      <xdr:col>19</xdr:col>
      <xdr:colOff>177800</xdr:colOff>
      <xdr:row>83</xdr:row>
      <xdr:rowOff>114300</xdr:rowOff>
    </xdr:to>
    <xdr:cxnSp macro="">
      <xdr:nvCxnSpPr>
        <xdr:cNvPr id="289" name="直線コネクタ 288"/>
        <xdr:cNvCxnSpPr/>
      </xdr:nvCxnSpPr>
      <xdr:spPr>
        <a:xfrm flipV="1">
          <a:off x="2565400" y="1398079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97789</xdr:rowOff>
    </xdr:from>
    <xdr:to>
      <xdr:col>10</xdr:col>
      <xdr:colOff>165100</xdr:colOff>
      <xdr:row>84</xdr:row>
      <xdr:rowOff>27939</xdr:rowOff>
    </xdr:to>
    <xdr:sp macro="" textlink="">
      <xdr:nvSpPr>
        <xdr:cNvPr id="290" name="楕円 289"/>
        <xdr:cNvSpPr/>
      </xdr:nvSpPr>
      <xdr:spPr>
        <a:xfrm>
          <a:off x="1739900" y="14011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114300</xdr:rowOff>
    </xdr:from>
    <xdr:to>
      <xdr:col>15</xdr:col>
      <xdr:colOff>50800</xdr:colOff>
      <xdr:row>83</xdr:row>
      <xdr:rowOff>148589</xdr:rowOff>
    </xdr:to>
    <xdr:cxnSp macro="">
      <xdr:nvCxnSpPr>
        <xdr:cNvPr id="291" name="直線コネクタ 290"/>
        <xdr:cNvCxnSpPr/>
      </xdr:nvCxnSpPr>
      <xdr:spPr>
        <a:xfrm flipV="1">
          <a:off x="1790700" y="14028420"/>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92" name="n_1aveValue【福祉施設】&#10;有形固定資産減価償却率"/>
        <xdr:cNvSpPr txBox="1"/>
      </xdr:nvSpPr>
      <xdr:spPr>
        <a:xfrm>
          <a:off x="317056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3857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4" name="n_3aveValue【福祉施設】&#10;有形固定資産減価償却率"/>
        <xdr:cNvSpPr txBox="1"/>
      </xdr:nvSpPr>
      <xdr:spPr>
        <a:xfrm>
          <a:off x="1611004" y="137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108602</xdr:rowOff>
    </xdr:from>
    <xdr:ext cx="405111" cy="259045"/>
    <xdr:sp macro="" textlink="">
      <xdr:nvSpPr>
        <xdr:cNvPr id="295" name="n_1mainValue【福祉施設】&#10;有形固定資産減価償却率"/>
        <xdr:cNvSpPr txBox="1"/>
      </xdr:nvSpPr>
      <xdr:spPr>
        <a:xfrm>
          <a:off x="3170564"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296" name="n_2mainValue【福祉施設】&#10;有形固定資産減価償却率"/>
        <xdr:cNvSpPr txBox="1"/>
      </xdr:nvSpPr>
      <xdr:spPr>
        <a:xfrm>
          <a:off x="238570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19066</xdr:rowOff>
    </xdr:from>
    <xdr:ext cx="405111" cy="259045"/>
    <xdr:sp macro="" textlink="">
      <xdr:nvSpPr>
        <xdr:cNvPr id="297" name="n_3mainValue【福祉施設】&#10;有形固定資産減価償却率"/>
        <xdr:cNvSpPr txBox="1"/>
      </xdr:nvSpPr>
      <xdr:spPr>
        <a:xfrm>
          <a:off x="1611004" y="1410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9219565" y="12952730"/>
          <a:ext cx="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92583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915416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9258300" y="127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9154160" y="12952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xdr:cNvSpPr txBox="1"/>
      </xdr:nvSpPr>
      <xdr:spPr>
        <a:xfrm>
          <a:off x="9258300" y="13652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9192260" y="13797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8445500" y="13648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7670800" y="13822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6873240" y="1379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69850</xdr:rowOff>
    </xdr:from>
    <xdr:to>
      <xdr:col>55</xdr:col>
      <xdr:colOff>50800</xdr:colOff>
      <xdr:row>84</xdr:row>
      <xdr:rowOff>0</xdr:rowOff>
    </xdr:to>
    <xdr:sp macro="" textlink="">
      <xdr:nvSpPr>
        <xdr:cNvPr id="336" name="楕円 335"/>
        <xdr:cNvSpPr/>
      </xdr:nvSpPr>
      <xdr:spPr>
        <a:xfrm>
          <a:off x="9192260" y="13983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48277</xdr:rowOff>
    </xdr:from>
    <xdr:ext cx="469744" cy="259045"/>
    <xdr:sp macro="" textlink="">
      <xdr:nvSpPr>
        <xdr:cNvPr id="337" name="【福祉施設】&#10;一人当たり面積該当値テキスト"/>
        <xdr:cNvSpPr txBox="1"/>
      </xdr:nvSpPr>
      <xdr:spPr>
        <a:xfrm>
          <a:off x="9258300"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38" name="楕円 337"/>
        <xdr:cNvSpPr/>
      </xdr:nvSpPr>
      <xdr:spPr>
        <a:xfrm>
          <a:off x="8445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120650</xdr:rowOff>
    </xdr:to>
    <xdr:cxnSp macro="">
      <xdr:nvCxnSpPr>
        <xdr:cNvPr id="339" name="直線コネクタ 338"/>
        <xdr:cNvCxnSpPr/>
      </xdr:nvCxnSpPr>
      <xdr:spPr>
        <a:xfrm>
          <a:off x="8496300" y="14009370"/>
          <a:ext cx="7239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40" name="楕円 339"/>
        <xdr:cNvSpPr/>
      </xdr:nvSpPr>
      <xdr:spPr>
        <a:xfrm>
          <a:off x="767080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95250</xdr:rowOff>
    </xdr:to>
    <xdr:cxnSp macro="">
      <xdr:nvCxnSpPr>
        <xdr:cNvPr id="341" name="直線コネクタ 340"/>
        <xdr:cNvCxnSpPr/>
      </xdr:nvCxnSpPr>
      <xdr:spPr>
        <a:xfrm>
          <a:off x="7713980" y="140093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57150</xdr:rowOff>
    </xdr:from>
    <xdr:to>
      <xdr:col>41</xdr:col>
      <xdr:colOff>101600</xdr:colOff>
      <xdr:row>83</xdr:row>
      <xdr:rowOff>158750</xdr:rowOff>
    </xdr:to>
    <xdr:sp macro="" textlink="">
      <xdr:nvSpPr>
        <xdr:cNvPr id="342" name="楕円 341"/>
        <xdr:cNvSpPr/>
      </xdr:nvSpPr>
      <xdr:spPr>
        <a:xfrm>
          <a:off x="687324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107950</xdr:rowOff>
    </xdr:to>
    <xdr:cxnSp macro="">
      <xdr:nvCxnSpPr>
        <xdr:cNvPr id="343" name="直線コネクタ 342"/>
        <xdr:cNvCxnSpPr/>
      </xdr:nvCxnSpPr>
      <xdr:spPr>
        <a:xfrm flipV="1">
          <a:off x="6924040" y="1400937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xdr:cNvSpPr txBox="1"/>
      </xdr:nvSpPr>
      <xdr:spPr>
        <a:xfrm>
          <a:off x="827158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5" name="n_2aveValue【福祉施設】&#10;一人当たり面積"/>
        <xdr:cNvSpPr txBox="1"/>
      </xdr:nvSpPr>
      <xdr:spPr>
        <a:xfrm>
          <a:off x="7509587" y="1360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6" name="n_3aveValue【福祉施設】&#10;一人当たり面積"/>
        <xdr:cNvSpPr txBox="1"/>
      </xdr:nvSpPr>
      <xdr:spPr>
        <a:xfrm>
          <a:off x="6712027" y="1358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47" name="n_1mainValue【福祉施設】&#10;一人当たり面積"/>
        <xdr:cNvSpPr txBox="1"/>
      </xdr:nvSpPr>
      <xdr:spPr>
        <a:xfrm>
          <a:off x="827158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48" name="n_2mainValue【福祉施設】&#10;一人当たり面積"/>
        <xdr:cNvSpPr txBox="1"/>
      </xdr:nvSpPr>
      <xdr:spPr>
        <a:xfrm>
          <a:off x="750958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149877</xdr:rowOff>
    </xdr:from>
    <xdr:ext cx="469744" cy="259045"/>
    <xdr:sp macro="" textlink="">
      <xdr:nvSpPr>
        <xdr:cNvPr id="349" name="n_3mainValue【福祉施設】&#10;一人当たり面積"/>
        <xdr:cNvSpPr txBox="1"/>
      </xdr:nvSpPr>
      <xdr:spPr>
        <a:xfrm>
          <a:off x="6712027" y="140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086225" y="16776519"/>
          <a:ext cx="0" cy="1354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124960" y="1813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020820" y="181307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124960" y="165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020820" y="16776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xdr:cNvSpPr txBox="1"/>
      </xdr:nvSpPr>
      <xdr:spPr>
        <a:xfrm>
          <a:off x="4124960" y="17274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036060" y="17422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312160" y="174343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5146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xdr:cNvSpPr/>
      </xdr:nvSpPr>
      <xdr:spPr>
        <a:xfrm>
          <a:off x="1739900" y="1749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390" name="楕円 389"/>
        <xdr:cNvSpPr/>
      </xdr:nvSpPr>
      <xdr:spPr>
        <a:xfrm>
          <a:off x="4036060" y="174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150784</xdr:rowOff>
    </xdr:from>
    <xdr:ext cx="405111" cy="259045"/>
    <xdr:sp macro="" textlink="">
      <xdr:nvSpPr>
        <xdr:cNvPr id="391" name="【市民会館】&#10;有形固定資産減価償却率該当値テキスト"/>
        <xdr:cNvSpPr txBox="1"/>
      </xdr:nvSpPr>
      <xdr:spPr>
        <a:xfrm>
          <a:off x="4124960" y="17417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392" name="楕円 391"/>
        <xdr:cNvSpPr/>
      </xdr:nvSpPr>
      <xdr:spPr>
        <a:xfrm>
          <a:off x="3312160" y="174403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51707</xdr:rowOff>
    </xdr:from>
    <xdr:to>
      <xdr:col>24</xdr:col>
      <xdr:colOff>63500</xdr:colOff>
      <xdr:row>104</xdr:row>
      <xdr:rowOff>56606</xdr:rowOff>
    </xdr:to>
    <xdr:cxnSp macro="">
      <xdr:nvCxnSpPr>
        <xdr:cNvPr id="393" name="直線コネクタ 392"/>
        <xdr:cNvCxnSpPr/>
      </xdr:nvCxnSpPr>
      <xdr:spPr>
        <a:xfrm flipV="1">
          <a:off x="3355340" y="17486267"/>
          <a:ext cx="7315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394" name="楕円 393"/>
        <xdr:cNvSpPr/>
      </xdr:nvSpPr>
      <xdr:spPr>
        <a:xfrm>
          <a:off x="2514600" y="174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56606</xdr:rowOff>
    </xdr:from>
    <xdr:to>
      <xdr:col>19</xdr:col>
      <xdr:colOff>177800</xdr:colOff>
      <xdr:row>104</xdr:row>
      <xdr:rowOff>85998</xdr:rowOff>
    </xdr:to>
    <xdr:cxnSp macro="">
      <xdr:nvCxnSpPr>
        <xdr:cNvPr id="395" name="直線コネクタ 394"/>
        <xdr:cNvCxnSpPr/>
      </xdr:nvCxnSpPr>
      <xdr:spPr>
        <a:xfrm flipV="1">
          <a:off x="2565400" y="17491166"/>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61323</xdr:rowOff>
    </xdr:from>
    <xdr:to>
      <xdr:col>10</xdr:col>
      <xdr:colOff>165100</xdr:colOff>
      <xdr:row>104</xdr:row>
      <xdr:rowOff>162923</xdr:rowOff>
    </xdr:to>
    <xdr:sp macro="" textlink="">
      <xdr:nvSpPr>
        <xdr:cNvPr id="396" name="楕円 395"/>
        <xdr:cNvSpPr/>
      </xdr:nvSpPr>
      <xdr:spPr>
        <a:xfrm>
          <a:off x="1739900" y="174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85998</xdr:rowOff>
    </xdr:from>
    <xdr:to>
      <xdr:col>15</xdr:col>
      <xdr:colOff>50800</xdr:colOff>
      <xdr:row>104</xdr:row>
      <xdr:rowOff>112123</xdr:rowOff>
    </xdr:to>
    <xdr:cxnSp macro="">
      <xdr:nvCxnSpPr>
        <xdr:cNvPr id="397" name="直線コネクタ 396"/>
        <xdr:cNvCxnSpPr/>
      </xdr:nvCxnSpPr>
      <xdr:spPr>
        <a:xfrm flipV="1">
          <a:off x="1790700" y="17520558"/>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xdr:cNvSpPr txBox="1"/>
      </xdr:nvSpPr>
      <xdr:spPr>
        <a:xfrm>
          <a:off x="317056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9" name="n_2aveValue【市民会館】&#10;有形固定資産減価償却率"/>
        <xdr:cNvSpPr txBox="1"/>
      </xdr:nvSpPr>
      <xdr:spPr>
        <a:xfrm>
          <a:off x="2385704" y="175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155683</xdr:rowOff>
    </xdr:from>
    <xdr:ext cx="405111" cy="259045"/>
    <xdr:sp macro="" textlink="">
      <xdr:nvSpPr>
        <xdr:cNvPr id="400" name="n_3aveValue【市民会館】&#10;有形固定資産減価償却率"/>
        <xdr:cNvSpPr txBox="1"/>
      </xdr:nvSpPr>
      <xdr:spPr>
        <a:xfrm>
          <a:off x="1611004" y="17590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98533</xdr:rowOff>
    </xdr:from>
    <xdr:ext cx="405111" cy="259045"/>
    <xdr:sp macro="" textlink="">
      <xdr:nvSpPr>
        <xdr:cNvPr id="401" name="n_1mainValue【市民会館】&#10;有形固定資産減価償却率"/>
        <xdr:cNvSpPr txBox="1"/>
      </xdr:nvSpPr>
      <xdr:spPr>
        <a:xfrm>
          <a:off x="317056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153325</xdr:rowOff>
    </xdr:from>
    <xdr:ext cx="405111" cy="259045"/>
    <xdr:sp macro="" textlink="">
      <xdr:nvSpPr>
        <xdr:cNvPr id="402" name="n_2mainValue【市民会館】&#10;有形固定資産減価償却率"/>
        <xdr:cNvSpPr txBox="1"/>
      </xdr:nvSpPr>
      <xdr:spPr>
        <a:xfrm>
          <a:off x="238570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8000</xdr:rowOff>
    </xdr:from>
    <xdr:ext cx="405111" cy="259045"/>
    <xdr:sp macro="" textlink="">
      <xdr:nvSpPr>
        <xdr:cNvPr id="403" name="n_3mainValue【市民会館】&#10;有形固定資産減価償却率"/>
        <xdr:cNvSpPr txBox="1"/>
      </xdr:nvSpPr>
      <xdr:spPr>
        <a:xfrm>
          <a:off x="161100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9219565" y="17046703"/>
          <a:ext cx="0" cy="9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9258300" y="180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9154160" y="18029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9258300" y="1682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9154160" y="17046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77995</xdr:rowOff>
    </xdr:from>
    <xdr:ext cx="469744" cy="259045"/>
    <xdr:sp macro="" textlink="">
      <xdr:nvSpPr>
        <xdr:cNvPr id="430" name="【市民会館】&#10;一人当たり面積平均値テキスト"/>
        <xdr:cNvSpPr txBox="1"/>
      </xdr:nvSpPr>
      <xdr:spPr>
        <a:xfrm>
          <a:off x="9258300" y="1751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919226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8445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767080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xdr:cNvSpPr/>
      </xdr:nvSpPr>
      <xdr:spPr>
        <a:xfrm>
          <a:off x="68732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155702</xdr:rowOff>
    </xdr:from>
    <xdr:to>
      <xdr:col>55</xdr:col>
      <xdr:colOff>50800</xdr:colOff>
      <xdr:row>106</xdr:row>
      <xdr:rowOff>85852</xdr:rowOff>
    </xdr:to>
    <xdr:sp macro="" textlink="">
      <xdr:nvSpPr>
        <xdr:cNvPr id="440" name="楕円 439"/>
        <xdr:cNvSpPr/>
      </xdr:nvSpPr>
      <xdr:spPr>
        <a:xfrm>
          <a:off x="9192260" y="177579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134129</xdr:rowOff>
    </xdr:from>
    <xdr:ext cx="469744" cy="259045"/>
    <xdr:sp macro="" textlink="">
      <xdr:nvSpPr>
        <xdr:cNvPr id="441" name="【市民会館】&#10;一人当たり面積該当値テキスト"/>
        <xdr:cNvSpPr txBox="1"/>
      </xdr:nvSpPr>
      <xdr:spPr>
        <a:xfrm>
          <a:off x="9258300" y="1773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160274</xdr:rowOff>
    </xdr:from>
    <xdr:to>
      <xdr:col>50</xdr:col>
      <xdr:colOff>165100</xdr:colOff>
      <xdr:row>106</xdr:row>
      <xdr:rowOff>90424</xdr:rowOff>
    </xdr:to>
    <xdr:sp macro="" textlink="">
      <xdr:nvSpPr>
        <xdr:cNvPr id="442" name="楕円 441"/>
        <xdr:cNvSpPr/>
      </xdr:nvSpPr>
      <xdr:spPr>
        <a:xfrm>
          <a:off x="8445500" y="17762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35052</xdr:rowOff>
    </xdr:from>
    <xdr:to>
      <xdr:col>55</xdr:col>
      <xdr:colOff>0</xdr:colOff>
      <xdr:row>106</xdr:row>
      <xdr:rowOff>39624</xdr:rowOff>
    </xdr:to>
    <xdr:cxnSp macro="">
      <xdr:nvCxnSpPr>
        <xdr:cNvPr id="443" name="直線コネクタ 442"/>
        <xdr:cNvCxnSpPr/>
      </xdr:nvCxnSpPr>
      <xdr:spPr>
        <a:xfrm flipV="1">
          <a:off x="8496300" y="1780489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160274</xdr:rowOff>
    </xdr:from>
    <xdr:to>
      <xdr:col>46</xdr:col>
      <xdr:colOff>38100</xdr:colOff>
      <xdr:row>106</xdr:row>
      <xdr:rowOff>90424</xdr:rowOff>
    </xdr:to>
    <xdr:sp macro="" textlink="">
      <xdr:nvSpPr>
        <xdr:cNvPr id="444" name="楕円 443"/>
        <xdr:cNvSpPr/>
      </xdr:nvSpPr>
      <xdr:spPr>
        <a:xfrm>
          <a:off x="7670800" y="17762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39624</xdr:rowOff>
    </xdr:from>
    <xdr:to>
      <xdr:col>50</xdr:col>
      <xdr:colOff>114300</xdr:colOff>
      <xdr:row>106</xdr:row>
      <xdr:rowOff>39624</xdr:rowOff>
    </xdr:to>
    <xdr:cxnSp macro="">
      <xdr:nvCxnSpPr>
        <xdr:cNvPr id="445" name="直線コネクタ 444"/>
        <xdr:cNvCxnSpPr/>
      </xdr:nvCxnSpPr>
      <xdr:spPr>
        <a:xfrm>
          <a:off x="7713980" y="1780946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164846</xdr:rowOff>
    </xdr:from>
    <xdr:to>
      <xdr:col>41</xdr:col>
      <xdr:colOff>101600</xdr:colOff>
      <xdr:row>106</xdr:row>
      <xdr:rowOff>94996</xdr:rowOff>
    </xdr:to>
    <xdr:sp macro="" textlink="">
      <xdr:nvSpPr>
        <xdr:cNvPr id="446" name="楕円 445"/>
        <xdr:cNvSpPr/>
      </xdr:nvSpPr>
      <xdr:spPr>
        <a:xfrm>
          <a:off x="6873240" y="17767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39624</xdr:rowOff>
    </xdr:from>
    <xdr:to>
      <xdr:col>45</xdr:col>
      <xdr:colOff>177800</xdr:colOff>
      <xdr:row>106</xdr:row>
      <xdr:rowOff>44196</xdr:rowOff>
    </xdr:to>
    <xdr:cxnSp macro="">
      <xdr:nvCxnSpPr>
        <xdr:cNvPr id="447" name="直線コネクタ 446"/>
        <xdr:cNvCxnSpPr/>
      </xdr:nvCxnSpPr>
      <xdr:spPr>
        <a:xfrm flipV="1">
          <a:off x="6924040" y="1780946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48" name="n_1aveValue【市民会館】&#10;一人当たり面積"/>
        <xdr:cNvSpPr txBox="1"/>
      </xdr:nvSpPr>
      <xdr:spPr>
        <a:xfrm>
          <a:off x="827158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49" name="n_2aveValue【市民会館】&#10;一人当たり面積"/>
        <xdr:cNvSpPr txBox="1"/>
      </xdr:nvSpPr>
      <xdr:spPr>
        <a:xfrm>
          <a:off x="750958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50" name="n_3aveValue【市民会館】&#10;一人当たり面積"/>
        <xdr:cNvSpPr txBox="1"/>
      </xdr:nvSpPr>
      <xdr:spPr>
        <a:xfrm>
          <a:off x="67120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81551</xdr:rowOff>
    </xdr:from>
    <xdr:ext cx="469744" cy="259045"/>
    <xdr:sp macro="" textlink="">
      <xdr:nvSpPr>
        <xdr:cNvPr id="451" name="n_1mainValue【市民会館】&#10;一人当たり面積"/>
        <xdr:cNvSpPr txBox="1"/>
      </xdr:nvSpPr>
      <xdr:spPr>
        <a:xfrm>
          <a:off x="8271587" y="178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81551</xdr:rowOff>
    </xdr:from>
    <xdr:ext cx="469744" cy="259045"/>
    <xdr:sp macro="" textlink="">
      <xdr:nvSpPr>
        <xdr:cNvPr id="452" name="n_2mainValue【市民会館】&#10;一人当たり面積"/>
        <xdr:cNvSpPr txBox="1"/>
      </xdr:nvSpPr>
      <xdr:spPr>
        <a:xfrm>
          <a:off x="7509587" y="178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86123</xdr:rowOff>
    </xdr:from>
    <xdr:ext cx="469744" cy="259045"/>
    <xdr:sp macro="" textlink="">
      <xdr:nvSpPr>
        <xdr:cNvPr id="453" name="n_3mainValue【市民会館】&#10;一人当たり面積"/>
        <xdr:cNvSpPr txBox="1"/>
      </xdr:nvSpPr>
      <xdr:spPr>
        <a:xfrm>
          <a:off x="6712027" y="178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4375764" y="5600156"/>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4414500" y="71274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4287500" y="71236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4414500" y="5379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4287500" y="560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4414500" y="6048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4325600" y="607023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3578840" y="5951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2804140" y="5998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xdr:cNvSpPr/>
      </xdr:nvSpPr>
      <xdr:spPr>
        <a:xfrm>
          <a:off x="12029440" y="60930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30299</xdr:rowOff>
    </xdr:from>
    <xdr:to>
      <xdr:col>85</xdr:col>
      <xdr:colOff>177800</xdr:colOff>
      <xdr:row>34</xdr:row>
      <xdr:rowOff>131899</xdr:rowOff>
    </xdr:to>
    <xdr:sp macro="" textlink="">
      <xdr:nvSpPr>
        <xdr:cNvPr id="494" name="楕円 493"/>
        <xdr:cNvSpPr/>
      </xdr:nvSpPr>
      <xdr:spPr>
        <a:xfrm>
          <a:off x="14325600" y="573005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53176</xdr:rowOff>
    </xdr:from>
    <xdr:ext cx="405111" cy="259045"/>
    <xdr:sp macro="" textlink="">
      <xdr:nvSpPr>
        <xdr:cNvPr id="495" name="【一般廃棄物処理施設】&#10;有形固定資産減価償却率該当値テキスト"/>
        <xdr:cNvSpPr txBox="1"/>
      </xdr:nvSpPr>
      <xdr:spPr>
        <a:xfrm>
          <a:off x="14414500" y="55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96" name="楕円 495"/>
        <xdr:cNvSpPr/>
      </xdr:nvSpPr>
      <xdr:spPr>
        <a:xfrm>
          <a:off x="13578840" y="57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81099</xdr:rowOff>
    </xdr:from>
    <xdr:to>
      <xdr:col>85</xdr:col>
      <xdr:colOff>127000</xdr:colOff>
      <xdr:row>34</xdr:row>
      <xdr:rowOff>110490</xdr:rowOff>
    </xdr:to>
    <xdr:cxnSp macro="">
      <xdr:nvCxnSpPr>
        <xdr:cNvPr id="497" name="直線コネクタ 496"/>
        <xdr:cNvCxnSpPr/>
      </xdr:nvCxnSpPr>
      <xdr:spPr>
        <a:xfrm flipV="1">
          <a:off x="13629640" y="5780859"/>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103777</xdr:rowOff>
    </xdr:from>
    <xdr:to>
      <xdr:col>76</xdr:col>
      <xdr:colOff>165100</xdr:colOff>
      <xdr:row>35</xdr:row>
      <xdr:rowOff>33927</xdr:rowOff>
    </xdr:to>
    <xdr:sp macro="" textlink="">
      <xdr:nvSpPr>
        <xdr:cNvPr id="498" name="楕円 497"/>
        <xdr:cNvSpPr/>
      </xdr:nvSpPr>
      <xdr:spPr>
        <a:xfrm>
          <a:off x="12804140" y="5803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34</xdr:row>
      <xdr:rowOff>154577</xdr:rowOff>
    </xdr:to>
    <xdr:cxnSp macro="">
      <xdr:nvCxnSpPr>
        <xdr:cNvPr id="499" name="直線コネクタ 498"/>
        <xdr:cNvCxnSpPr/>
      </xdr:nvCxnSpPr>
      <xdr:spPr>
        <a:xfrm flipV="1">
          <a:off x="12854940" y="5810250"/>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0" name="n_1aveValue【一般廃棄物処理施設】&#10;有形固定資産減価償却率"/>
        <xdr:cNvSpPr txBox="1"/>
      </xdr:nvSpPr>
      <xdr:spPr>
        <a:xfrm>
          <a:off x="134372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1" name="n_2aveValue【一般廃棄物処理施設】&#10;有形固定資産減価償却率"/>
        <xdr:cNvSpPr txBox="1"/>
      </xdr:nvSpPr>
      <xdr:spPr>
        <a:xfrm>
          <a:off x="12675244" y="608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502" name="n_3aveValue【一般廃棄物処理施設】&#10;有形固定資産減価償却率"/>
        <xdr:cNvSpPr txBox="1"/>
      </xdr:nvSpPr>
      <xdr:spPr>
        <a:xfrm>
          <a:off x="11900544" y="587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503" name="n_1mainValue【一般廃棄物処理施設】&#10;有形固定資産減価償却率"/>
        <xdr:cNvSpPr txBox="1"/>
      </xdr:nvSpPr>
      <xdr:spPr>
        <a:xfrm>
          <a:off x="134372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50454</xdr:rowOff>
    </xdr:from>
    <xdr:ext cx="405111" cy="259045"/>
    <xdr:sp macro="" textlink="">
      <xdr:nvSpPr>
        <xdr:cNvPr id="504" name="n_2mainValue【一般廃棄物処理施設】&#10;有形固定資産減価償却率"/>
        <xdr:cNvSpPr txBox="1"/>
      </xdr:nvSpPr>
      <xdr:spPr>
        <a:xfrm>
          <a:off x="126752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5" name="直線コネクタ 51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6" name="テキスト ボックス 51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7" name="直線コネクタ 51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8" name="テキスト ボックス 51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9" name="直線コネクタ 51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0" name="テキスト ボックス 51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1" name="直線コネクタ 52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2" name="テキスト ボックス 52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6" name="直線コネクタ 525"/>
        <xdr:cNvCxnSpPr/>
      </xdr:nvCxnSpPr>
      <xdr:spPr>
        <a:xfrm flipV="1">
          <a:off x="19509104" y="5715075"/>
          <a:ext cx="0" cy="1270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27" name="【一般廃棄物処理施設】&#10;一人当たり有形固定資産（償却資産）額最小値テキスト"/>
        <xdr:cNvSpPr txBox="1"/>
      </xdr:nvSpPr>
      <xdr:spPr>
        <a:xfrm>
          <a:off x="19547840" y="698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28" name="直線コネクタ 527"/>
        <xdr:cNvCxnSpPr/>
      </xdr:nvCxnSpPr>
      <xdr:spPr>
        <a:xfrm>
          <a:off x="19443700" y="69858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29" name="【一般廃棄物処理施設】&#10;一人当たり有形固定資産（償却資産）額最大値テキスト"/>
        <xdr:cNvSpPr txBox="1"/>
      </xdr:nvSpPr>
      <xdr:spPr>
        <a:xfrm>
          <a:off x="19547840" y="549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0" name="直線コネクタ 529"/>
        <xdr:cNvCxnSpPr/>
      </xdr:nvCxnSpPr>
      <xdr:spPr>
        <a:xfrm>
          <a:off x="19443700" y="5715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1" name="【一般廃棄物処理施設】&#10;一人当たり有形固定資産（償却資産）額平均値テキスト"/>
        <xdr:cNvSpPr txBox="1"/>
      </xdr:nvSpPr>
      <xdr:spPr>
        <a:xfrm>
          <a:off x="19547840" y="645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2" name="フローチャート: 判断 531"/>
        <xdr:cNvSpPr/>
      </xdr:nvSpPr>
      <xdr:spPr>
        <a:xfrm>
          <a:off x="19458940" y="65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3" name="フローチャート: 判断 532"/>
        <xdr:cNvSpPr/>
      </xdr:nvSpPr>
      <xdr:spPr>
        <a:xfrm>
          <a:off x="18735040" y="66219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4" name="フローチャート: 判断 533"/>
        <xdr:cNvSpPr/>
      </xdr:nvSpPr>
      <xdr:spPr>
        <a:xfrm>
          <a:off x="17937480" y="6621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5" name="フローチャート: 判断 534"/>
        <xdr:cNvSpPr/>
      </xdr:nvSpPr>
      <xdr:spPr>
        <a:xfrm>
          <a:off x="17162780" y="6632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60705</xdr:rowOff>
    </xdr:from>
    <xdr:to>
      <xdr:col>116</xdr:col>
      <xdr:colOff>114300</xdr:colOff>
      <xdr:row>39</xdr:row>
      <xdr:rowOff>162305</xdr:rowOff>
    </xdr:to>
    <xdr:sp macro="" textlink="">
      <xdr:nvSpPr>
        <xdr:cNvPr id="541" name="楕円 540"/>
        <xdr:cNvSpPr/>
      </xdr:nvSpPr>
      <xdr:spPr>
        <a:xfrm>
          <a:off x="19458940" y="65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39132</xdr:rowOff>
    </xdr:from>
    <xdr:ext cx="534377" cy="259045"/>
    <xdr:sp macro="" textlink="">
      <xdr:nvSpPr>
        <xdr:cNvPr id="542" name="【一般廃棄物処理施設】&#10;一人当たり有形固定資産（償却資産）額該当値テキスト"/>
        <xdr:cNvSpPr txBox="1"/>
      </xdr:nvSpPr>
      <xdr:spPr>
        <a:xfrm>
          <a:off x="19547840" y="65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66287</xdr:rowOff>
    </xdr:from>
    <xdr:to>
      <xdr:col>112</xdr:col>
      <xdr:colOff>38100</xdr:colOff>
      <xdr:row>39</xdr:row>
      <xdr:rowOff>167887</xdr:rowOff>
    </xdr:to>
    <xdr:sp macro="" textlink="">
      <xdr:nvSpPr>
        <xdr:cNvPr id="543" name="楕円 542"/>
        <xdr:cNvSpPr/>
      </xdr:nvSpPr>
      <xdr:spPr>
        <a:xfrm>
          <a:off x="18735040" y="66042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111505</xdr:rowOff>
    </xdr:from>
    <xdr:to>
      <xdr:col>116</xdr:col>
      <xdr:colOff>63500</xdr:colOff>
      <xdr:row>39</xdr:row>
      <xdr:rowOff>117087</xdr:rowOff>
    </xdr:to>
    <xdr:cxnSp macro="">
      <xdr:nvCxnSpPr>
        <xdr:cNvPr id="544" name="直線コネクタ 543"/>
        <xdr:cNvCxnSpPr/>
      </xdr:nvCxnSpPr>
      <xdr:spPr>
        <a:xfrm flipV="1">
          <a:off x="18778220" y="6649465"/>
          <a:ext cx="73152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69140</xdr:rowOff>
    </xdr:from>
    <xdr:to>
      <xdr:col>107</xdr:col>
      <xdr:colOff>101600</xdr:colOff>
      <xdr:row>39</xdr:row>
      <xdr:rowOff>170740</xdr:rowOff>
    </xdr:to>
    <xdr:sp macro="" textlink="">
      <xdr:nvSpPr>
        <xdr:cNvPr id="545" name="楕円 544"/>
        <xdr:cNvSpPr/>
      </xdr:nvSpPr>
      <xdr:spPr>
        <a:xfrm>
          <a:off x="17937480" y="66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117087</xdr:rowOff>
    </xdr:from>
    <xdr:to>
      <xdr:col>111</xdr:col>
      <xdr:colOff>177800</xdr:colOff>
      <xdr:row>39</xdr:row>
      <xdr:rowOff>119940</xdr:rowOff>
    </xdr:to>
    <xdr:cxnSp macro="">
      <xdr:nvCxnSpPr>
        <xdr:cNvPr id="546" name="直線コネクタ 545"/>
        <xdr:cNvCxnSpPr/>
      </xdr:nvCxnSpPr>
      <xdr:spPr>
        <a:xfrm flipV="1">
          <a:off x="17988280" y="6655047"/>
          <a:ext cx="78994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47" name="n_1aveValue【一般廃棄物処理施設】&#10;一人当たり有形固定資産（償却資産）額"/>
        <xdr:cNvSpPr txBox="1"/>
      </xdr:nvSpPr>
      <xdr:spPr>
        <a:xfrm>
          <a:off x="18528811" y="67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48" name="n_2aveValue【一般廃棄物処理施設】&#10;一人当たり有形固定資産（償却資産）額"/>
        <xdr:cNvSpPr txBox="1"/>
      </xdr:nvSpPr>
      <xdr:spPr>
        <a:xfrm>
          <a:off x="17766811" y="671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49" name="n_3aveValue【一般廃棄物処理施設】&#10;一人当たり有形固定資産（償却資産）額"/>
        <xdr:cNvSpPr txBox="1"/>
      </xdr:nvSpPr>
      <xdr:spPr>
        <a:xfrm>
          <a:off x="16969251" y="64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12964</xdr:rowOff>
    </xdr:from>
    <xdr:ext cx="534377" cy="259045"/>
    <xdr:sp macro="" textlink="">
      <xdr:nvSpPr>
        <xdr:cNvPr id="550" name="n_1mainValue【一般廃棄物処理施設】&#10;一人当たり有形固定資産（償却資産）額"/>
        <xdr:cNvSpPr txBox="1"/>
      </xdr:nvSpPr>
      <xdr:spPr>
        <a:xfrm>
          <a:off x="18528811" y="63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15817</xdr:rowOff>
    </xdr:from>
    <xdr:ext cx="534377" cy="259045"/>
    <xdr:sp macro="" textlink="">
      <xdr:nvSpPr>
        <xdr:cNvPr id="551" name="n_2mainValue【一般廃棄物処理施設】&#10;一人当たり有形固定資産（償却資産）額"/>
        <xdr:cNvSpPr txBox="1"/>
      </xdr:nvSpPr>
      <xdr:spPr>
        <a:xfrm>
          <a:off x="17766811" y="638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2" name="直線コネクタ 56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3" name="テキスト ボックス 562"/>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4" name="直線コネクタ 56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5" name="テキスト ボックス 56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8" name="直線コネクタ 56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9" name="テキスト ボックス 56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0" name="直線コネクタ 56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1" name="テキスト ボックス 57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75" name="直線コネクタ 574"/>
        <xdr:cNvCxnSpPr/>
      </xdr:nvCxnSpPr>
      <xdr:spPr>
        <a:xfrm flipV="1">
          <a:off x="14375764" y="93002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76" name="【保健センター・保健所】&#10;有形固定資産減価償却率最小値テキスト"/>
        <xdr:cNvSpPr txBox="1"/>
      </xdr:nvSpPr>
      <xdr:spPr>
        <a:xfrm>
          <a:off x="14414500" y="10732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77" name="直線コネクタ 576"/>
        <xdr:cNvCxnSpPr/>
      </xdr:nvCxnSpPr>
      <xdr:spPr>
        <a:xfrm>
          <a:off x="142875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78" name="【保健センター・保健所】&#10;有形固定資産減価償却率最大値テキスト"/>
        <xdr:cNvSpPr txBox="1"/>
      </xdr:nvSpPr>
      <xdr:spPr>
        <a:xfrm>
          <a:off x="1441450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79" name="直線コネクタ 578"/>
        <xdr:cNvCxnSpPr/>
      </xdr:nvCxnSpPr>
      <xdr:spPr>
        <a:xfrm>
          <a:off x="142875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0" name="【保健センター・保健所】&#10;有形固定資産減価償却率平均値テキスト"/>
        <xdr:cNvSpPr txBox="1"/>
      </xdr:nvSpPr>
      <xdr:spPr>
        <a:xfrm>
          <a:off x="14414500" y="9835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1" name="フローチャート: 判断 580"/>
        <xdr:cNvSpPr/>
      </xdr:nvSpPr>
      <xdr:spPr>
        <a:xfrm>
          <a:off x="14325600" y="98571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2" name="フローチャート: 判断 581"/>
        <xdr:cNvSpPr/>
      </xdr:nvSpPr>
      <xdr:spPr>
        <a:xfrm>
          <a:off x="1357884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3" name="フローチャート: 判断 582"/>
        <xdr:cNvSpPr/>
      </xdr:nvSpPr>
      <xdr:spPr>
        <a:xfrm>
          <a:off x="1280414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84" name="フローチャート: 判断 583"/>
        <xdr:cNvSpPr/>
      </xdr:nvSpPr>
      <xdr:spPr>
        <a:xfrm>
          <a:off x="12029440" y="1001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80645</xdr:rowOff>
    </xdr:from>
    <xdr:to>
      <xdr:col>85</xdr:col>
      <xdr:colOff>177800</xdr:colOff>
      <xdr:row>59</xdr:row>
      <xdr:rowOff>10795</xdr:rowOff>
    </xdr:to>
    <xdr:sp macro="" textlink="">
      <xdr:nvSpPr>
        <xdr:cNvPr id="590" name="楕円 589"/>
        <xdr:cNvSpPr/>
      </xdr:nvSpPr>
      <xdr:spPr>
        <a:xfrm>
          <a:off x="14325600" y="98037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103522</xdr:rowOff>
    </xdr:from>
    <xdr:ext cx="405111" cy="259045"/>
    <xdr:sp macro="" textlink="">
      <xdr:nvSpPr>
        <xdr:cNvPr id="591" name="【保健センター・保健所】&#10;有形固定資産減価償却率該当値テキスト"/>
        <xdr:cNvSpPr txBox="1"/>
      </xdr:nvSpPr>
      <xdr:spPr>
        <a:xfrm>
          <a:off x="14414500"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99695</xdr:rowOff>
    </xdr:from>
    <xdr:to>
      <xdr:col>81</xdr:col>
      <xdr:colOff>101600</xdr:colOff>
      <xdr:row>59</xdr:row>
      <xdr:rowOff>29845</xdr:rowOff>
    </xdr:to>
    <xdr:sp macro="" textlink="">
      <xdr:nvSpPr>
        <xdr:cNvPr id="592" name="楕円 591"/>
        <xdr:cNvSpPr/>
      </xdr:nvSpPr>
      <xdr:spPr>
        <a:xfrm>
          <a:off x="13578840" y="9822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131445</xdr:rowOff>
    </xdr:from>
    <xdr:to>
      <xdr:col>85</xdr:col>
      <xdr:colOff>127000</xdr:colOff>
      <xdr:row>58</xdr:row>
      <xdr:rowOff>150495</xdr:rowOff>
    </xdr:to>
    <xdr:cxnSp macro="">
      <xdr:nvCxnSpPr>
        <xdr:cNvPr id="593" name="直線コネクタ 592"/>
        <xdr:cNvCxnSpPr/>
      </xdr:nvCxnSpPr>
      <xdr:spPr>
        <a:xfrm flipV="1">
          <a:off x="13629640" y="9854565"/>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137795</xdr:rowOff>
    </xdr:from>
    <xdr:to>
      <xdr:col>76</xdr:col>
      <xdr:colOff>165100</xdr:colOff>
      <xdr:row>59</xdr:row>
      <xdr:rowOff>67945</xdr:rowOff>
    </xdr:to>
    <xdr:sp macro="" textlink="">
      <xdr:nvSpPr>
        <xdr:cNvPr id="594" name="楕円 593"/>
        <xdr:cNvSpPr/>
      </xdr:nvSpPr>
      <xdr:spPr>
        <a:xfrm>
          <a:off x="12804140" y="9860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150495</xdr:rowOff>
    </xdr:from>
    <xdr:to>
      <xdr:col>81</xdr:col>
      <xdr:colOff>50800</xdr:colOff>
      <xdr:row>59</xdr:row>
      <xdr:rowOff>17145</xdr:rowOff>
    </xdr:to>
    <xdr:cxnSp macro="">
      <xdr:nvCxnSpPr>
        <xdr:cNvPr id="595" name="直線コネクタ 594"/>
        <xdr:cNvCxnSpPr/>
      </xdr:nvCxnSpPr>
      <xdr:spPr>
        <a:xfrm flipV="1">
          <a:off x="12854940" y="987361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96" name="楕円 595"/>
        <xdr:cNvSpPr/>
      </xdr:nvSpPr>
      <xdr:spPr>
        <a:xfrm>
          <a:off x="12029440" y="9897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17145</xdr:rowOff>
    </xdr:from>
    <xdr:to>
      <xdr:col>76</xdr:col>
      <xdr:colOff>114300</xdr:colOff>
      <xdr:row>59</xdr:row>
      <xdr:rowOff>57150</xdr:rowOff>
    </xdr:to>
    <xdr:cxnSp macro="">
      <xdr:nvCxnSpPr>
        <xdr:cNvPr id="597" name="直線コネクタ 596"/>
        <xdr:cNvCxnSpPr/>
      </xdr:nvCxnSpPr>
      <xdr:spPr>
        <a:xfrm flipV="1">
          <a:off x="12072620" y="990790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598" name="n_1aveValue【保健センター・保健所】&#10;有形固定資産減価償却率"/>
        <xdr:cNvSpPr txBox="1"/>
      </xdr:nvSpPr>
      <xdr:spPr>
        <a:xfrm>
          <a:off x="134372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599" name="n_2aveValue【保健センター・保健所】&#10;有形固定資産減価償却率"/>
        <xdr:cNvSpPr txBox="1"/>
      </xdr:nvSpPr>
      <xdr:spPr>
        <a:xfrm>
          <a:off x="126752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0" name="n_3aveValue【保健センター・保健所】&#10;有形固定資産減価償却率"/>
        <xdr:cNvSpPr txBox="1"/>
      </xdr:nvSpPr>
      <xdr:spPr>
        <a:xfrm>
          <a:off x="119005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46372</xdr:rowOff>
    </xdr:from>
    <xdr:ext cx="405111" cy="259045"/>
    <xdr:sp macro="" textlink="">
      <xdr:nvSpPr>
        <xdr:cNvPr id="601" name="n_1mainValue【保健センター・保健所】&#10;有形固定資産減価償却率"/>
        <xdr:cNvSpPr txBox="1"/>
      </xdr:nvSpPr>
      <xdr:spPr>
        <a:xfrm>
          <a:off x="1343724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84472</xdr:rowOff>
    </xdr:from>
    <xdr:ext cx="405111" cy="259045"/>
    <xdr:sp macro="" textlink="">
      <xdr:nvSpPr>
        <xdr:cNvPr id="602" name="n_2mainValue【保健センター・保健所】&#10;有形固定資産減価償却率"/>
        <xdr:cNvSpPr txBox="1"/>
      </xdr:nvSpPr>
      <xdr:spPr>
        <a:xfrm>
          <a:off x="126752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03" name="n_3mainValue【保健センター・保健所】&#10;有形固定資産減価償却率"/>
        <xdr:cNvSpPr txBox="1"/>
      </xdr:nvSpPr>
      <xdr:spPr>
        <a:xfrm>
          <a:off x="119005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4" name="直線コネクタ 613"/>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5" name="テキスト ボックス 614"/>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6" name="直線コネクタ 615"/>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7" name="テキスト ボックス 616"/>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8" name="直線コネクタ 617"/>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9" name="テキスト ボックス 618"/>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0" name="直線コネクタ 619"/>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1" name="テキスト ボックス 620"/>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25" name="直線コネクタ 624"/>
        <xdr:cNvCxnSpPr/>
      </xdr:nvCxnSpPr>
      <xdr:spPr>
        <a:xfrm flipV="1">
          <a:off x="19509104" y="938784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26" name="【保健センター・保健所】&#10;一人当たり面積最小値テキスト"/>
        <xdr:cNvSpPr txBox="1"/>
      </xdr:nvSpPr>
      <xdr:spPr>
        <a:xfrm>
          <a:off x="1954784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27" name="直線コネクタ 626"/>
        <xdr:cNvCxnSpPr/>
      </xdr:nvCxnSpPr>
      <xdr:spPr>
        <a:xfrm>
          <a:off x="19443700" y="10641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8" name="【保健センター・保健所】&#10;一人当たり面積最大値テキスト"/>
        <xdr:cNvSpPr txBox="1"/>
      </xdr:nvSpPr>
      <xdr:spPr>
        <a:xfrm>
          <a:off x="1954784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xdr:cNvCxnSpPr/>
      </xdr:nvCxnSpPr>
      <xdr:spPr>
        <a:xfrm>
          <a:off x="194437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0" name="【保健センター・保健所】&#10;一人当たり面積平均値テキスト"/>
        <xdr:cNvSpPr txBox="1"/>
      </xdr:nvSpPr>
      <xdr:spPr>
        <a:xfrm>
          <a:off x="19547840" y="9977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1" name="フローチャート: 判断 630"/>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2" name="フローチャート: 判断 631"/>
        <xdr:cNvSpPr/>
      </xdr:nvSpPr>
      <xdr:spPr>
        <a:xfrm>
          <a:off x="1873504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3" name="フローチャート: 判断 632"/>
        <xdr:cNvSpPr/>
      </xdr:nvSpPr>
      <xdr:spPr>
        <a:xfrm>
          <a:off x="1793748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34" name="フローチャート: 判断 633"/>
        <xdr:cNvSpPr/>
      </xdr:nvSpPr>
      <xdr:spPr>
        <a:xfrm>
          <a:off x="1716278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640" name="楕円 639"/>
        <xdr:cNvSpPr/>
      </xdr:nvSpPr>
      <xdr:spPr>
        <a:xfrm>
          <a:off x="194589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30497</xdr:rowOff>
    </xdr:from>
    <xdr:ext cx="469744" cy="259045"/>
    <xdr:sp macro="" textlink="">
      <xdr:nvSpPr>
        <xdr:cNvPr id="641" name="【保健センター・保健所】&#10;一人当たり面積該当値テキスト"/>
        <xdr:cNvSpPr txBox="1"/>
      </xdr:nvSpPr>
      <xdr:spPr>
        <a:xfrm>
          <a:off x="19547840"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642" name="楕円 641"/>
        <xdr:cNvSpPr/>
      </xdr:nvSpPr>
      <xdr:spPr>
        <a:xfrm>
          <a:off x="18735040" y="1027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643" name="直線コネクタ 642"/>
        <xdr:cNvCxnSpPr/>
      </xdr:nvCxnSpPr>
      <xdr:spPr>
        <a:xfrm>
          <a:off x="18778220" y="10328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52070</xdr:rowOff>
    </xdr:from>
    <xdr:to>
      <xdr:col>107</xdr:col>
      <xdr:colOff>101600</xdr:colOff>
      <xdr:row>61</xdr:row>
      <xdr:rowOff>153670</xdr:rowOff>
    </xdr:to>
    <xdr:sp macro="" textlink="">
      <xdr:nvSpPr>
        <xdr:cNvPr id="644" name="楕円 643"/>
        <xdr:cNvSpPr/>
      </xdr:nvSpPr>
      <xdr:spPr>
        <a:xfrm>
          <a:off x="1793748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102870</xdr:rowOff>
    </xdr:to>
    <xdr:cxnSp macro="">
      <xdr:nvCxnSpPr>
        <xdr:cNvPr id="645" name="直線コネクタ 644"/>
        <xdr:cNvCxnSpPr/>
      </xdr:nvCxnSpPr>
      <xdr:spPr>
        <a:xfrm>
          <a:off x="17988280" y="10328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46" name="楕円 645"/>
        <xdr:cNvSpPr/>
      </xdr:nvSpPr>
      <xdr:spPr>
        <a:xfrm>
          <a:off x="17162780" y="1030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102870</xdr:rowOff>
    </xdr:from>
    <xdr:to>
      <xdr:col>107</xdr:col>
      <xdr:colOff>50800</xdr:colOff>
      <xdr:row>61</xdr:row>
      <xdr:rowOff>125730</xdr:rowOff>
    </xdr:to>
    <xdr:cxnSp macro="">
      <xdr:nvCxnSpPr>
        <xdr:cNvPr id="647" name="直線コネクタ 646"/>
        <xdr:cNvCxnSpPr/>
      </xdr:nvCxnSpPr>
      <xdr:spPr>
        <a:xfrm flipV="1">
          <a:off x="17213580" y="1032891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48" name="n_1aveValue【保健センター・保健所】&#10;一人当たり面積"/>
        <xdr:cNvSpPr txBox="1"/>
      </xdr:nvSpPr>
      <xdr:spPr>
        <a:xfrm>
          <a:off x="185611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49" name="n_2aveValue【保健センター・保健所】&#10;一人当たり面積"/>
        <xdr:cNvSpPr txBox="1"/>
      </xdr:nvSpPr>
      <xdr:spPr>
        <a:xfrm>
          <a:off x="1777626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0" name="n_3aveValue【保健センター・保健所】&#10;一人当たり面積"/>
        <xdr:cNvSpPr txBox="1"/>
      </xdr:nvSpPr>
      <xdr:spPr>
        <a:xfrm>
          <a:off x="1700156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144797</xdr:rowOff>
    </xdr:from>
    <xdr:ext cx="469744" cy="259045"/>
    <xdr:sp macro="" textlink="">
      <xdr:nvSpPr>
        <xdr:cNvPr id="651" name="n_1mainValue【保健センター・保健所】&#10;一人当たり面積"/>
        <xdr:cNvSpPr txBox="1"/>
      </xdr:nvSpPr>
      <xdr:spPr>
        <a:xfrm>
          <a:off x="1856112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652" name="n_2mainValue【保健センター・保健所】&#10;一人当たり面積"/>
        <xdr:cNvSpPr txBox="1"/>
      </xdr:nvSpPr>
      <xdr:spPr>
        <a:xfrm>
          <a:off x="17776267"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53" name="n_3mainValue【保健センター・保健所】&#10;一人当たり面積"/>
        <xdr:cNvSpPr txBox="1"/>
      </xdr:nvSpPr>
      <xdr:spPr>
        <a:xfrm>
          <a:off x="1700156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4" name="テキスト ボックス 663"/>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5" name="直線コネクタ 664"/>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6" name="テキスト ボックス 665"/>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7" name="直線コネクタ 666"/>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8" name="テキスト ボックス 667"/>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9" name="直線コネクタ 668"/>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0" name="テキスト ボックス 669"/>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1" name="直線コネクタ 670"/>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2" name="テキスト ボックス 671"/>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3" name="直線コネクタ 672"/>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4" name="テキスト ボックス 673"/>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6" name="テキスト ボックス 67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78" name="直線コネクタ 677"/>
        <xdr:cNvCxnSpPr/>
      </xdr:nvCxnSpPr>
      <xdr:spPr>
        <a:xfrm flipV="1">
          <a:off x="14375764" y="13157834"/>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79" name="【消防施設】&#10;有形固定資産減価償却率最小値テキスト"/>
        <xdr:cNvSpPr txBox="1"/>
      </xdr:nvSpPr>
      <xdr:spPr>
        <a:xfrm>
          <a:off x="14414500"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0" name="直線コネクタ 679"/>
        <xdr:cNvCxnSpPr/>
      </xdr:nvCxnSpPr>
      <xdr:spPr>
        <a:xfrm>
          <a:off x="14287500" y="1458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1" name="【消防施設】&#10;有形固定資産減価償却率最大値テキスト"/>
        <xdr:cNvSpPr txBox="1"/>
      </xdr:nvSpPr>
      <xdr:spPr>
        <a:xfrm>
          <a:off x="14414500" y="1293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2" name="直線コネクタ 681"/>
        <xdr:cNvCxnSpPr/>
      </xdr:nvCxnSpPr>
      <xdr:spPr>
        <a:xfrm>
          <a:off x="14287500" y="13157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83" name="【消防施設】&#10;有形固定資産減価償却率平均値テキスト"/>
        <xdr:cNvSpPr txBox="1"/>
      </xdr:nvSpPr>
      <xdr:spPr>
        <a:xfrm>
          <a:off x="14414500" y="1368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84" name="フローチャート: 判断 683"/>
        <xdr:cNvSpPr/>
      </xdr:nvSpPr>
      <xdr:spPr>
        <a:xfrm>
          <a:off x="14325600" y="138290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85" name="フローチャート: 判断 684"/>
        <xdr:cNvSpPr/>
      </xdr:nvSpPr>
      <xdr:spPr>
        <a:xfrm>
          <a:off x="13578840" y="1386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86" name="フローチャート: 判断 685"/>
        <xdr:cNvSpPr/>
      </xdr:nvSpPr>
      <xdr:spPr>
        <a:xfrm>
          <a:off x="1280414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87" name="フローチャート: 判断 686"/>
        <xdr:cNvSpPr/>
      </xdr:nvSpPr>
      <xdr:spPr>
        <a:xfrm>
          <a:off x="12029440" y="140252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693" name="楕円 692"/>
        <xdr:cNvSpPr/>
      </xdr:nvSpPr>
      <xdr:spPr>
        <a:xfrm>
          <a:off x="14325600" y="140271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694" name="【消防施設】&#10;有形固定資産減価償却率該当値テキスト"/>
        <xdr:cNvSpPr txBox="1"/>
      </xdr:nvSpPr>
      <xdr:spPr>
        <a:xfrm>
          <a:off x="14414500"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19686</xdr:rowOff>
    </xdr:from>
    <xdr:to>
      <xdr:col>81</xdr:col>
      <xdr:colOff>101600</xdr:colOff>
      <xdr:row>83</xdr:row>
      <xdr:rowOff>121286</xdr:rowOff>
    </xdr:to>
    <xdr:sp macro="" textlink="">
      <xdr:nvSpPr>
        <xdr:cNvPr id="695" name="楕円 694"/>
        <xdr:cNvSpPr/>
      </xdr:nvSpPr>
      <xdr:spPr>
        <a:xfrm>
          <a:off x="13578840" y="139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70486</xdr:rowOff>
    </xdr:from>
    <xdr:to>
      <xdr:col>85</xdr:col>
      <xdr:colOff>127000</xdr:colOff>
      <xdr:row>83</xdr:row>
      <xdr:rowOff>163830</xdr:rowOff>
    </xdr:to>
    <xdr:cxnSp macro="">
      <xdr:nvCxnSpPr>
        <xdr:cNvPr id="696" name="直線コネクタ 695"/>
        <xdr:cNvCxnSpPr/>
      </xdr:nvCxnSpPr>
      <xdr:spPr>
        <a:xfrm>
          <a:off x="13629640" y="13984606"/>
          <a:ext cx="74676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97" name="楕円 696"/>
        <xdr:cNvSpPr/>
      </xdr:nvSpPr>
      <xdr:spPr>
        <a:xfrm>
          <a:off x="12804140" y="140385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70486</xdr:rowOff>
    </xdr:from>
    <xdr:to>
      <xdr:col>81</xdr:col>
      <xdr:colOff>50800</xdr:colOff>
      <xdr:row>84</xdr:row>
      <xdr:rowOff>3811</xdr:rowOff>
    </xdr:to>
    <xdr:cxnSp macro="">
      <xdr:nvCxnSpPr>
        <xdr:cNvPr id="698" name="直線コネクタ 697"/>
        <xdr:cNvCxnSpPr/>
      </xdr:nvCxnSpPr>
      <xdr:spPr>
        <a:xfrm flipV="1">
          <a:off x="12854940" y="13984606"/>
          <a:ext cx="7747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699" name="n_1aveValue【消防施設】&#10;有形固定資産減価償却率"/>
        <xdr:cNvSpPr txBox="1"/>
      </xdr:nvSpPr>
      <xdr:spPr>
        <a:xfrm>
          <a:off x="13437244" y="1364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0" name="n_2aveValue【消防施設】&#10;有形固定資産減価償却率"/>
        <xdr:cNvSpPr txBox="1"/>
      </xdr:nvSpPr>
      <xdr:spPr>
        <a:xfrm>
          <a:off x="126752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01" name="n_3aveValue【消防施設】&#10;有形固定資産減価償却率"/>
        <xdr:cNvSpPr txBox="1"/>
      </xdr:nvSpPr>
      <xdr:spPr>
        <a:xfrm>
          <a:off x="119005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112413</xdr:rowOff>
    </xdr:from>
    <xdr:ext cx="405111" cy="259045"/>
    <xdr:sp macro="" textlink="">
      <xdr:nvSpPr>
        <xdr:cNvPr id="702" name="n_1mainValue【消防施設】&#10;有形固定資産減価償却率"/>
        <xdr:cNvSpPr txBox="1"/>
      </xdr:nvSpPr>
      <xdr:spPr>
        <a:xfrm>
          <a:off x="13437244" y="140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703" name="n_2mainValue【消防施設】&#10;有形固定資産減価償却率"/>
        <xdr:cNvSpPr txBox="1"/>
      </xdr:nvSpPr>
      <xdr:spPr>
        <a:xfrm>
          <a:off x="12675244" y="1412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7" name="テキスト ボックス 71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9" name="テキスト ボックス 71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1" name="テキスト ボックス 72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3" name="テキスト ボックス 72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27" name="直線コネクタ 726"/>
        <xdr:cNvCxnSpPr/>
      </xdr:nvCxnSpPr>
      <xdr:spPr>
        <a:xfrm flipV="1">
          <a:off x="19509104" y="129921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28" name="【消防施設】&#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29" name="直線コネクタ 728"/>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0" name="【消防施設】&#10;一人当たり面積最大値テキスト"/>
        <xdr:cNvSpPr txBox="1"/>
      </xdr:nvSpPr>
      <xdr:spPr>
        <a:xfrm>
          <a:off x="19547840" y="127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31" name="直線コネクタ 730"/>
        <xdr:cNvCxnSpPr/>
      </xdr:nvCxnSpPr>
      <xdr:spPr>
        <a:xfrm>
          <a:off x="19443700" y="12992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32" name="【消防施設】&#10;一人当たり面積平均値テキスト"/>
        <xdr:cNvSpPr txBox="1"/>
      </xdr:nvSpPr>
      <xdr:spPr>
        <a:xfrm>
          <a:off x="19547840" y="1409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33" name="フローチャート: 判断 732"/>
        <xdr:cNvSpPr/>
      </xdr:nvSpPr>
      <xdr:spPr>
        <a:xfrm>
          <a:off x="19458940" y="142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34" name="フローチャート: 判断 733"/>
        <xdr:cNvSpPr/>
      </xdr:nvSpPr>
      <xdr:spPr>
        <a:xfrm>
          <a:off x="18735040" y="1398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35" name="フローチャート: 判断 734"/>
        <xdr:cNvSpPr/>
      </xdr:nvSpPr>
      <xdr:spPr>
        <a:xfrm>
          <a:off x="1793748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36" name="フローチャート: 判断 735"/>
        <xdr:cNvSpPr/>
      </xdr:nvSpPr>
      <xdr:spPr>
        <a:xfrm>
          <a:off x="1716278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42" name="楕円 741"/>
        <xdr:cNvSpPr/>
      </xdr:nvSpPr>
      <xdr:spPr>
        <a:xfrm>
          <a:off x="1945894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43" name="【消防施設】&#10;一人当たり面積該当値テキスト"/>
        <xdr:cNvSpPr txBox="1"/>
      </xdr:nvSpPr>
      <xdr:spPr>
        <a:xfrm>
          <a:off x="19547840"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744" name="楕円 743"/>
        <xdr:cNvSpPr/>
      </xdr:nvSpPr>
      <xdr:spPr>
        <a:xfrm>
          <a:off x="18735040" y="14274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76200</xdr:rowOff>
    </xdr:to>
    <xdr:cxnSp macro="">
      <xdr:nvCxnSpPr>
        <xdr:cNvPr id="745" name="直線コネクタ 744"/>
        <xdr:cNvCxnSpPr/>
      </xdr:nvCxnSpPr>
      <xdr:spPr>
        <a:xfrm flipV="1">
          <a:off x="18778220" y="1429893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46" name="楕円 745"/>
        <xdr:cNvSpPr/>
      </xdr:nvSpPr>
      <xdr:spPr>
        <a:xfrm>
          <a:off x="1793748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747" name="直線コネクタ 746"/>
        <xdr:cNvCxnSpPr/>
      </xdr:nvCxnSpPr>
      <xdr:spPr>
        <a:xfrm>
          <a:off x="17988280" y="14325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48" name="n_1aveValue【消防施設】&#10;一人当たり面積"/>
        <xdr:cNvSpPr txBox="1"/>
      </xdr:nvSpPr>
      <xdr:spPr>
        <a:xfrm>
          <a:off x="1856112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133366</xdr:rowOff>
    </xdr:from>
    <xdr:ext cx="469744" cy="259045"/>
    <xdr:sp macro="" textlink="">
      <xdr:nvSpPr>
        <xdr:cNvPr id="749" name="n_2aveValue【消防施設】&#10;一人当たり面積"/>
        <xdr:cNvSpPr txBox="1"/>
      </xdr:nvSpPr>
      <xdr:spPr>
        <a:xfrm>
          <a:off x="177762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50" name="n_3aveValue【消防施設】&#10;一人当たり面積"/>
        <xdr:cNvSpPr txBox="1"/>
      </xdr:nvSpPr>
      <xdr:spPr>
        <a:xfrm>
          <a:off x="17001567" y="1408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751" name="n_1mainValue【消防施設】&#10;一人当たり面積"/>
        <xdr:cNvSpPr txBox="1"/>
      </xdr:nvSpPr>
      <xdr:spPr>
        <a:xfrm>
          <a:off x="185611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143527</xdr:rowOff>
    </xdr:from>
    <xdr:ext cx="469744" cy="259045"/>
    <xdr:sp macro="" textlink="">
      <xdr:nvSpPr>
        <xdr:cNvPr id="752" name="n_2mainValue【消防施設】&#10;一人当たり面積"/>
        <xdr:cNvSpPr txBox="1"/>
      </xdr:nvSpPr>
      <xdr:spPr>
        <a:xfrm>
          <a:off x="1777626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3" name="直線コネクタ 76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4" name="テキスト ボックス 763"/>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5" name="直線コネクタ 76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6" name="テキスト ボックス 76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7" name="直線コネクタ 76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8" name="テキスト ボックス 76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9" name="直線コネクタ 76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0" name="テキスト ボックス 76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1" name="直線コネクタ 77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2" name="テキスト ボックス 77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3" name="直線コネクタ 77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4" name="テキスト ボックス 773"/>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78" name="直線コネクタ 777"/>
        <xdr:cNvCxnSpPr/>
      </xdr:nvCxnSpPr>
      <xdr:spPr>
        <a:xfrm flipV="1">
          <a:off x="14375764" y="16713381"/>
          <a:ext cx="0" cy="1591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79" name="【庁舎】&#10;有形固定資産減価償却率最小値テキスト"/>
        <xdr:cNvSpPr txBox="1"/>
      </xdr:nvSpPr>
      <xdr:spPr>
        <a:xfrm>
          <a:off x="14414500" y="18308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80" name="直線コネクタ 779"/>
        <xdr:cNvCxnSpPr/>
      </xdr:nvCxnSpPr>
      <xdr:spPr>
        <a:xfrm>
          <a:off x="142875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1"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2" name="直線コネクタ 781"/>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83" name="【庁舎】&#10;有形固定資産減価償却率平均値テキスト"/>
        <xdr:cNvSpPr txBox="1"/>
      </xdr:nvSpPr>
      <xdr:spPr>
        <a:xfrm>
          <a:off x="14414500" y="17498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84" name="フローチャート: 判断 783"/>
        <xdr:cNvSpPr/>
      </xdr:nvSpPr>
      <xdr:spPr>
        <a:xfrm>
          <a:off x="14325600" y="175203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85" name="フローチャート: 判断 784"/>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86" name="フローチャート: 判断 785"/>
        <xdr:cNvSpPr/>
      </xdr:nvSpPr>
      <xdr:spPr>
        <a:xfrm>
          <a:off x="1280414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87" name="フローチャート: 判断 786"/>
        <xdr:cNvSpPr/>
      </xdr:nvSpPr>
      <xdr:spPr>
        <a:xfrm>
          <a:off x="1202944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793" name="楕円 792"/>
        <xdr:cNvSpPr/>
      </xdr:nvSpPr>
      <xdr:spPr>
        <a:xfrm>
          <a:off x="14325600" y="171508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794" name="【庁舎】&#10;有形固定資産減価償却率該当値テキスト"/>
        <xdr:cNvSpPr txBox="1"/>
      </xdr:nvSpPr>
      <xdr:spPr>
        <a:xfrm>
          <a:off x="14414500"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71120</xdr:rowOff>
    </xdr:from>
    <xdr:to>
      <xdr:col>81</xdr:col>
      <xdr:colOff>101600</xdr:colOff>
      <xdr:row>103</xdr:row>
      <xdr:rowOff>1270</xdr:rowOff>
    </xdr:to>
    <xdr:sp macro="" textlink="">
      <xdr:nvSpPr>
        <xdr:cNvPr id="795" name="楕円 794"/>
        <xdr:cNvSpPr/>
      </xdr:nvSpPr>
      <xdr:spPr>
        <a:xfrm>
          <a:off x="13578840" y="17170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102</xdr:row>
      <xdr:rowOff>121920</xdr:rowOff>
    </xdr:to>
    <xdr:cxnSp macro="">
      <xdr:nvCxnSpPr>
        <xdr:cNvPr id="796" name="直線コネクタ 795"/>
        <xdr:cNvCxnSpPr/>
      </xdr:nvCxnSpPr>
      <xdr:spPr>
        <a:xfrm flipV="1">
          <a:off x="13629640" y="17201606"/>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80918</xdr:rowOff>
    </xdr:from>
    <xdr:to>
      <xdr:col>76</xdr:col>
      <xdr:colOff>165100</xdr:colOff>
      <xdr:row>103</xdr:row>
      <xdr:rowOff>11068</xdr:rowOff>
    </xdr:to>
    <xdr:sp macro="" textlink="">
      <xdr:nvSpPr>
        <xdr:cNvPr id="797" name="楕円 796"/>
        <xdr:cNvSpPr/>
      </xdr:nvSpPr>
      <xdr:spPr>
        <a:xfrm>
          <a:off x="12804140" y="17180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131718</xdr:rowOff>
    </xdr:to>
    <xdr:cxnSp macro="">
      <xdr:nvCxnSpPr>
        <xdr:cNvPr id="798" name="直線コネクタ 797"/>
        <xdr:cNvCxnSpPr/>
      </xdr:nvCxnSpPr>
      <xdr:spPr>
        <a:xfrm flipV="1">
          <a:off x="12854940" y="17221200"/>
          <a:ext cx="7747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98879</xdr:rowOff>
    </xdr:from>
    <xdr:to>
      <xdr:col>72</xdr:col>
      <xdr:colOff>38100</xdr:colOff>
      <xdr:row>103</xdr:row>
      <xdr:rowOff>29029</xdr:rowOff>
    </xdr:to>
    <xdr:sp macro="" textlink="">
      <xdr:nvSpPr>
        <xdr:cNvPr id="799" name="楕円 798"/>
        <xdr:cNvSpPr/>
      </xdr:nvSpPr>
      <xdr:spPr>
        <a:xfrm>
          <a:off x="12029440" y="171981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131718</xdr:rowOff>
    </xdr:from>
    <xdr:to>
      <xdr:col>76</xdr:col>
      <xdr:colOff>114300</xdr:colOff>
      <xdr:row>102</xdr:row>
      <xdr:rowOff>149679</xdr:rowOff>
    </xdr:to>
    <xdr:cxnSp macro="">
      <xdr:nvCxnSpPr>
        <xdr:cNvPr id="800" name="直線コネクタ 799"/>
        <xdr:cNvCxnSpPr/>
      </xdr:nvCxnSpPr>
      <xdr:spPr>
        <a:xfrm flipV="1">
          <a:off x="12072620" y="17230998"/>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01" name="n_1aveValue【庁舎】&#10;有形固定資産減価償却率"/>
        <xdr:cNvSpPr txBox="1"/>
      </xdr:nvSpPr>
      <xdr:spPr>
        <a:xfrm>
          <a:off x="13437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02" name="n_2aveValue【庁舎】&#10;有形固定資産減価償却率"/>
        <xdr:cNvSpPr txBox="1"/>
      </xdr:nvSpPr>
      <xdr:spPr>
        <a:xfrm>
          <a:off x="12675244" y="17596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03" name="n_3aveValue【庁舎】&#10;有形固定資産減価償却率"/>
        <xdr:cNvSpPr txBox="1"/>
      </xdr:nvSpPr>
      <xdr:spPr>
        <a:xfrm>
          <a:off x="1190054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17797</xdr:rowOff>
    </xdr:from>
    <xdr:ext cx="405111" cy="259045"/>
    <xdr:sp macro="" textlink="">
      <xdr:nvSpPr>
        <xdr:cNvPr id="804" name="n_1mainValue【庁舎】&#10;有形固定資産減価償却率"/>
        <xdr:cNvSpPr txBox="1"/>
      </xdr:nvSpPr>
      <xdr:spPr>
        <a:xfrm>
          <a:off x="13437244" y="1694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27595</xdr:rowOff>
    </xdr:from>
    <xdr:ext cx="405111" cy="259045"/>
    <xdr:sp macro="" textlink="">
      <xdr:nvSpPr>
        <xdr:cNvPr id="805" name="n_2mainValue【庁舎】&#10;有形固定資産減価償却率"/>
        <xdr:cNvSpPr txBox="1"/>
      </xdr:nvSpPr>
      <xdr:spPr>
        <a:xfrm>
          <a:off x="12675244" y="1695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45556</xdr:rowOff>
    </xdr:from>
    <xdr:ext cx="405111" cy="259045"/>
    <xdr:sp macro="" textlink="">
      <xdr:nvSpPr>
        <xdr:cNvPr id="806" name="n_3mainValue【庁舎】&#10;有形固定資産減価償却率"/>
        <xdr:cNvSpPr txBox="1"/>
      </xdr:nvSpPr>
      <xdr:spPr>
        <a:xfrm>
          <a:off x="11900544" y="1697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30" name="直線コネクタ 829"/>
        <xdr:cNvCxnSpPr/>
      </xdr:nvCxnSpPr>
      <xdr:spPr>
        <a:xfrm flipV="1">
          <a:off x="19509104" y="17799051"/>
          <a:ext cx="0" cy="45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31" name="【庁舎】&#10;一人当たり面積最小値テキスト"/>
        <xdr:cNvSpPr txBox="1"/>
      </xdr:nvSpPr>
      <xdr:spPr>
        <a:xfrm>
          <a:off x="19547840" y="182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32" name="直線コネクタ 831"/>
        <xdr:cNvCxnSpPr/>
      </xdr:nvCxnSpPr>
      <xdr:spPr>
        <a:xfrm>
          <a:off x="19443700" y="182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33" name="【庁舎】&#10;一人当たり面積最大値テキスト"/>
        <xdr:cNvSpPr txBox="1"/>
      </xdr:nvSpPr>
      <xdr:spPr>
        <a:xfrm>
          <a:off x="19547840" y="1758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34" name="直線コネクタ 833"/>
        <xdr:cNvCxnSpPr/>
      </xdr:nvCxnSpPr>
      <xdr:spPr>
        <a:xfrm>
          <a:off x="19443700" y="177990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35" name="【庁舎】&#10;一人当たり面積平均値テキスト"/>
        <xdr:cNvSpPr txBox="1"/>
      </xdr:nvSpPr>
      <xdr:spPr>
        <a:xfrm>
          <a:off x="19547840" y="17990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36" name="フローチャート: 判断 835"/>
        <xdr:cNvSpPr/>
      </xdr:nvSpPr>
      <xdr:spPr>
        <a:xfrm>
          <a:off x="19458940" y="18012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37" name="フローチャート: 判断 836"/>
        <xdr:cNvSpPr/>
      </xdr:nvSpPr>
      <xdr:spPr>
        <a:xfrm>
          <a:off x="18735040" y="167995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38" name="フローチャート: 判断 837"/>
        <xdr:cNvSpPr/>
      </xdr:nvSpPr>
      <xdr:spPr>
        <a:xfrm>
          <a:off x="17937480" y="18020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39" name="フローチャート: 判断 838"/>
        <xdr:cNvSpPr/>
      </xdr:nvSpPr>
      <xdr:spPr>
        <a:xfrm>
          <a:off x="17162780" y="18025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0</xdr:rowOff>
    </xdr:from>
    <xdr:to>
      <xdr:col>116</xdr:col>
      <xdr:colOff>114300</xdr:colOff>
      <xdr:row>107</xdr:row>
      <xdr:rowOff>101600</xdr:rowOff>
    </xdr:to>
    <xdr:sp macro="" textlink="">
      <xdr:nvSpPr>
        <xdr:cNvPr id="845" name="楕円 844"/>
        <xdr:cNvSpPr/>
      </xdr:nvSpPr>
      <xdr:spPr>
        <a:xfrm>
          <a:off x="19458940" y="1793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846" name="【庁舎】&#10;一人当たり面積該当値テキスト"/>
        <xdr:cNvSpPr txBox="1"/>
      </xdr:nvSpPr>
      <xdr:spPr>
        <a:xfrm>
          <a:off x="19547840"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3811</xdr:rowOff>
    </xdr:from>
    <xdr:to>
      <xdr:col>112</xdr:col>
      <xdr:colOff>38100</xdr:colOff>
      <xdr:row>107</xdr:row>
      <xdr:rowOff>105411</xdr:rowOff>
    </xdr:to>
    <xdr:sp macro="" textlink="">
      <xdr:nvSpPr>
        <xdr:cNvPr id="847" name="楕円 846"/>
        <xdr:cNvSpPr/>
      </xdr:nvSpPr>
      <xdr:spPr>
        <a:xfrm>
          <a:off x="18735040" y="17941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50800</xdr:rowOff>
    </xdr:from>
    <xdr:to>
      <xdr:col>116</xdr:col>
      <xdr:colOff>63500</xdr:colOff>
      <xdr:row>107</xdr:row>
      <xdr:rowOff>54611</xdr:rowOff>
    </xdr:to>
    <xdr:cxnSp macro="">
      <xdr:nvCxnSpPr>
        <xdr:cNvPr id="848" name="直線コネクタ 847"/>
        <xdr:cNvCxnSpPr/>
      </xdr:nvCxnSpPr>
      <xdr:spPr>
        <a:xfrm flipV="1">
          <a:off x="18778220" y="17988280"/>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5080</xdr:rowOff>
    </xdr:from>
    <xdr:to>
      <xdr:col>107</xdr:col>
      <xdr:colOff>101600</xdr:colOff>
      <xdr:row>107</xdr:row>
      <xdr:rowOff>106680</xdr:rowOff>
    </xdr:to>
    <xdr:sp macro="" textlink="">
      <xdr:nvSpPr>
        <xdr:cNvPr id="849" name="楕円 848"/>
        <xdr:cNvSpPr/>
      </xdr:nvSpPr>
      <xdr:spPr>
        <a:xfrm>
          <a:off x="17937480" y="179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54611</xdr:rowOff>
    </xdr:from>
    <xdr:to>
      <xdr:col>111</xdr:col>
      <xdr:colOff>177800</xdr:colOff>
      <xdr:row>107</xdr:row>
      <xdr:rowOff>55880</xdr:rowOff>
    </xdr:to>
    <xdr:cxnSp macro="">
      <xdr:nvCxnSpPr>
        <xdr:cNvPr id="850" name="直線コネクタ 849"/>
        <xdr:cNvCxnSpPr/>
      </xdr:nvCxnSpPr>
      <xdr:spPr>
        <a:xfrm flipV="1">
          <a:off x="17988280" y="17992091"/>
          <a:ext cx="78994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53339</xdr:rowOff>
    </xdr:from>
    <xdr:to>
      <xdr:col>102</xdr:col>
      <xdr:colOff>165100</xdr:colOff>
      <xdr:row>107</xdr:row>
      <xdr:rowOff>154939</xdr:rowOff>
    </xdr:to>
    <xdr:sp macro="" textlink="">
      <xdr:nvSpPr>
        <xdr:cNvPr id="851" name="楕円 850"/>
        <xdr:cNvSpPr/>
      </xdr:nvSpPr>
      <xdr:spPr>
        <a:xfrm>
          <a:off x="17162780" y="179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55880</xdr:rowOff>
    </xdr:from>
    <xdr:to>
      <xdr:col>107</xdr:col>
      <xdr:colOff>50800</xdr:colOff>
      <xdr:row>107</xdr:row>
      <xdr:rowOff>104139</xdr:rowOff>
    </xdr:to>
    <xdr:cxnSp macro="">
      <xdr:nvCxnSpPr>
        <xdr:cNvPr id="852" name="直線コネクタ 851"/>
        <xdr:cNvCxnSpPr/>
      </xdr:nvCxnSpPr>
      <xdr:spPr>
        <a:xfrm flipV="1">
          <a:off x="17213580" y="17993360"/>
          <a:ext cx="7747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53" name="n_1aveValue【庁舎】&#10;一人当たり面積"/>
        <xdr:cNvSpPr txBox="1"/>
      </xdr:nvSpPr>
      <xdr:spPr>
        <a:xfrm>
          <a:off x="18561127" y="1658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854" name="n_2aveValue【庁舎】&#10;一人当たり面積"/>
        <xdr:cNvSpPr txBox="1"/>
      </xdr:nvSpPr>
      <xdr:spPr>
        <a:xfrm>
          <a:off x="1777626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8907</xdr:rowOff>
    </xdr:from>
    <xdr:ext cx="469744" cy="259045"/>
    <xdr:sp macro="" textlink="">
      <xdr:nvSpPr>
        <xdr:cNvPr id="855" name="n_3aveValue【庁舎】&#10;一人当たり面積"/>
        <xdr:cNvSpPr txBox="1"/>
      </xdr:nvSpPr>
      <xdr:spPr>
        <a:xfrm>
          <a:off x="17001567" y="181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96538</xdr:rowOff>
    </xdr:from>
    <xdr:ext cx="469744" cy="259045"/>
    <xdr:sp macro="" textlink="">
      <xdr:nvSpPr>
        <xdr:cNvPr id="856" name="n_1mainValue【庁舎】&#10;一人当たり面積"/>
        <xdr:cNvSpPr txBox="1"/>
      </xdr:nvSpPr>
      <xdr:spPr>
        <a:xfrm>
          <a:off x="18561127" y="1803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123207</xdr:rowOff>
    </xdr:from>
    <xdr:ext cx="469744" cy="259045"/>
    <xdr:sp macro="" textlink="">
      <xdr:nvSpPr>
        <xdr:cNvPr id="857" name="n_2mainValue【庁舎】&#10;一人当たり面積"/>
        <xdr:cNvSpPr txBox="1"/>
      </xdr:nvSpPr>
      <xdr:spPr>
        <a:xfrm>
          <a:off x="17776267" y="1772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858" name="n_3mainValue【庁舎】&#10;一人当たり面積"/>
        <xdr:cNvSpPr txBox="1"/>
      </xdr:nvSpPr>
      <xdr:spPr>
        <a:xfrm>
          <a:off x="1700156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類似団体と比較すると、図書館については、平成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年度に図書館と中央公民館を複合化し、新しい施設を建設したため、減価償却率が低くなっている。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一方で、一般廃棄物処理施設・庁舎については、減価償却率が高い水準となっており、今後、施設の建替えが予定されている。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119,513
118,670
382.97
51,723,691
49,564,446
2,030,601
28,240,040
45,825,238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類似団体と比較して依然として低い水準で推移しており、これは厳しい地域経済を反映しているものである。今後も企業誘致の促進や税の徴収率向上に努めていく。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42</xdr:row>
      <xdr:rowOff>159455</xdr:rowOff>
    </xdr:to>
    <xdr:cxnSp macro="">
      <xdr:nvCxnSpPr>
        <xdr:cNvPr id="69" name="直線コネクタ 68"/>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159455</xdr:rowOff>
    </xdr:from>
    <xdr:to>
      <xdr:col>19</xdr:col>
      <xdr:colOff>133350</xdr:colOff>
      <xdr:row>42</xdr:row>
      <xdr:rowOff>159455</xdr:rowOff>
    </xdr:to>
    <xdr:cxnSp macro="">
      <xdr:nvCxnSpPr>
        <xdr:cNvPr id="72" name="直線コネクタ 71"/>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159455</xdr:rowOff>
    </xdr:from>
    <xdr:to>
      <xdr:col>15</xdr:col>
      <xdr:colOff>82550</xdr:colOff>
      <xdr:row>42</xdr:row>
      <xdr:rowOff>159455</xdr:rowOff>
    </xdr:to>
    <xdr:cxnSp macro="">
      <xdr:nvCxnSpPr>
        <xdr:cNvPr id="75" name="直線コネクタ 74"/>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14817</xdr:rowOff>
    </xdr:to>
    <xdr:cxnSp macro="">
      <xdr:nvCxnSpPr>
        <xdr:cNvPr id="78" name="直線コネクタ 77"/>
        <xdr:cNvCxnSpPr/>
      </xdr:nvCxnSpPr>
      <xdr:spPr>
        <a:xfrm flipV="1">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8" name="楕円 87"/>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80732</xdr:rowOff>
    </xdr:from>
    <xdr:ext cx="762000" cy="259045"/>
    <xdr:sp macro="" textlink="">
      <xdr:nvSpPr>
        <xdr:cNvPr id="89"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108655</xdr:rowOff>
    </xdr:from>
    <xdr:to>
      <xdr:col>15</xdr:col>
      <xdr:colOff>133350</xdr:colOff>
      <xdr:row>43</xdr:row>
      <xdr:rowOff>38805</xdr:rowOff>
    </xdr:to>
    <xdr:sp macro="" textlink="">
      <xdr:nvSpPr>
        <xdr:cNvPr id="92" name="楕円 91"/>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23582</xdr:rowOff>
    </xdr:from>
    <xdr:ext cx="762000" cy="259045"/>
    <xdr:sp macro="" textlink="">
      <xdr:nvSpPr>
        <xdr:cNvPr id="93" name="テキスト ボックス 92"/>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分子となる経常充当一般財源は、人件費や繰出金の増加により微増となった一方、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となる経常</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一般財源が市税や普通交付税の減少により減となったため、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大幅な税収増が見込み得ない中、普通交付税において市町村合併に伴う経過措置が縮小する見込であるため、経常一般財源が下振れする可能性が高い一方、経常充当一般財源については扶助費が高齢化の進行や国の子ども・子育て支援制度創設等により増加していくものと予想されることから、指数が上昇する厳しい状況が懸念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61468</xdr:rowOff>
    </xdr:from>
    <xdr:to>
      <xdr:col>23</xdr:col>
      <xdr:colOff>133350</xdr:colOff>
      <xdr:row>61</xdr:row>
      <xdr:rowOff>90424</xdr:rowOff>
    </xdr:to>
    <xdr:cxnSp macro="">
      <xdr:nvCxnSpPr>
        <xdr:cNvPr id="130" name="直線コネクタ 129"/>
        <xdr:cNvCxnSpPr/>
      </xdr:nvCxnSpPr>
      <xdr:spPr>
        <a:xfrm>
          <a:off x="4114800" y="1051991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61468</xdr:rowOff>
    </xdr:from>
    <xdr:to>
      <xdr:col>19</xdr:col>
      <xdr:colOff>133350</xdr:colOff>
      <xdr:row>61</xdr:row>
      <xdr:rowOff>66294</xdr:rowOff>
    </xdr:to>
    <xdr:cxnSp macro="">
      <xdr:nvCxnSpPr>
        <xdr:cNvPr id="133" name="直線コネクタ 132"/>
        <xdr:cNvCxnSpPr/>
      </xdr:nvCxnSpPr>
      <xdr:spPr>
        <a:xfrm flipV="1">
          <a:off x="3225800" y="105199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141224</xdr:rowOff>
    </xdr:from>
    <xdr:to>
      <xdr:col>15</xdr:col>
      <xdr:colOff>82550</xdr:colOff>
      <xdr:row>61</xdr:row>
      <xdr:rowOff>66294</xdr:rowOff>
    </xdr:to>
    <xdr:cxnSp macro="">
      <xdr:nvCxnSpPr>
        <xdr:cNvPr id="136" name="直線コネクタ 135"/>
        <xdr:cNvCxnSpPr/>
      </xdr:nvCxnSpPr>
      <xdr:spPr>
        <a:xfrm>
          <a:off x="2336800" y="104282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85598</xdr:rowOff>
    </xdr:to>
    <xdr:cxnSp macro="">
      <xdr:nvCxnSpPr>
        <xdr:cNvPr id="139" name="直線コネクタ 138"/>
        <xdr:cNvCxnSpPr/>
      </xdr:nvCxnSpPr>
      <xdr:spPr>
        <a:xfrm flipV="1">
          <a:off x="1447800" y="104282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169435</xdr:rowOff>
    </xdr:from>
    <xdr:ext cx="762000" cy="259045"/>
    <xdr:sp macro="" textlink="">
      <xdr:nvSpPr>
        <xdr:cNvPr id="143" name="テキスト ボックス 142"/>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49" name="楕円 148"/>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50"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10668</xdr:rowOff>
    </xdr:from>
    <xdr:to>
      <xdr:col>19</xdr:col>
      <xdr:colOff>184150</xdr:colOff>
      <xdr:row>61</xdr:row>
      <xdr:rowOff>112268</xdr:rowOff>
    </xdr:to>
    <xdr:sp macro="" textlink="">
      <xdr:nvSpPr>
        <xdr:cNvPr id="151" name="楕円 150"/>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122445</xdr:rowOff>
    </xdr:from>
    <xdr:ext cx="736600" cy="259045"/>
    <xdr:sp macro="" textlink="">
      <xdr:nvSpPr>
        <xdr:cNvPr id="152" name="テキスト ボックス 151"/>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3" name="楕円 152"/>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4" name="テキスト ボックス 153"/>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90424</xdr:rowOff>
    </xdr:from>
    <xdr:to>
      <xdr:col>11</xdr:col>
      <xdr:colOff>82550</xdr:colOff>
      <xdr:row>61</xdr:row>
      <xdr:rowOff>20574</xdr:rowOff>
    </xdr:to>
    <xdr:sp macro="" textlink="">
      <xdr:nvSpPr>
        <xdr:cNvPr id="155" name="楕円 154"/>
        <xdr:cNvSpPr/>
      </xdr:nvSpPr>
      <xdr:spPr>
        <a:xfrm>
          <a:off x="2286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30751</xdr:rowOff>
    </xdr:from>
    <xdr:ext cx="762000" cy="259045"/>
    <xdr:sp macro="" textlink="">
      <xdr:nvSpPr>
        <xdr:cNvPr id="156" name="テキスト ボックス 155"/>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34798</xdr:rowOff>
    </xdr:from>
    <xdr:to>
      <xdr:col>7</xdr:col>
      <xdr:colOff>31750</xdr:colOff>
      <xdr:row>61</xdr:row>
      <xdr:rowOff>136398</xdr:rowOff>
    </xdr:to>
    <xdr:sp macro="" textlink="">
      <xdr:nvSpPr>
        <xdr:cNvPr id="157" name="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146575</xdr:rowOff>
    </xdr:from>
    <xdr:ext cx="762000" cy="259045"/>
    <xdr:sp macro="" textlink="">
      <xdr:nvSpPr>
        <xdr:cNvPr id="158" name="テキスト ボックス 157"/>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年度以降増加傾向にあり、今年度においても類似団体平均を上回っている。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これは、委託料の増や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132741</xdr:rowOff>
    </xdr:from>
    <xdr:to>
      <xdr:col>23</xdr:col>
      <xdr:colOff>133350</xdr:colOff>
      <xdr:row>84</xdr:row>
      <xdr:rowOff>7643</xdr:rowOff>
    </xdr:to>
    <xdr:cxnSp macro="">
      <xdr:nvCxnSpPr>
        <xdr:cNvPr id="195" name="直線コネクタ 194"/>
        <xdr:cNvCxnSpPr/>
      </xdr:nvCxnSpPr>
      <xdr:spPr>
        <a:xfrm flipV="1">
          <a:off x="4114800" y="14363091"/>
          <a:ext cx="838200" cy="4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96397</xdr:rowOff>
    </xdr:from>
    <xdr:to>
      <xdr:col>19</xdr:col>
      <xdr:colOff>133350</xdr:colOff>
      <xdr:row>84</xdr:row>
      <xdr:rowOff>7643</xdr:rowOff>
    </xdr:to>
    <xdr:cxnSp macro="">
      <xdr:nvCxnSpPr>
        <xdr:cNvPr id="198" name="直線コネクタ 197"/>
        <xdr:cNvCxnSpPr/>
      </xdr:nvCxnSpPr>
      <xdr:spPr>
        <a:xfrm>
          <a:off x="3225800" y="14326747"/>
          <a:ext cx="889000" cy="8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96397</xdr:rowOff>
    </xdr:from>
    <xdr:to>
      <xdr:col>15</xdr:col>
      <xdr:colOff>82550</xdr:colOff>
      <xdr:row>83</xdr:row>
      <xdr:rowOff>99763</xdr:rowOff>
    </xdr:to>
    <xdr:cxnSp macro="">
      <xdr:nvCxnSpPr>
        <xdr:cNvPr id="201" name="直線コネクタ 200"/>
        <xdr:cNvCxnSpPr/>
      </xdr:nvCxnSpPr>
      <xdr:spPr>
        <a:xfrm flipV="1">
          <a:off x="2336800" y="14326747"/>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99763</xdr:rowOff>
    </xdr:from>
    <xdr:to>
      <xdr:col>11</xdr:col>
      <xdr:colOff>31750</xdr:colOff>
      <xdr:row>83</xdr:row>
      <xdr:rowOff>116022</xdr:rowOff>
    </xdr:to>
    <xdr:cxnSp macro="">
      <xdr:nvCxnSpPr>
        <xdr:cNvPr id="204" name="直線コネクタ 203"/>
        <xdr:cNvCxnSpPr/>
      </xdr:nvCxnSpPr>
      <xdr:spPr>
        <a:xfrm flipV="1">
          <a:off x="1447800" y="14330113"/>
          <a:ext cx="889000" cy="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131853</xdr:rowOff>
    </xdr:from>
    <xdr:ext cx="762000" cy="259045"/>
    <xdr:sp macro="" textlink="">
      <xdr:nvSpPr>
        <xdr:cNvPr id="208" name="テキスト ボックス 207"/>
        <xdr:cNvSpPr txBox="1"/>
      </xdr:nvSpPr>
      <xdr:spPr>
        <a:xfrm>
          <a:off x="1066800" y="1401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81941</xdr:rowOff>
    </xdr:from>
    <xdr:to>
      <xdr:col>23</xdr:col>
      <xdr:colOff>184150</xdr:colOff>
      <xdr:row>84</xdr:row>
      <xdr:rowOff>12091</xdr:rowOff>
    </xdr:to>
    <xdr:sp macro="" textlink="">
      <xdr:nvSpPr>
        <xdr:cNvPr id="214" name="楕円 213"/>
        <xdr:cNvSpPr/>
      </xdr:nvSpPr>
      <xdr:spPr>
        <a:xfrm>
          <a:off x="4902200" y="143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54018</xdr:rowOff>
    </xdr:from>
    <xdr:ext cx="762000" cy="259045"/>
    <xdr:sp macro="" textlink="">
      <xdr:nvSpPr>
        <xdr:cNvPr id="215" name="人件費・物件費等の状況該当値テキスト"/>
        <xdr:cNvSpPr txBox="1"/>
      </xdr:nvSpPr>
      <xdr:spPr>
        <a:xfrm>
          <a:off x="5041900" y="1428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128293</xdr:rowOff>
    </xdr:from>
    <xdr:to>
      <xdr:col>19</xdr:col>
      <xdr:colOff>184150</xdr:colOff>
      <xdr:row>84</xdr:row>
      <xdr:rowOff>58443</xdr:rowOff>
    </xdr:to>
    <xdr:sp macro="" textlink="">
      <xdr:nvSpPr>
        <xdr:cNvPr id="216" name="楕円 215"/>
        <xdr:cNvSpPr/>
      </xdr:nvSpPr>
      <xdr:spPr>
        <a:xfrm>
          <a:off x="4064000" y="143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43220</xdr:rowOff>
    </xdr:from>
    <xdr:ext cx="736600" cy="259045"/>
    <xdr:sp macro="" textlink="">
      <xdr:nvSpPr>
        <xdr:cNvPr id="217" name="テキスト ボックス 216"/>
        <xdr:cNvSpPr txBox="1"/>
      </xdr:nvSpPr>
      <xdr:spPr>
        <a:xfrm>
          <a:off x="3733800" y="144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45597</xdr:rowOff>
    </xdr:from>
    <xdr:to>
      <xdr:col>15</xdr:col>
      <xdr:colOff>133350</xdr:colOff>
      <xdr:row>83</xdr:row>
      <xdr:rowOff>147197</xdr:rowOff>
    </xdr:to>
    <xdr:sp macro="" textlink="">
      <xdr:nvSpPr>
        <xdr:cNvPr id="218" name="楕円 217"/>
        <xdr:cNvSpPr/>
      </xdr:nvSpPr>
      <xdr:spPr>
        <a:xfrm>
          <a:off x="3175000" y="142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131974</xdr:rowOff>
    </xdr:from>
    <xdr:ext cx="762000" cy="259045"/>
    <xdr:sp macro="" textlink="">
      <xdr:nvSpPr>
        <xdr:cNvPr id="219" name="テキスト ボックス 218"/>
        <xdr:cNvSpPr txBox="1"/>
      </xdr:nvSpPr>
      <xdr:spPr>
        <a:xfrm>
          <a:off x="2844800" y="1436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48963</xdr:rowOff>
    </xdr:from>
    <xdr:to>
      <xdr:col>11</xdr:col>
      <xdr:colOff>82550</xdr:colOff>
      <xdr:row>83</xdr:row>
      <xdr:rowOff>150563</xdr:rowOff>
    </xdr:to>
    <xdr:sp macro="" textlink="">
      <xdr:nvSpPr>
        <xdr:cNvPr id="220" name="楕円 219"/>
        <xdr:cNvSpPr/>
      </xdr:nvSpPr>
      <xdr:spPr>
        <a:xfrm>
          <a:off x="2286000" y="142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135340</xdr:rowOff>
    </xdr:from>
    <xdr:ext cx="762000" cy="259045"/>
    <xdr:sp macro="" textlink="">
      <xdr:nvSpPr>
        <xdr:cNvPr id="221" name="テキスト ボックス 220"/>
        <xdr:cNvSpPr txBox="1"/>
      </xdr:nvSpPr>
      <xdr:spPr>
        <a:xfrm>
          <a:off x="1955800" y="143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65222</xdr:rowOff>
    </xdr:from>
    <xdr:to>
      <xdr:col>7</xdr:col>
      <xdr:colOff>31750</xdr:colOff>
      <xdr:row>83</xdr:row>
      <xdr:rowOff>166822</xdr:rowOff>
    </xdr:to>
    <xdr:sp macro="" textlink="">
      <xdr:nvSpPr>
        <xdr:cNvPr id="222" name="楕円 221"/>
        <xdr:cNvSpPr/>
      </xdr:nvSpPr>
      <xdr:spPr>
        <a:xfrm>
          <a:off x="1397000" y="14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151599</xdr:rowOff>
    </xdr:from>
    <xdr:ext cx="762000" cy="259045"/>
    <xdr:sp macro="" textlink="">
      <xdr:nvSpPr>
        <xdr:cNvPr id="223" name="テキスト ボックス 222"/>
        <xdr:cNvSpPr txBox="1"/>
      </xdr:nvSpPr>
      <xdr:spPr>
        <a:xfrm>
          <a:off x="1066800" y="14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本市では「行財政再建プログラム」に基づき、平成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年度にかけて独自の給与カットや手当の見直しを行い、その後も特殊勤務手当の縮減を実施してきたが、近年は類似団体平均を上回って推移している。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国家公務員の時限的な給与削減の影響により大きく上昇した平成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年度よりは減少したものの、今後も人事院勧告や県人事委員会勧告等を踏まえ適正な給与水準への見直し等を行っていく。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120650</xdr:rowOff>
    </xdr:to>
    <xdr:cxnSp macro="">
      <xdr:nvCxnSpPr>
        <xdr:cNvPr id="257" name="直線コネクタ 256"/>
        <xdr:cNvCxnSpPr/>
      </xdr:nvCxnSpPr>
      <xdr:spPr>
        <a:xfrm flipV="1">
          <a:off x="16179800" y="1516803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88</xdr:row>
      <xdr:rowOff>160866</xdr:rowOff>
    </xdr:to>
    <xdr:cxnSp macro="">
      <xdr:nvCxnSpPr>
        <xdr:cNvPr id="260" name="直線コネクタ 259"/>
        <xdr:cNvCxnSpPr/>
      </xdr:nvCxnSpPr>
      <xdr:spPr>
        <a:xfrm flipV="1">
          <a:off x="15290800" y="152082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2822</xdr:rowOff>
    </xdr:to>
    <xdr:cxnSp macro="">
      <xdr:nvCxnSpPr>
        <xdr:cNvPr id="263" name="直線コネクタ 262"/>
        <xdr:cNvCxnSpPr/>
      </xdr:nvCxnSpPr>
      <xdr:spPr>
        <a:xfrm flipV="1">
          <a:off x="14401800" y="152484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147461</xdr:rowOff>
    </xdr:from>
    <xdr:to>
      <xdr:col>68</xdr:col>
      <xdr:colOff>152400</xdr:colOff>
      <xdr:row>89</xdr:row>
      <xdr:rowOff>2822</xdr:rowOff>
    </xdr:to>
    <xdr:cxnSp macro="">
      <xdr:nvCxnSpPr>
        <xdr:cNvPr id="266" name="直線コネクタ 265"/>
        <xdr:cNvCxnSpPr/>
      </xdr:nvCxnSpPr>
      <xdr:spPr>
        <a:xfrm>
          <a:off x="13512800" y="152350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7"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9" name="テキスト ボックス 278"/>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80" name="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2" name="楕円 281"/>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3" name="テキスト ボックス 282"/>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4" name="楕円 283"/>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5" name="テキスト ボックス 284"/>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これまで外部委託の推進や任期付き短期時間勤務職員の活用、新規職員の抑制などにより職員数の削減に取り組んできたところである。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今後も「定員管理計画」に基づき、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抑制基調を基本としながら、適正な定員管理に努めていく。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29316</xdr:rowOff>
    </xdr:from>
    <xdr:to>
      <xdr:col>81</xdr:col>
      <xdr:colOff>44450</xdr:colOff>
      <xdr:row>64</xdr:row>
      <xdr:rowOff>41381</xdr:rowOff>
    </xdr:to>
    <xdr:cxnSp macro="">
      <xdr:nvCxnSpPr>
        <xdr:cNvPr id="320" name="直線コネクタ 319"/>
        <xdr:cNvCxnSpPr/>
      </xdr:nvCxnSpPr>
      <xdr:spPr>
        <a:xfrm>
          <a:off x="16179800" y="1100211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15240</xdr:rowOff>
    </xdr:from>
    <xdr:to>
      <xdr:col>77</xdr:col>
      <xdr:colOff>44450</xdr:colOff>
      <xdr:row>64</xdr:row>
      <xdr:rowOff>29316</xdr:rowOff>
    </xdr:to>
    <xdr:cxnSp macro="">
      <xdr:nvCxnSpPr>
        <xdr:cNvPr id="323" name="直線コネクタ 322"/>
        <xdr:cNvCxnSpPr/>
      </xdr:nvCxnSpPr>
      <xdr:spPr>
        <a:xfrm>
          <a:off x="15290800" y="1098804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13229</xdr:rowOff>
    </xdr:from>
    <xdr:to>
      <xdr:col>72</xdr:col>
      <xdr:colOff>203200</xdr:colOff>
      <xdr:row>64</xdr:row>
      <xdr:rowOff>15240</xdr:rowOff>
    </xdr:to>
    <xdr:cxnSp macro="">
      <xdr:nvCxnSpPr>
        <xdr:cNvPr id="326" name="直線コネクタ 325"/>
        <xdr:cNvCxnSpPr/>
      </xdr:nvCxnSpPr>
      <xdr:spPr>
        <a:xfrm>
          <a:off x="14401800" y="1098602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13229</xdr:rowOff>
    </xdr:from>
    <xdr:to>
      <xdr:col>68</xdr:col>
      <xdr:colOff>152400</xdr:colOff>
      <xdr:row>64</xdr:row>
      <xdr:rowOff>31327</xdr:rowOff>
    </xdr:to>
    <xdr:cxnSp macro="">
      <xdr:nvCxnSpPr>
        <xdr:cNvPr id="329" name="直線コネクタ 328"/>
        <xdr:cNvCxnSpPr/>
      </xdr:nvCxnSpPr>
      <xdr:spPr>
        <a:xfrm flipV="1">
          <a:off x="13512800" y="1098602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162031</xdr:rowOff>
    </xdr:from>
    <xdr:to>
      <xdr:col>81</xdr:col>
      <xdr:colOff>95250</xdr:colOff>
      <xdr:row>64</xdr:row>
      <xdr:rowOff>92181</xdr:rowOff>
    </xdr:to>
    <xdr:sp macro="" textlink="">
      <xdr:nvSpPr>
        <xdr:cNvPr id="339" name="楕円 338"/>
        <xdr:cNvSpPr/>
      </xdr:nvSpPr>
      <xdr:spPr>
        <a:xfrm>
          <a:off x="169672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134108</xdr:rowOff>
    </xdr:from>
    <xdr:ext cx="762000" cy="259045"/>
    <xdr:sp macro="" textlink="">
      <xdr:nvSpPr>
        <xdr:cNvPr id="340" name="定員管理の状況該当値テキスト"/>
        <xdr:cNvSpPr txBox="1"/>
      </xdr:nvSpPr>
      <xdr:spPr>
        <a:xfrm>
          <a:off x="17106900" y="1093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149966</xdr:rowOff>
    </xdr:from>
    <xdr:to>
      <xdr:col>77</xdr:col>
      <xdr:colOff>95250</xdr:colOff>
      <xdr:row>64</xdr:row>
      <xdr:rowOff>80116</xdr:rowOff>
    </xdr:to>
    <xdr:sp macro="" textlink="">
      <xdr:nvSpPr>
        <xdr:cNvPr id="341" name="楕円 340"/>
        <xdr:cNvSpPr/>
      </xdr:nvSpPr>
      <xdr:spPr>
        <a:xfrm>
          <a:off x="16129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64893</xdr:rowOff>
    </xdr:from>
    <xdr:ext cx="736600" cy="259045"/>
    <xdr:sp macro="" textlink="">
      <xdr:nvSpPr>
        <xdr:cNvPr id="342" name="テキスト ボックス 341"/>
        <xdr:cNvSpPr txBox="1"/>
      </xdr:nvSpPr>
      <xdr:spPr>
        <a:xfrm>
          <a:off x="15798800" y="1103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135890</xdr:rowOff>
    </xdr:from>
    <xdr:to>
      <xdr:col>73</xdr:col>
      <xdr:colOff>44450</xdr:colOff>
      <xdr:row>64</xdr:row>
      <xdr:rowOff>66040</xdr:rowOff>
    </xdr:to>
    <xdr:sp macro="" textlink="">
      <xdr:nvSpPr>
        <xdr:cNvPr id="343" name="楕円 342"/>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44" name="テキスト ボックス 343"/>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133879</xdr:rowOff>
    </xdr:from>
    <xdr:to>
      <xdr:col>68</xdr:col>
      <xdr:colOff>203200</xdr:colOff>
      <xdr:row>64</xdr:row>
      <xdr:rowOff>64029</xdr:rowOff>
    </xdr:to>
    <xdr:sp macro="" textlink="">
      <xdr:nvSpPr>
        <xdr:cNvPr id="345" name="楕円 344"/>
        <xdr:cNvSpPr/>
      </xdr:nvSpPr>
      <xdr:spPr>
        <a:xfrm>
          <a:off x="14351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48806</xdr:rowOff>
    </xdr:from>
    <xdr:ext cx="762000" cy="259045"/>
    <xdr:sp macro="" textlink="">
      <xdr:nvSpPr>
        <xdr:cNvPr id="346" name="テキスト ボックス 345"/>
        <xdr:cNvSpPr txBox="1"/>
      </xdr:nvSpPr>
      <xdr:spPr>
        <a:xfrm>
          <a:off x="14020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151977</xdr:rowOff>
    </xdr:from>
    <xdr:to>
      <xdr:col>64</xdr:col>
      <xdr:colOff>152400</xdr:colOff>
      <xdr:row>64</xdr:row>
      <xdr:rowOff>82127</xdr:rowOff>
    </xdr:to>
    <xdr:sp macro="" textlink="">
      <xdr:nvSpPr>
        <xdr:cNvPr id="347" name="楕円 346"/>
        <xdr:cNvSpPr/>
      </xdr:nvSpPr>
      <xdr:spPr>
        <a:xfrm>
          <a:off x="13462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66904</xdr:rowOff>
    </xdr:from>
    <xdr:ext cx="762000" cy="259045"/>
    <xdr:sp macro="" textlink="">
      <xdr:nvSpPr>
        <xdr:cNvPr id="348" name="テキスト ボックス 347"/>
        <xdr:cNvSpPr txBox="1"/>
      </xdr:nvSpPr>
      <xdr:spPr>
        <a:xfrm>
          <a:off x="13131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ポイント減少し、年々着実に改善しているものの、類似団体平均と比較して高い水準で推移している。これは平成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かけての国の景気浮上対策に基づく各種公共事業の実施など、過去の市債借入に対する償還額が高い水準で推移していることによるものであるが、「行財政再建プログラム」実施以降、新規市債発行額の元金償還額以下への抑制、公営事業に対する繰出金や一部事務組合への負担金の抑制などに取り組み、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％を下回った。今後も引き続き指数の適正管理に努めていく。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140546</xdr:rowOff>
    </xdr:to>
    <xdr:cxnSp macro="">
      <xdr:nvCxnSpPr>
        <xdr:cNvPr id="381" name="直線コネクタ 380"/>
        <xdr:cNvCxnSpPr/>
      </xdr:nvCxnSpPr>
      <xdr:spPr>
        <a:xfrm flipV="1">
          <a:off x="16179800" y="708152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89746</xdr:rowOff>
    </xdr:to>
    <xdr:cxnSp macro="">
      <xdr:nvCxnSpPr>
        <xdr:cNvPr id="384" name="直線コネクタ 383"/>
        <xdr:cNvCxnSpPr/>
      </xdr:nvCxnSpPr>
      <xdr:spPr>
        <a:xfrm flipV="1">
          <a:off x="15290800" y="716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43</xdr:row>
      <xdr:rowOff>79163</xdr:rowOff>
    </xdr:to>
    <xdr:cxnSp macro="">
      <xdr:nvCxnSpPr>
        <xdr:cNvPr id="387" name="直線コネクタ 386"/>
        <xdr:cNvCxnSpPr/>
      </xdr:nvCxnSpPr>
      <xdr:spPr>
        <a:xfrm flipV="1">
          <a:off x="14401800" y="72906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44</xdr:row>
      <xdr:rowOff>52494</xdr:rowOff>
    </xdr:to>
    <xdr:cxnSp macro="">
      <xdr:nvCxnSpPr>
        <xdr:cNvPr id="390" name="直線コネクタ 389"/>
        <xdr:cNvCxnSpPr/>
      </xdr:nvCxnSpPr>
      <xdr:spPr>
        <a:xfrm flipV="1">
          <a:off x="13512800" y="74515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0" name="楕円 399"/>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1"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3" name="テキスト ボックス 402"/>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4" name="楕円 403"/>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5" name="テキスト ボックス 404"/>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6" name="楕円 405"/>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7" name="テキスト ボックス 406"/>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1694</xdr:rowOff>
    </xdr:from>
    <xdr:to>
      <xdr:col>64</xdr:col>
      <xdr:colOff>152400</xdr:colOff>
      <xdr:row>44</xdr:row>
      <xdr:rowOff>103294</xdr:rowOff>
    </xdr:to>
    <xdr:sp macro="" textlink="">
      <xdr:nvSpPr>
        <xdr:cNvPr id="408" name="楕円 407"/>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88071</xdr:rowOff>
    </xdr:from>
    <xdr:ext cx="762000" cy="259045"/>
    <xdr:sp macro="" textlink="">
      <xdr:nvSpPr>
        <xdr:cNvPr id="409" name="テキスト ボックス 408"/>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た。これは、地方債の現在高及び組合等負担等見込額が増加したものの、公営企業債等繰入見込額及び退職手当負担見込額が減少したことに加え、充当可能基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再建プログラム」実施以降、新規市債発行額を元金償還額以下へ抑制する取り組みにより減少傾向にあるが、類似団体と比較すると依然として高い水準で推移しているため、今後も引き続き指数の適正管理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2822</xdr:rowOff>
    </xdr:from>
    <xdr:to>
      <xdr:col>81</xdr:col>
      <xdr:colOff>44450</xdr:colOff>
      <xdr:row>16</xdr:row>
      <xdr:rowOff>52423</xdr:rowOff>
    </xdr:to>
    <xdr:cxnSp macro="">
      <xdr:nvCxnSpPr>
        <xdr:cNvPr id="443" name="直線コネクタ 442"/>
        <xdr:cNvCxnSpPr/>
      </xdr:nvCxnSpPr>
      <xdr:spPr>
        <a:xfrm flipV="1">
          <a:off x="16179800" y="2746022"/>
          <a:ext cx="8382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33655</xdr:rowOff>
    </xdr:from>
    <xdr:to>
      <xdr:col>77</xdr:col>
      <xdr:colOff>44450</xdr:colOff>
      <xdr:row>16</xdr:row>
      <xdr:rowOff>52423</xdr:rowOff>
    </xdr:to>
    <xdr:cxnSp macro="">
      <xdr:nvCxnSpPr>
        <xdr:cNvPr id="446" name="直線コネクタ 445"/>
        <xdr:cNvCxnSpPr/>
      </xdr:nvCxnSpPr>
      <xdr:spPr>
        <a:xfrm>
          <a:off x="15290800" y="2776855"/>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33655</xdr:rowOff>
    </xdr:from>
    <xdr:to>
      <xdr:col>72</xdr:col>
      <xdr:colOff>203200</xdr:colOff>
      <xdr:row>16</xdr:row>
      <xdr:rowOff>114088</xdr:rowOff>
    </xdr:to>
    <xdr:cxnSp macro="">
      <xdr:nvCxnSpPr>
        <xdr:cNvPr id="449" name="直線コネクタ 448"/>
        <xdr:cNvCxnSpPr/>
      </xdr:nvCxnSpPr>
      <xdr:spPr>
        <a:xfrm flipV="1">
          <a:off x="14401800" y="277685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114088</xdr:rowOff>
    </xdr:from>
    <xdr:to>
      <xdr:col>68</xdr:col>
      <xdr:colOff>152400</xdr:colOff>
      <xdr:row>16</xdr:row>
      <xdr:rowOff>154305</xdr:rowOff>
    </xdr:to>
    <xdr:cxnSp macro="">
      <xdr:nvCxnSpPr>
        <xdr:cNvPr id="452" name="直線コネクタ 451"/>
        <xdr:cNvCxnSpPr/>
      </xdr:nvCxnSpPr>
      <xdr:spPr>
        <a:xfrm flipV="1">
          <a:off x="13512800" y="285728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123472</xdr:rowOff>
    </xdr:from>
    <xdr:to>
      <xdr:col>81</xdr:col>
      <xdr:colOff>95250</xdr:colOff>
      <xdr:row>16</xdr:row>
      <xdr:rowOff>53622</xdr:rowOff>
    </xdr:to>
    <xdr:sp macro="" textlink="">
      <xdr:nvSpPr>
        <xdr:cNvPr id="462" name="楕円 461"/>
        <xdr:cNvSpPr/>
      </xdr:nvSpPr>
      <xdr:spPr>
        <a:xfrm>
          <a:off x="16967200" y="26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95549</xdr:rowOff>
    </xdr:from>
    <xdr:ext cx="762000" cy="259045"/>
    <xdr:sp macro="" textlink="">
      <xdr:nvSpPr>
        <xdr:cNvPr id="463" name="将来負担の状況該当値テキスト"/>
        <xdr:cNvSpPr txBox="1"/>
      </xdr:nvSpPr>
      <xdr:spPr>
        <a:xfrm>
          <a:off x="17106900" y="266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1623</xdr:rowOff>
    </xdr:from>
    <xdr:to>
      <xdr:col>77</xdr:col>
      <xdr:colOff>95250</xdr:colOff>
      <xdr:row>16</xdr:row>
      <xdr:rowOff>103223</xdr:rowOff>
    </xdr:to>
    <xdr:sp macro="" textlink="">
      <xdr:nvSpPr>
        <xdr:cNvPr id="464" name="楕円 463"/>
        <xdr:cNvSpPr/>
      </xdr:nvSpPr>
      <xdr:spPr>
        <a:xfrm>
          <a:off x="16129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88000</xdr:rowOff>
    </xdr:from>
    <xdr:ext cx="736600" cy="259045"/>
    <xdr:sp macro="" textlink="">
      <xdr:nvSpPr>
        <xdr:cNvPr id="465" name="テキスト ボックス 464"/>
        <xdr:cNvSpPr txBox="1"/>
      </xdr:nvSpPr>
      <xdr:spPr>
        <a:xfrm>
          <a:off x="15798800" y="283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154305</xdr:rowOff>
    </xdr:from>
    <xdr:to>
      <xdr:col>73</xdr:col>
      <xdr:colOff>44450</xdr:colOff>
      <xdr:row>16</xdr:row>
      <xdr:rowOff>84455</xdr:rowOff>
    </xdr:to>
    <xdr:sp macro="" textlink="">
      <xdr:nvSpPr>
        <xdr:cNvPr id="466" name="楕円 465"/>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69232</xdr:rowOff>
    </xdr:from>
    <xdr:ext cx="762000" cy="259045"/>
    <xdr:sp macro="" textlink="">
      <xdr:nvSpPr>
        <xdr:cNvPr id="467" name="テキスト ボックス 466"/>
        <xdr:cNvSpPr txBox="1"/>
      </xdr:nvSpPr>
      <xdr:spPr>
        <a:xfrm>
          <a:off x="14909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63288</xdr:rowOff>
    </xdr:from>
    <xdr:to>
      <xdr:col>68</xdr:col>
      <xdr:colOff>203200</xdr:colOff>
      <xdr:row>16</xdr:row>
      <xdr:rowOff>164888</xdr:rowOff>
    </xdr:to>
    <xdr:sp macro="" textlink="">
      <xdr:nvSpPr>
        <xdr:cNvPr id="468" name="楕円 467"/>
        <xdr:cNvSpPr/>
      </xdr:nvSpPr>
      <xdr:spPr>
        <a:xfrm>
          <a:off x="14351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149665</xdr:rowOff>
    </xdr:from>
    <xdr:ext cx="762000" cy="259045"/>
    <xdr:sp macro="" textlink="">
      <xdr:nvSpPr>
        <xdr:cNvPr id="469" name="テキスト ボックス 468"/>
        <xdr:cNvSpPr txBox="1"/>
      </xdr:nvSpPr>
      <xdr:spPr>
        <a:xfrm>
          <a:off x="14020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70" name="楕円 469"/>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18432</xdr:rowOff>
    </xdr:from>
    <xdr:ext cx="762000" cy="259045"/>
    <xdr:sp macro="" textlink="">
      <xdr:nvSpPr>
        <xdr:cNvPr id="471" name="テキスト ボックス 470"/>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119,513
118,670
382.97
51,723,691
49,564,446
2,030,601
28,240,040
45,825,238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ポイント増加し、類似団体平均と同水準となった。これは、一般職の定年退職者の増が主な要因である。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今後も定年退職者数の変動により年度によって一定程度の増減が生じるものと予想されるが、「定員管理計画」の目標値に向け、計画的に人件費縮減の取り組みを進めていく。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1270</xdr:rowOff>
    </xdr:to>
    <xdr:cxnSp macro="">
      <xdr:nvCxnSpPr>
        <xdr:cNvPr id="66" name="直線コネクタ 65"/>
        <xdr:cNvCxnSpPr/>
      </xdr:nvCxnSpPr>
      <xdr:spPr>
        <a:xfrm>
          <a:off x="3987800" y="6314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31750</xdr:rowOff>
    </xdr:to>
    <xdr:cxnSp macro="">
      <xdr:nvCxnSpPr>
        <xdr:cNvPr id="69" name="直線コネクタ 68"/>
        <xdr:cNvCxnSpPr/>
      </xdr:nvCxnSpPr>
      <xdr:spPr>
        <a:xfrm flipV="1">
          <a:off x="3098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31750</xdr:rowOff>
    </xdr:to>
    <xdr:cxnSp macro="">
      <xdr:nvCxnSpPr>
        <xdr:cNvPr id="72" name="直線コネクタ 71"/>
        <xdr:cNvCxnSpPr/>
      </xdr:nvCxnSpPr>
      <xdr:spPr>
        <a:xfrm>
          <a:off x="2209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31750</xdr:rowOff>
    </xdr:to>
    <xdr:cxnSp macro="">
      <xdr:nvCxnSpPr>
        <xdr:cNvPr id="75" name="直線コネクタ 74"/>
        <xdr:cNvCxnSpPr/>
      </xdr:nvCxnSpPr>
      <xdr:spPr>
        <a:xfrm flipV="1">
          <a:off x="1320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ポイント増加しているが、類似団体平均との比較では低い水準で推移している。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今後、民間委託の推進等により増加する見込みであるが、引き続き、必要性・有効性の観点から見直しを行い、適正な管理に努めていく。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96520</xdr:rowOff>
    </xdr:to>
    <xdr:cxnSp macro="">
      <xdr:nvCxnSpPr>
        <xdr:cNvPr id="127" name="直線コネクタ 126"/>
        <xdr:cNvCxnSpPr/>
      </xdr:nvCxnSpPr>
      <xdr:spPr>
        <a:xfrm>
          <a:off x="15671800" y="248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50800</xdr:rowOff>
    </xdr:from>
    <xdr:to>
      <xdr:col>78</xdr:col>
      <xdr:colOff>69850</xdr:colOff>
      <xdr:row>14</xdr:row>
      <xdr:rowOff>81280</xdr:rowOff>
    </xdr:to>
    <xdr:cxnSp macro="">
      <xdr:nvCxnSpPr>
        <xdr:cNvPr id="130" name="直線コネクタ 129"/>
        <xdr:cNvCxnSpPr/>
      </xdr:nvCxnSpPr>
      <xdr:spPr>
        <a:xfrm>
          <a:off x="14782800" y="245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50800</xdr:rowOff>
    </xdr:to>
    <xdr:cxnSp macro="">
      <xdr:nvCxnSpPr>
        <xdr:cNvPr id="133" name="直線コネクタ 132"/>
        <xdr:cNvCxnSpPr/>
      </xdr:nvCxnSpPr>
      <xdr:spPr>
        <a:xfrm>
          <a:off x="13893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35560</xdr:rowOff>
    </xdr:from>
    <xdr:to>
      <xdr:col>69</xdr:col>
      <xdr:colOff>92075</xdr:colOff>
      <xdr:row>14</xdr:row>
      <xdr:rowOff>35560</xdr:rowOff>
    </xdr:to>
    <xdr:cxnSp macro="">
      <xdr:nvCxnSpPr>
        <xdr:cNvPr id="136" name="直線コネクタ 135"/>
        <xdr:cNvCxnSpPr/>
      </xdr:nvCxnSpPr>
      <xdr:spPr>
        <a:xfrm>
          <a:off x="13004800" y="243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6" name="楕円 145"/>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62247</xdr:rowOff>
    </xdr:from>
    <xdr:ext cx="762000" cy="259045"/>
    <xdr:sp macro="" textlink="">
      <xdr:nvSpPr>
        <xdr:cNvPr id="147" name="物件費該当値テキスト"/>
        <xdr:cNvSpPr txBox="1"/>
      </xdr:nvSpPr>
      <xdr:spPr>
        <a:xfrm>
          <a:off x="165989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8" name="楕円 147"/>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9" name="テキスト ボックス 148"/>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0" name="楕円 149"/>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1" name="テキスト ボックス 150"/>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156210</xdr:rowOff>
    </xdr:from>
    <xdr:to>
      <xdr:col>69</xdr:col>
      <xdr:colOff>142875</xdr:colOff>
      <xdr:row>14</xdr:row>
      <xdr:rowOff>86360</xdr:rowOff>
    </xdr:to>
    <xdr:sp macro="" textlink="">
      <xdr:nvSpPr>
        <xdr:cNvPr id="152" name="楕円 151"/>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53" name="テキスト ボックス 152"/>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4" name="楕円 153"/>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5" name="テキスト ボックス 154"/>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今後も、扶助費については少子高齢化の進行等に伴い増加していくことが見込まれるが、健康増進対策の充実などにより、扶助費の適正化に努めていく。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137885</xdr:rowOff>
    </xdr:to>
    <xdr:cxnSp macro="">
      <xdr:nvCxnSpPr>
        <xdr:cNvPr id="190" name="直線コネクタ 189"/>
        <xdr:cNvCxnSpPr/>
      </xdr:nvCxnSpPr>
      <xdr:spPr>
        <a:xfrm flipV="1">
          <a:off x="3987800" y="93853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137885</xdr:rowOff>
    </xdr:to>
    <xdr:cxnSp macro="">
      <xdr:nvCxnSpPr>
        <xdr:cNvPr id="193" name="直線コネクタ 192"/>
        <xdr:cNvCxnSpPr/>
      </xdr:nvCxnSpPr>
      <xdr:spPr>
        <a:xfrm>
          <a:off x="3098800" y="9298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39915</xdr:rowOff>
    </xdr:to>
    <xdr:cxnSp macro="">
      <xdr:nvCxnSpPr>
        <xdr:cNvPr id="196" name="直線コネクタ 195"/>
        <xdr:cNvCxnSpPr/>
      </xdr:nvCxnSpPr>
      <xdr:spPr>
        <a:xfrm>
          <a:off x="2209800" y="9298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39915</xdr:rowOff>
    </xdr:to>
    <xdr:cxnSp macro="">
      <xdr:nvCxnSpPr>
        <xdr:cNvPr id="199" name="直線コネクタ 198"/>
        <xdr:cNvCxnSpPr/>
      </xdr:nvCxnSpPr>
      <xdr:spPr>
        <a:xfrm>
          <a:off x="1320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3" name="テキスト ボックス 202"/>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87085</xdr:rowOff>
    </xdr:from>
    <xdr:to>
      <xdr:col>20</xdr:col>
      <xdr:colOff>38100</xdr:colOff>
      <xdr:row>55</xdr:row>
      <xdr:rowOff>17235</xdr:rowOff>
    </xdr:to>
    <xdr:sp macro="" textlink="">
      <xdr:nvSpPr>
        <xdr:cNvPr id="211" name="楕円 210"/>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27412</xdr:rowOff>
    </xdr:from>
    <xdr:ext cx="736600" cy="259045"/>
    <xdr:sp macro="" textlink="">
      <xdr:nvSpPr>
        <xdr:cNvPr id="212" name="テキスト ボックス 211"/>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3" name="楕円 212"/>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4" name="テキスト ボックス 213"/>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5" name="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7" name="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ポイント増加し、依然として類似団体平均を上回っている。これは繰出金の増加が主な要因である。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今後は高齢化に伴い、後期高齢者医療特別会計や介護保険特別会計に対する繰出金の増加が見込まれる。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146050</xdr:rowOff>
    </xdr:to>
    <xdr:cxnSp macro="">
      <xdr:nvCxnSpPr>
        <xdr:cNvPr id="251" name="直線コネクタ 250"/>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107950</xdr:rowOff>
    </xdr:to>
    <xdr:cxnSp macro="">
      <xdr:nvCxnSpPr>
        <xdr:cNvPr id="254" name="直線コネクタ 253"/>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107950</xdr:rowOff>
    </xdr:to>
    <xdr:cxnSp macro="">
      <xdr:nvCxnSpPr>
        <xdr:cNvPr id="257" name="直線コネクタ 256"/>
        <xdr:cNvCxnSpPr/>
      </xdr:nvCxnSpPr>
      <xdr:spPr>
        <a:xfrm>
          <a:off x="13893800" y="9743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56</xdr:row>
      <xdr:rowOff>142240</xdr:rowOff>
    </xdr:to>
    <xdr:cxnSp macro="">
      <xdr:nvCxnSpPr>
        <xdr:cNvPr id="260" name="直線コネクタ 259"/>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6" name="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7" name="テキスト ボックス 276"/>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8" name="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9" name="テキスト ボックス 27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ポイント増加している。これは、一部事務組合に対する負担金の増加が主な要因である。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一部事務組合における廃棄物処理施設整備への負担に伴い、今後増加する見込みであることから、引き続き、必要性・有効性の観点から見直しを行い、抑制に努めていく。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1814</xdr:rowOff>
    </xdr:from>
    <xdr:to>
      <xdr:col>82</xdr:col>
      <xdr:colOff>107950</xdr:colOff>
      <xdr:row>36</xdr:row>
      <xdr:rowOff>34472</xdr:rowOff>
    </xdr:to>
    <xdr:cxnSp macro="">
      <xdr:nvCxnSpPr>
        <xdr:cNvPr id="314" name="直線コネクタ 313"/>
        <xdr:cNvCxnSpPr/>
      </xdr:nvCxnSpPr>
      <xdr:spPr>
        <a:xfrm>
          <a:off x="15671800" y="61740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1814</xdr:rowOff>
    </xdr:from>
    <xdr:to>
      <xdr:col>78</xdr:col>
      <xdr:colOff>69850</xdr:colOff>
      <xdr:row>36</xdr:row>
      <xdr:rowOff>12700</xdr:rowOff>
    </xdr:to>
    <xdr:cxnSp macro="">
      <xdr:nvCxnSpPr>
        <xdr:cNvPr id="317" name="直線コネクタ 316"/>
        <xdr:cNvCxnSpPr/>
      </xdr:nvCxnSpPr>
      <xdr:spPr>
        <a:xfrm flipV="1">
          <a:off x="14782800" y="617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140607</xdr:rowOff>
    </xdr:from>
    <xdr:to>
      <xdr:col>73</xdr:col>
      <xdr:colOff>180975</xdr:colOff>
      <xdr:row>36</xdr:row>
      <xdr:rowOff>12700</xdr:rowOff>
    </xdr:to>
    <xdr:cxnSp macro="">
      <xdr:nvCxnSpPr>
        <xdr:cNvPr id="320" name="直線コネクタ 319"/>
        <xdr:cNvCxnSpPr/>
      </xdr:nvCxnSpPr>
      <xdr:spPr>
        <a:xfrm>
          <a:off x="13893800" y="6141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140607</xdr:rowOff>
    </xdr:from>
    <xdr:to>
      <xdr:col>69</xdr:col>
      <xdr:colOff>92075</xdr:colOff>
      <xdr:row>36</xdr:row>
      <xdr:rowOff>56243</xdr:rowOff>
    </xdr:to>
    <xdr:cxnSp macro="">
      <xdr:nvCxnSpPr>
        <xdr:cNvPr id="323" name="直線コネクタ 322"/>
        <xdr:cNvCxnSpPr/>
      </xdr:nvCxnSpPr>
      <xdr:spPr>
        <a:xfrm flipV="1">
          <a:off x="13004800" y="6141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33" name="楕円 332"/>
        <xdr:cNvSpPr/>
      </xdr:nvSpPr>
      <xdr:spPr>
        <a:xfrm>
          <a:off x="16459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199</xdr:rowOff>
    </xdr:from>
    <xdr:ext cx="762000" cy="259045"/>
    <xdr:sp macro="" textlink="">
      <xdr:nvSpPr>
        <xdr:cNvPr id="334" name="補助費等該当値テキスト"/>
        <xdr:cNvSpPr txBox="1"/>
      </xdr:nvSpPr>
      <xdr:spPr>
        <a:xfrm>
          <a:off x="16598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122464</xdr:rowOff>
    </xdr:from>
    <xdr:to>
      <xdr:col>78</xdr:col>
      <xdr:colOff>120650</xdr:colOff>
      <xdr:row>36</xdr:row>
      <xdr:rowOff>52614</xdr:rowOff>
    </xdr:to>
    <xdr:sp macro="" textlink="">
      <xdr:nvSpPr>
        <xdr:cNvPr id="335" name="楕円 334"/>
        <xdr:cNvSpPr/>
      </xdr:nvSpPr>
      <xdr:spPr>
        <a:xfrm>
          <a:off x="15621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62791</xdr:rowOff>
    </xdr:from>
    <xdr:ext cx="736600" cy="259045"/>
    <xdr:sp macro="" textlink="">
      <xdr:nvSpPr>
        <xdr:cNvPr id="336" name="テキスト ボックス 335"/>
        <xdr:cNvSpPr txBox="1"/>
      </xdr:nvSpPr>
      <xdr:spPr>
        <a:xfrm>
          <a:off x="15290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7" name="楕円 336"/>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8" name="テキスト ボックス 33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89807</xdr:rowOff>
    </xdr:from>
    <xdr:to>
      <xdr:col>69</xdr:col>
      <xdr:colOff>142875</xdr:colOff>
      <xdr:row>36</xdr:row>
      <xdr:rowOff>19957</xdr:rowOff>
    </xdr:to>
    <xdr:sp macro="" textlink="">
      <xdr:nvSpPr>
        <xdr:cNvPr id="339" name="楕円 338"/>
        <xdr:cNvSpPr/>
      </xdr:nvSpPr>
      <xdr:spPr>
        <a:xfrm>
          <a:off x="13843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30134</xdr:rowOff>
    </xdr:from>
    <xdr:ext cx="762000" cy="259045"/>
    <xdr:sp macro="" textlink="">
      <xdr:nvSpPr>
        <xdr:cNvPr id="340" name="テキスト ボックス 339"/>
        <xdr:cNvSpPr txBox="1"/>
      </xdr:nvSpPr>
      <xdr:spPr>
        <a:xfrm>
          <a:off x="13512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5443</xdr:rowOff>
    </xdr:from>
    <xdr:to>
      <xdr:col>65</xdr:col>
      <xdr:colOff>53975</xdr:colOff>
      <xdr:row>36</xdr:row>
      <xdr:rowOff>107043</xdr:rowOff>
    </xdr:to>
    <xdr:sp macro="" textlink="">
      <xdr:nvSpPr>
        <xdr:cNvPr id="341" name="楕円 340"/>
        <xdr:cNvSpPr/>
      </xdr:nvSpPr>
      <xdr:spPr>
        <a:xfrm>
          <a:off x="12954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117220</xdr:rowOff>
    </xdr:from>
    <xdr:ext cx="762000" cy="259045"/>
    <xdr:sp macro="" textlink="">
      <xdr:nvSpPr>
        <xdr:cNvPr id="342" name="テキスト ボックス 341"/>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ポイント減少しているが、類似団体平均と比較すると高い水準で推移している。これは平成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年度にかけての景気浮揚対策に基づく各種公共事業実施の市債借入に対する償還によるものである。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今後も「公債費負担適正化計画」の進行管理を行いながら、公債費の適正な管理に取り組んでいく。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146050</xdr:rowOff>
    </xdr:to>
    <xdr:cxnSp macro="">
      <xdr:nvCxnSpPr>
        <xdr:cNvPr id="375" name="直線コネクタ 374"/>
        <xdr:cNvCxnSpPr/>
      </xdr:nvCxnSpPr>
      <xdr:spPr>
        <a:xfrm flipV="1">
          <a:off x="3987800" y="132943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78</xdr:row>
      <xdr:rowOff>12700</xdr:rowOff>
    </xdr:to>
    <xdr:cxnSp macro="">
      <xdr:nvCxnSpPr>
        <xdr:cNvPr id="378" name="直線コネクタ 377"/>
        <xdr:cNvCxnSpPr/>
      </xdr:nvCxnSpPr>
      <xdr:spPr>
        <a:xfrm flipV="1">
          <a:off x="3098800" y="1334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111761</xdr:rowOff>
    </xdr:to>
    <xdr:cxnSp macro="">
      <xdr:nvCxnSpPr>
        <xdr:cNvPr id="381" name="直線コネクタ 380"/>
        <xdr:cNvCxnSpPr/>
      </xdr:nvCxnSpPr>
      <xdr:spPr>
        <a:xfrm flipV="1">
          <a:off x="2209800" y="133858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79</xdr:row>
      <xdr:rowOff>39370</xdr:rowOff>
    </xdr:to>
    <xdr:cxnSp macro="">
      <xdr:nvCxnSpPr>
        <xdr:cNvPr id="384" name="直線コネクタ 383"/>
        <xdr:cNvCxnSpPr/>
      </xdr:nvCxnSpPr>
      <xdr:spPr>
        <a:xfrm flipV="1">
          <a:off x="1320800" y="13484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4" name="楕円 393"/>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95"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6" name="楕円 395"/>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7" name="テキスト ボックス 396"/>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8" name="楕円 397"/>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9" name="テキスト ボックス 398"/>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60961</xdr:rowOff>
    </xdr:from>
    <xdr:to>
      <xdr:col>11</xdr:col>
      <xdr:colOff>60325</xdr:colOff>
      <xdr:row>78</xdr:row>
      <xdr:rowOff>162561</xdr:rowOff>
    </xdr:to>
    <xdr:sp macro="" textlink="">
      <xdr:nvSpPr>
        <xdr:cNvPr id="400" name="楕円 399"/>
        <xdr:cNvSpPr/>
      </xdr:nvSpPr>
      <xdr:spPr>
        <a:xfrm>
          <a:off x="2159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147338</xdr:rowOff>
    </xdr:from>
    <xdr:ext cx="762000" cy="259045"/>
    <xdr:sp macro="" textlink="">
      <xdr:nvSpPr>
        <xdr:cNvPr id="401" name="テキスト ボックス 400"/>
        <xdr:cNvSpPr txBox="1"/>
      </xdr:nvSpPr>
      <xdr:spPr>
        <a:xfrm>
          <a:off x="1828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402" name="楕円 401"/>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403" name="テキスト ボックス 402"/>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ポイント増加したが、類似団体平均と比較して低い水準で推移している。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今後も社会経済状況等に応じた事業の実施により一定程度の変動が生じるものと見込まれる。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29845</xdr:rowOff>
    </xdr:from>
    <xdr:to>
      <xdr:col>82</xdr:col>
      <xdr:colOff>107950</xdr:colOff>
      <xdr:row>75</xdr:row>
      <xdr:rowOff>104140</xdr:rowOff>
    </xdr:to>
    <xdr:cxnSp macro="">
      <xdr:nvCxnSpPr>
        <xdr:cNvPr id="432" name="直線コネクタ 431"/>
        <xdr:cNvCxnSpPr/>
      </xdr:nvCxnSpPr>
      <xdr:spPr>
        <a:xfrm>
          <a:off x="15671800" y="1288859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xdr:rowOff>
    </xdr:from>
    <xdr:to>
      <xdr:col>78</xdr:col>
      <xdr:colOff>69850</xdr:colOff>
      <xdr:row>75</xdr:row>
      <xdr:rowOff>29845</xdr:rowOff>
    </xdr:to>
    <xdr:cxnSp macro="">
      <xdr:nvCxnSpPr>
        <xdr:cNvPr id="435" name="直線コネクタ 434"/>
        <xdr:cNvCxnSpPr/>
      </xdr:nvCxnSpPr>
      <xdr:spPr>
        <a:xfrm>
          <a:off x="14782800" y="128657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75</xdr:row>
      <xdr:rowOff>6985</xdr:rowOff>
    </xdr:to>
    <xdr:cxnSp macro="">
      <xdr:nvCxnSpPr>
        <xdr:cNvPr id="438" name="直線コネクタ 437"/>
        <xdr:cNvCxnSpPr/>
      </xdr:nvCxnSpPr>
      <xdr:spPr>
        <a:xfrm>
          <a:off x="13893800" y="1267714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19702</xdr:rowOff>
    </xdr:from>
    <xdr:ext cx="762000" cy="259045"/>
    <xdr:sp macro="" textlink="">
      <xdr:nvSpPr>
        <xdr:cNvPr id="440" name="テキスト ボックス 439"/>
        <xdr:cNvSpPr txBox="1"/>
      </xdr:nvSpPr>
      <xdr:spPr>
        <a:xfrm>
          <a:off x="14401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52705</xdr:rowOff>
    </xdr:to>
    <xdr:cxnSp macro="">
      <xdr:nvCxnSpPr>
        <xdr:cNvPr id="441" name="直線コネクタ 440"/>
        <xdr:cNvCxnSpPr/>
      </xdr:nvCxnSpPr>
      <xdr:spPr>
        <a:xfrm flipV="1">
          <a:off x="13004800" y="126771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116857</xdr:rowOff>
    </xdr:from>
    <xdr:ext cx="762000" cy="259045"/>
    <xdr:sp macro="" textlink="">
      <xdr:nvSpPr>
        <xdr:cNvPr id="445" name="テキスト ボックス 444"/>
        <xdr:cNvSpPr txBox="1"/>
      </xdr:nvSpPr>
      <xdr:spPr>
        <a:xfrm>
          <a:off x="12623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53340</xdr:rowOff>
    </xdr:from>
    <xdr:to>
      <xdr:col>82</xdr:col>
      <xdr:colOff>158750</xdr:colOff>
      <xdr:row>75</xdr:row>
      <xdr:rowOff>154939</xdr:rowOff>
    </xdr:to>
    <xdr:sp macro="" textlink="">
      <xdr:nvSpPr>
        <xdr:cNvPr id="451" name="楕円 450"/>
        <xdr:cNvSpPr/>
      </xdr:nvSpPr>
      <xdr:spPr>
        <a:xfrm>
          <a:off x="16459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69867</xdr:rowOff>
    </xdr:from>
    <xdr:ext cx="762000" cy="259045"/>
    <xdr:sp macro="" textlink="">
      <xdr:nvSpPr>
        <xdr:cNvPr id="452" name="公債費以外該当値テキスト"/>
        <xdr:cNvSpPr txBox="1"/>
      </xdr:nvSpPr>
      <xdr:spPr>
        <a:xfrm>
          <a:off x="16598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150495</xdr:rowOff>
    </xdr:from>
    <xdr:to>
      <xdr:col>78</xdr:col>
      <xdr:colOff>120650</xdr:colOff>
      <xdr:row>75</xdr:row>
      <xdr:rowOff>80645</xdr:rowOff>
    </xdr:to>
    <xdr:sp macro="" textlink="">
      <xdr:nvSpPr>
        <xdr:cNvPr id="453" name="楕円 452"/>
        <xdr:cNvSpPr/>
      </xdr:nvSpPr>
      <xdr:spPr>
        <a:xfrm>
          <a:off x="15621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90822</xdr:rowOff>
    </xdr:from>
    <xdr:ext cx="736600" cy="259045"/>
    <xdr:sp macro="" textlink="">
      <xdr:nvSpPr>
        <xdr:cNvPr id="454" name="テキスト ボックス 453"/>
        <xdr:cNvSpPr txBox="1"/>
      </xdr:nvSpPr>
      <xdr:spPr>
        <a:xfrm>
          <a:off x="15290800" y="1260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127635</xdr:rowOff>
    </xdr:from>
    <xdr:to>
      <xdr:col>74</xdr:col>
      <xdr:colOff>31750</xdr:colOff>
      <xdr:row>75</xdr:row>
      <xdr:rowOff>57785</xdr:rowOff>
    </xdr:to>
    <xdr:sp macro="" textlink="">
      <xdr:nvSpPr>
        <xdr:cNvPr id="455" name="楕円 454"/>
        <xdr:cNvSpPr/>
      </xdr:nvSpPr>
      <xdr:spPr>
        <a:xfrm>
          <a:off x="14732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67962</xdr:rowOff>
    </xdr:from>
    <xdr:ext cx="762000" cy="259045"/>
    <xdr:sp macro="" textlink="">
      <xdr:nvSpPr>
        <xdr:cNvPr id="456" name="テキスト ボックス 455"/>
        <xdr:cNvSpPr txBox="1"/>
      </xdr:nvSpPr>
      <xdr:spPr>
        <a:xfrm>
          <a:off x="14401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57" name="楕円 456"/>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58" name="テキスト ボックス 457"/>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1905</xdr:rowOff>
    </xdr:from>
    <xdr:to>
      <xdr:col>65</xdr:col>
      <xdr:colOff>53975</xdr:colOff>
      <xdr:row>74</xdr:row>
      <xdr:rowOff>103505</xdr:rowOff>
    </xdr:to>
    <xdr:sp macro="" textlink="">
      <xdr:nvSpPr>
        <xdr:cNvPr id="459" name="楕円 458"/>
        <xdr:cNvSpPr/>
      </xdr:nvSpPr>
      <xdr:spPr>
        <a:xfrm>
          <a:off x="12954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113682</xdr:rowOff>
    </xdr:from>
    <xdr:ext cx="762000" cy="259045"/>
    <xdr:sp macro="" textlink="">
      <xdr:nvSpPr>
        <xdr:cNvPr id="460" name="テキスト ボックス 459"/>
        <xdr:cNvSpPr txBox="1"/>
      </xdr:nvSpPr>
      <xdr:spPr>
        <a:xfrm>
          <a:off x="12623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128840</xdr:rowOff>
    </xdr:from>
    <xdr:to>
      <xdr:col>29</xdr:col>
      <xdr:colOff>127000</xdr:colOff>
      <xdr:row>14</xdr:row>
      <xdr:rowOff>50626</xdr:rowOff>
    </xdr:to>
    <xdr:cxnSp macro="">
      <xdr:nvCxnSpPr>
        <xdr:cNvPr id="52" name="直線コネクタ 51"/>
        <xdr:cNvCxnSpPr/>
      </xdr:nvCxnSpPr>
      <xdr:spPr bwMode="auto">
        <a:xfrm flipV="1">
          <a:off x="5003800" y="2405315"/>
          <a:ext cx="647700" cy="93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37400</xdr:rowOff>
    </xdr:from>
    <xdr:to>
      <xdr:col>26</xdr:col>
      <xdr:colOff>50800</xdr:colOff>
      <xdr:row>14</xdr:row>
      <xdr:rowOff>50626</xdr:rowOff>
    </xdr:to>
    <xdr:cxnSp macro="">
      <xdr:nvCxnSpPr>
        <xdr:cNvPr id="55" name="直線コネクタ 54"/>
        <xdr:cNvCxnSpPr/>
      </xdr:nvCxnSpPr>
      <xdr:spPr bwMode="auto">
        <a:xfrm>
          <a:off x="4305300" y="2485325"/>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37400</xdr:rowOff>
    </xdr:from>
    <xdr:to>
      <xdr:col>22</xdr:col>
      <xdr:colOff>114300</xdr:colOff>
      <xdr:row>14</xdr:row>
      <xdr:rowOff>76164</xdr:rowOff>
    </xdr:to>
    <xdr:cxnSp macro="">
      <xdr:nvCxnSpPr>
        <xdr:cNvPr id="58" name="直線コネクタ 57"/>
        <xdr:cNvCxnSpPr/>
      </xdr:nvCxnSpPr>
      <xdr:spPr bwMode="auto">
        <a:xfrm flipV="1">
          <a:off x="3606800" y="2485325"/>
          <a:ext cx="698500" cy="3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68065</xdr:rowOff>
    </xdr:from>
    <xdr:to>
      <xdr:col>18</xdr:col>
      <xdr:colOff>177800</xdr:colOff>
      <xdr:row>14</xdr:row>
      <xdr:rowOff>76164</xdr:rowOff>
    </xdr:to>
    <xdr:cxnSp macro="">
      <xdr:nvCxnSpPr>
        <xdr:cNvPr id="61" name="直線コネクタ 60"/>
        <xdr:cNvCxnSpPr/>
      </xdr:nvCxnSpPr>
      <xdr:spPr bwMode="auto">
        <a:xfrm>
          <a:off x="2908300" y="2515990"/>
          <a:ext cx="698500" cy="8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78040</xdr:rowOff>
    </xdr:from>
    <xdr:to>
      <xdr:col>29</xdr:col>
      <xdr:colOff>177800</xdr:colOff>
      <xdr:row>14</xdr:row>
      <xdr:rowOff>8190</xdr:rowOff>
    </xdr:to>
    <xdr:sp macro="" textlink="">
      <xdr:nvSpPr>
        <xdr:cNvPr id="71" name="楕円 70"/>
        <xdr:cNvSpPr/>
      </xdr:nvSpPr>
      <xdr:spPr bwMode="auto">
        <a:xfrm>
          <a:off x="5600700" y="235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94567</xdr:rowOff>
    </xdr:from>
    <xdr:ext cx="762000" cy="259045"/>
    <xdr:sp macro="" textlink="">
      <xdr:nvSpPr>
        <xdr:cNvPr id="72" name="人口1人当たり決算額の推移該当値テキスト130"/>
        <xdr:cNvSpPr txBox="1"/>
      </xdr:nvSpPr>
      <xdr:spPr>
        <a:xfrm>
          <a:off x="5740400" y="219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171276</xdr:rowOff>
    </xdr:from>
    <xdr:to>
      <xdr:col>26</xdr:col>
      <xdr:colOff>101600</xdr:colOff>
      <xdr:row>14</xdr:row>
      <xdr:rowOff>101426</xdr:rowOff>
    </xdr:to>
    <xdr:sp macro="" textlink="">
      <xdr:nvSpPr>
        <xdr:cNvPr id="73" name="楕円 72"/>
        <xdr:cNvSpPr/>
      </xdr:nvSpPr>
      <xdr:spPr bwMode="auto">
        <a:xfrm>
          <a:off x="4953000" y="24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111603</xdr:rowOff>
    </xdr:from>
    <xdr:ext cx="736600" cy="259045"/>
    <xdr:sp macro="" textlink="">
      <xdr:nvSpPr>
        <xdr:cNvPr id="74" name="テキスト ボックス 73"/>
        <xdr:cNvSpPr txBox="1"/>
      </xdr:nvSpPr>
      <xdr:spPr>
        <a:xfrm>
          <a:off x="4622800" y="221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158050</xdr:rowOff>
    </xdr:from>
    <xdr:to>
      <xdr:col>22</xdr:col>
      <xdr:colOff>165100</xdr:colOff>
      <xdr:row>14</xdr:row>
      <xdr:rowOff>88200</xdr:rowOff>
    </xdr:to>
    <xdr:sp macro="" textlink="">
      <xdr:nvSpPr>
        <xdr:cNvPr id="75" name="楕円 74"/>
        <xdr:cNvSpPr/>
      </xdr:nvSpPr>
      <xdr:spPr bwMode="auto">
        <a:xfrm>
          <a:off x="4254500" y="2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98377</xdr:rowOff>
    </xdr:from>
    <xdr:ext cx="762000" cy="259045"/>
    <xdr:sp macro="" textlink="">
      <xdr:nvSpPr>
        <xdr:cNvPr id="76" name="テキスト ボックス 75"/>
        <xdr:cNvSpPr txBox="1"/>
      </xdr:nvSpPr>
      <xdr:spPr>
        <a:xfrm>
          <a:off x="3924300" y="22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25364</xdr:rowOff>
    </xdr:from>
    <xdr:to>
      <xdr:col>19</xdr:col>
      <xdr:colOff>38100</xdr:colOff>
      <xdr:row>14</xdr:row>
      <xdr:rowOff>126964</xdr:rowOff>
    </xdr:to>
    <xdr:sp macro="" textlink="">
      <xdr:nvSpPr>
        <xdr:cNvPr id="77" name="楕円 76"/>
        <xdr:cNvSpPr/>
      </xdr:nvSpPr>
      <xdr:spPr bwMode="auto">
        <a:xfrm>
          <a:off x="3556000" y="24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137141</xdr:rowOff>
    </xdr:from>
    <xdr:ext cx="762000" cy="259045"/>
    <xdr:sp macro="" textlink="">
      <xdr:nvSpPr>
        <xdr:cNvPr id="78" name="テキスト ボックス 77"/>
        <xdr:cNvSpPr txBox="1"/>
      </xdr:nvSpPr>
      <xdr:spPr>
        <a:xfrm>
          <a:off x="3225800" y="22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17265</xdr:rowOff>
    </xdr:from>
    <xdr:to>
      <xdr:col>15</xdr:col>
      <xdr:colOff>101600</xdr:colOff>
      <xdr:row>14</xdr:row>
      <xdr:rowOff>118865</xdr:rowOff>
    </xdr:to>
    <xdr:sp macro="" textlink="">
      <xdr:nvSpPr>
        <xdr:cNvPr id="79" name="楕円 78"/>
        <xdr:cNvSpPr/>
      </xdr:nvSpPr>
      <xdr:spPr bwMode="auto">
        <a:xfrm>
          <a:off x="2857500" y="2465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129042</xdr:rowOff>
    </xdr:from>
    <xdr:ext cx="762000" cy="259045"/>
    <xdr:sp macro="" textlink="">
      <xdr:nvSpPr>
        <xdr:cNvPr id="80" name="テキスト ボックス 79"/>
        <xdr:cNvSpPr txBox="1"/>
      </xdr:nvSpPr>
      <xdr:spPr>
        <a:xfrm>
          <a:off x="2527300" y="22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93510</xdr:rowOff>
    </xdr:from>
    <xdr:to>
      <xdr:col>29</xdr:col>
      <xdr:colOff>127000</xdr:colOff>
      <xdr:row>35</xdr:row>
      <xdr:rowOff>137249</xdr:rowOff>
    </xdr:to>
    <xdr:cxnSp macro="">
      <xdr:nvCxnSpPr>
        <xdr:cNvPr id="113" name="直線コネクタ 112"/>
        <xdr:cNvCxnSpPr/>
      </xdr:nvCxnSpPr>
      <xdr:spPr bwMode="auto">
        <a:xfrm>
          <a:off x="5003800" y="6703860"/>
          <a:ext cx="6477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25464</xdr:rowOff>
    </xdr:from>
    <xdr:to>
      <xdr:col>26</xdr:col>
      <xdr:colOff>50800</xdr:colOff>
      <xdr:row>35</xdr:row>
      <xdr:rowOff>93510</xdr:rowOff>
    </xdr:to>
    <xdr:cxnSp macro="">
      <xdr:nvCxnSpPr>
        <xdr:cNvPr id="116" name="直線コネクタ 115"/>
        <xdr:cNvCxnSpPr/>
      </xdr:nvCxnSpPr>
      <xdr:spPr bwMode="auto">
        <a:xfrm>
          <a:off x="4305300" y="6635814"/>
          <a:ext cx="698500" cy="6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208572</xdr:rowOff>
    </xdr:from>
    <xdr:to>
      <xdr:col>22</xdr:col>
      <xdr:colOff>114300</xdr:colOff>
      <xdr:row>35</xdr:row>
      <xdr:rowOff>25464</xdr:rowOff>
    </xdr:to>
    <xdr:cxnSp macro="">
      <xdr:nvCxnSpPr>
        <xdr:cNvPr id="119" name="直線コネクタ 118"/>
        <xdr:cNvCxnSpPr/>
      </xdr:nvCxnSpPr>
      <xdr:spPr bwMode="auto">
        <a:xfrm>
          <a:off x="3606800" y="6476022"/>
          <a:ext cx="698500" cy="15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109969</xdr:rowOff>
    </xdr:from>
    <xdr:to>
      <xdr:col>18</xdr:col>
      <xdr:colOff>177800</xdr:colOff>
      <xdr:row>34</xdr:row>
      <xdr:rowOff>208572</xdr:rowOff>
    </xdr:to>
    <xdr:cxnSp macro="">
      <xdr:nvCxnSpPr>
        <xdr:cNvPr id="122" name="直線コネクタ 121"/>
        <xdr:cNvCxnSpPr/>
      </xdr:nvCxnSpPr>
      <xdr:spPr bwMode="auto">
        <a:xfrm>
          <a:off x="2908300" y="6377419"/>
          <a:ext cx="698500" cy="9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86449</xdr:rowOff>
    </xdr:from>
    <xdr:to>
      <xdr:col>29</xdr:col>
      <xdr:colOff>177800</xdr:colOff>
      <xdr:row>35</xdr:row>
      <xdr:rowOff>188049</xdr:rowOff>
    </xdr:to>
    <xdr:sp macro="" textlink="">
      <xdr:nvSpPr>
        <xdr:cNvPr id="132" name="楕円 131"/>
        <xdr:cNvSpPr/>
      </xdr:nvSpPr>
      <xdr:spPr bwMode="auto">
        <a:xfrm>
          <a:off x="5600700" y="669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274426</xdr:rowOff>
    </xdr:from>
    <xdr:ext cx="762000" cy="259045"/>
    <xdr:sp macro="" textlink="">
      <xdr:nvSpPr>
        <xdr:cNvPr id="133" name="人口1人当たり決算額の推移該当値テキスト445"/>
        <xdr:cNvSpPr txBox="1"/>
      </xdr:nvSpPr>
      <xdr:spPr>
        <a:xfrm>
          <a:off x="5740400" y="654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42710</xdr:rowOff>
    </xdr:from>
    <xdr:to>
      <xdr:col>26</xdr:col>
      <xdr:colOff>101600</xdr:colOff>
      <xdr:row>35</xdr:row>
      <xdr:rowOff>144310</xdr:rowOff>
    </xdr:to>
    <xdr:sp macro="" textlink="">
      <xdr:nvSpPr>
        <xdr:cNvPr id="134" name="楕円 133"/>
        <xdr:cNvSpPr/>
      </xdr:nvSpPr>
      <xdr:spPr bwMode="auto">
        <a:xfrm>
          <a:off x="4953000" y="665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154487</xdr:rowOff>
    </xdr:from>
    <xdr:ext cx="736600" cy="259045"/>
    <xdr:sp macro="" textlink="">
      <xdr:nvSpPr>
        <xdr:cNvPr id="135" name="テキスト ボックス 134"/>
        <xdr:cNvSpPr txBox="1"/>
      </xdr:nvSpPr>
      <xdr:spPr>
        <a:xfrm>
          <a:off x="4622800" y="64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317564</xdr:rowOff>
    </xdr:from>
    <xdr:to>
      <xdr:col>22</xdr:col>
      <xdr:colOff>165100</xdr:colOff>
      <xdr:row>35</xdr:row>
      <xdr:rowOff>76264</xdr:rowOff>
    </xdr:to>
    <xdr:sp macro="" textlink="">
      <xdr:nvSpPr>
        <xdr:cNvPr id="136" name="楕円 135"/>
        <xdr:cNvSpPr/>
      </xdr:nvSpPr>
      <xdr:spPr bwMode="auto">
        <a:xfrm>
          <a:off x="4254500" y="658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86441</xdr:rowOff>
    </xdr:from>
    <xdr:ext cx="762000" cy="259045"/>
    <xdr:sp macro="" textlink="">
      <xdr:nvSpPr>
        <xdr:cNvPr id="137" name="テキスト ボックス 136"/>
        <xdr:cNvSpPr txBox="1"/>
      </xdr:nvSpPr>
      <xdr:spPr>
        <a:xfrm>
          <a:off x="3924300" y="63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157772</xdr:rowOff>
    </xdr:from>
    <xdr:to>
      <xdr:col>19</xdr:col>
      <xdr:colOff>38100</xdr:colOff>
      <xdr:row>34</xdr:row>
      <xdr:rowOff>259372</xdr:rowOff>
    </xdr:to>
    <xdr:sp macro="" textlink="">
      <xdr:nvSpPr>
        <xdr:cNvPr id="138" name="楕円 137"/>
        <xdr:cNvSpPr/>
      </xdr:nvSpPr>
      <xdr:spPr bwMode="auto">
        <a:xfrm>
          <a:off x="3556000" y="642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269549</xdr:rowOff>
    </xdr:from>
    <xdr:ext cx="762000" cy="259045"/>
    <xdr:sp macro="" textlink="">
      <xdr:nvSpPr>
        <xdr:cNvPr id="139" name="テキスト ボックス 138"/>
        <xdr:cNvSpPr txBox="1"/>
      </xdr:nvSpPr>
      <xdr:spPr>
        <a:xfrm>
          <a:off x="3225800" y="61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59169</xdr:rowOff>
    </xdr:from>
    <xdr:to>
      <xdr:col>15</xdr:col>
      <xdr:colOff>101600</xdr:colOff>
      <xdr:row>34</xdr:row>
      <xdr:rowOff>160769</xdr:rowOff>
    </xdr:to>
    <xdr:sp macro="" textlink="">
      <xdr:nvSpPr>
        <xdr:cNvPr id="140" name="楕円 139"/>
        <xdr:cNvSpPr/>
      </xdr:nvSpPr>
      <xdr:spPr bwMode="auto">
        <a:xfrm>
          <a:off x="2857500" y="6326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170946</xdr:rowOff>
    </xdr:from>
    <xdr:ext cx="762000" cy="259045"/>
    <xdr:sp macro="" textlink="">
      <xdr:nvSpPr>
        <xdr:cNvPr id="141" name="テキスト ボックス 140"/>
        <xdr:cNvSpPr txBox="1"/>
      </xdr:nvSpPr>
      <xdr:spPr>
        <a:xfrm>
          <a:off x="2527300" y="60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119,513
118,670
382.97
51,723,691
49,564,446
2,030,601
28,240,040
45,825,238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37287</xdr:rowOff>
    </xdr:from>
    <xdr:to>
      <xdr:col>24</xdr:col>
      <xdr:colOff>63500</xdr:colOff>
      <xdr:row>33</xdr:row>
      <xdr:rowOff>75496</xdr:rowOff>
    </xdr:to>
    <xdr:cxnSp macro="">
      <xdr:nvCxnSpPr>
        <xdr:cNvPr id="63" name="直線コネクタ 62"/>
        <xdr:cNvCxnSpPr/>
      </xdr:nvCxnSpPr>
      <xdr:spPr>
        <a:xfrm flipV="1">
          <a:off x="3797300" y="5695137"/>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12827</xdr:rowOff>
    </xdr:from>
    <xdr:to>
      <xdr:col>19</xdr:col>
      <xdr:colOff>177800</xdr:colOff>
      <xdr:row>33</xdr:row>
      <xdr:rowOff>75496</xdr:rowOff>
    </xdr:to>
    <xdr:cxnSp macro="">
      <xdr:nvCxnSpPr>
        <xdr:cNvPr id="66" name="直線コネクタ 65"/>
        <xdr:cNvCxnSpPr/>
      </xdr:nvCxnSpPr>
      <xdr:spPr>
        <a:xfrm>
          <a:off x="2908300" y="5670677"/>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12827</xdr:rowOff>
    </xdr:from>
    <xdr:to>
      <xdr:col>15</xdr:col>
      <xdr:colOff>50800</xdr:colOff>
      <xdr:row>33</xdr:row>
      <xdr:rowOff>19750</xdr:rowOff>
    </xdr:to>
    <xdr:cxnSp macro="">
      <xdr:nvCxnSpPr>
        <xdr:cNvPr id="69" name="直線コネクタ 68"/>
        <xdr:cNvCxnSpPr/>
      </xdr:nvCxnSpPr>
      <xdr:spPr>
        <a:xfrm flipV="1">
          <a:off x="2019300" y="5670677"/>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171345</xdr:rowOff>
    </xdr:from>
    <xdr:to>
      <xdr:col>10</xdr:col>
      <xdr:colOff>114300</xdr:colOff>
      <xdr:row>33</xdr:row>
      <xdr:rowOff>19750</xdr:rowOff>
    </xdr:to>
    <xdr:cxnSp macro="">
      <xdr:nvCxnSpPr>
        <xdr:cNvPr id="72" name="直線コネクタ 71"/>
        <xdr:cNvCxnSpPr/>
      </xdr:nvCxnSpPr>
      <xdr:spPr>
        <a:xfrm>
          <a:off x="1130300" y="5657745"/>
          <a:ext cx="8890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91755</xdr:rowOff>
    </xdr:from>
    <xdr:ext cx="534377" cy="259045"/>
    <xdr:sp macro="" textlink="">
      <xdr:nvSpPr>
        <xdr:cNvPr id="74" name="テキスト ボックス 73"/>
        <xdr:cNvSpPr txBox="1"/>
      </xdr:nvSpPr>
      <xdr:spPr>
        <a:xfrm>
          <a:off x="1752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52272</xdr:rowOff>
    </xdr:from>
    <xdr:ext cx="534377" cy="259045"/>
    <xdr:sp macro="" textlink="">
      <xdr:nvSpPr>
        <xdr:cNvPr id="76" name="テキスト ボックス 75"/>
        <xdr:cNvSpPr txBox="1"/>
      </xdr:nvSpPr>
      <xdr:spPr>
        <a:xfrm>
          <a:off x="863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157937</xdr:rowOff>
    </xdr:from>
    <xdr:to>
      <xdr:col>24</xdr:col>
      <xdr:colOff>114300</xdr:colOff>
      <xdr:row>33</xdr:row>
      <xdr:rowOff>88087</xdr:rowOff>
    </xdr:to>
    <xdr:sp macro="" textlink="">
      <xdr:nvSpPr>
        <xdr:cNvPr id="82" name="楕円 81"/>
        <xdr:cNvSpPr/>
      </xdr:nvSpPr>
      <xdr:spPr>
        <a:xfrm>
          <a:off x="4584700" y="56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9364</xdr:rowOff>
    </xdr:from>
    <xdr:ext cx="534377" cy="259045"/>
    <xdr:sp macro="" textlink="">
      <xdr:nvSpPr>
        <xdr:cNvPr id="83" name="人件費該当値テキスト"/>
        <xdr:cNvSpPr txBox="1"/>
      </xdr:nvSpPr>
      <xdr:spPr>
        <a:xfrm>
          <a:off x="4686300" y="549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24696</xdr:rowOff>
    </xdr:from>
    <xdr:to>
      <xdr:col>20</xdr:col>
      <xdr:colOff>38100</xdr:colOff>
      <xdr:row>33</xdr:row>
      <xdr:rowOff>126296</xdr:rowOff>
    </xdr:to>
    <xdr:sp macro="" textlink="">
      <xdr:nvSpPr>
        <xdr:cNvPr id="84" name="楕円 83"/>
        <xdr:cNvSpPr/>
      </xdr:nvSpPr>
      <xdr:spPr>
        <a:xfrm>
          <a:off x="3746500" y="56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142823</xdr:rowOff>
    </xdr:from>
    <xdr:ext cx="534377" cy="259045"/>
    <xdr:sp macro="" textlink="">
      <xdr:nvSpPr>
        <xdr:cNvPr id="85" name="テキスト ボックス 84"/>
        <xdr:cNvSpPr txBox="1"/>
      </xdr:nvSpPr>
      <xdr:spPr>
        <a:xfrm>
          <a:off x="3530111" y="545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133477</xdr:rowOff>
    </xdr:from>
    <xdr:to>
      <xdr:col>15</xdr:col>
      <xdr:colOff>101600</xdr:colOff>
      <xdr:row>33</xdr:row>
      <xdr:rowOff>63627</xdr:rowOff>
    </xdr:to>
    <xdr:sp macro="" textlink="">
      <xdr:nvSpPr>
        <xdr:cNvPr id="86" name="楕円 85"/>
        <xdr:cNvSpPr/>
      </xdr:nvSpPr>
      <xdr:spPr>
        <a:xfrm>
          <a:off x="2857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80154</xdr:rowOff>
    </xdr:from>
    <xdr:ext cx="534377" cy="259045"/>
    <xdr:sp macro="" textlink="">
      <xdr:nvSpPr>
        <xdr:cNvPr id="87" name="テキスト ボックス 86"/>
        <xdr:cNvSpPr txBox="1"/>
      </xdr:nvSpPr>
      <xdr:spPr>
        <a:xfrm>
          <a:off x="2641111" y="539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140400</xdr:rowOff>
    </xdr:from>
    <xdr:to>
      <xdr:col>10</xdr:col>
      <xdr:colOff>165100</xdr:colOff>
      <xdr:row>33</xdr:row>
      <xdr:rowOff>70550</xdr:rowOff>
    </xdr:to>
    <xdr:sp macro="" textlink="">
      <xdr:nvSpPr>
        <xdr:cNvPr id="88" name="楕円 87"/>
        <xdr:cNvSpPr/>
      </xdr:nvSpPr>
      <xdr:spPr>
        <a:xfrm>
          <a:off x="1968500" y="56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87077</xdr:rowOff>
    </xdr:from>
    <xdr:ext cx="534377" cy="259045"/>
    <xdr:sp macro="" textlink="">
      <xdr:nvSpPr>
        <xdr:cNvPr id="89" name="テキスト ボックス 88"/>
        <xdr:cNvSpPr txBox="1"/>
      </xdr:nvSpPr>
      <xdr:spPr>
        <a:xfrm>
          <a:off x="1752111" y="540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120545</xdr:rowOff>
    </xdr:from>
    <xdr:to>
      <xdr:col>6</xdr:col>
      <xdr:colOff>38100</xdr:colOff>
      <xdr:row>33</xdr:row>
      <xdr:rowOff>50695</xdr:rowOff>
    </xdr:to>
    <xdr:sp macro="" textlink="">
      <xdr:nvSpPr>
        <xdr:cNvPr id="90" name="楕円 89"/>
        <xdr:cNvSpPr/>
      </xdr:nvSpPr>
      <xdr:spPr>
        <a:xfrm>
          <a:off x="1079500" y="56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67222</xdr:rowOff>
    </xdr:from>
    <xdr:ext cx="534377" cy="259045"/>
    <xdr:sp macro="" textlink="">
      <xdr:nvSpPr>
        <xdr:cNvPr id="91" name="テキスト ボックス 90"/>
        <xdr:cNvSpPr txBox="1"/>
      </xdr:nvSpPr>
      <xdr:spPr>
        <a:xfrm>
          <a:off x="863111" y="53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162458</xdr:rowOff>
    </xdr:from>
    <xdr:to>
      <xdr:col>24</xdr:col>
      <xdr:colOff>63500</xdr:colOff>
      <xdr:row>58</xdr:row>
      <xdr:rowOff>5156</xdr:rowOff>
    </xdr:to>
    <xdr:cxnSp macro="">
      <xdr:nvCxnSpPr>
        <xdr:cNvPr id="121" name="直線コネクタ 120"/>
        <xdr:cNvCxnSpPr/>
      </xdr:nvCxnSpPr>
      <xdr:spPr>
        <a:xfrm flipV="1">
          <a:off x="3797300" y="9935108"/>
          <a:ext cx="8382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5156</xdr:rowOff>
    </xdr:from>
    <xdr:to>
      <xdr:col>19</xdr:col>
      <xdr:colOff>177800</xdr:colOff>
      <xdr:row>58</xdr:row>
      <xdr:rowOff>26936</xdr:rowOff>
    </xdr:to>
    <xdr:cxnSp macro="">
      <xdr:nvCxnSpPr>
        <xdr:cNvPr id="124" name="直線コネクタ 123"/>
        <xdr:cNvCxnSpPr/>
      </xdr:nvCxnSpPr>
      <xdr:spPr>
        <a:xfrm flipV="1">
          <a:off x="2908300" y="9949256"/>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163868</xdr:rowOff>
    </xdr:from>
    <xdr:to>
      <xdr:col>15</xdr:col>
      <xdr:colOff>50800</xdr:colOff>
      <xdr:row>58</xdr:row>
      <xdr:rowOff>26936</xdr:rowOff>
    </xdr:to>
    <xdr:cxnSp macro="">
      <xdr:nvCxnSpPr>
        <xdr:cNvPr id="127" name="直線コネクタ 126"/>
        <xdr:cNvCxnSpPr/>
      </xdr:nvCxnSpPr>
      <xdr:spPr>
        <a:xfrm>
          <a:off x="2019300" y="9936518"/>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163868</xdr:rowOff>
    </xdr:from>
    <xdr:to>
      <xdr:col>10</xdr:col>
      <xdr:colOff>114300</xdr:colOff>
      <xdr:row>58</xdr:row>
      <xdr:rowOff>30811</xdr:rowOff>
    </xdr:to>
    <xdr:cxnSp macro="">
      <xdr:nvCxnSpPr>
        <xdr:cNvPr id="130" name="直線コネクタ 129"/>
        <xdr:cNvCxnSpPr/>
      </xdr:nvCxnSpPr>
      <xdr:spPr>
        <a:xfrm flipV="1">
          <a:off x="1130300" y="9936518"/>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111658</xdr:rowOff>
    </xdr:from>
    <xdr:to>
      <xdr:col>24</xdr:col>
      <xdr:colOff>114300</xdr:colOff>
      <xdr:row>58</xdr:row>
      <xdr:rowOff>41808</xdr:rowOff>
    </xdr:to>
    <xdr:sp macro="" textlink="">
      <xdr:nvSpPr>
        <xdr:cNvPr id="140" name="楕円 139"/>
        <xdr:cNvSpPr/>
      </xdr:nvSpPr>
      <xdr:spPr>
        <a:xfrm>
          <a:off x="4584700" y="98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90085</xdr:rowOff>
    </xdr:from>
    <xdr:ext cx="534377" cy="259045"/>
    <xdr:sp macro="" textlink="">
      <xdr:nvSpPr>
        <xdr:cNvPr id="141" name="物件費該当値テキスト"/>
        <xdr:cNvSpPr txBox="1"/>
      </xdr:nvSpPr>
      <xdr:spPr>
        <a:xfrm>
          <a:off x="4686300" y="98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125806</xdr:rowOff>
    </xdr:from>
    <xdr:to>
      <xdr:col>20</xdr:col>
      <xdr:colOff>38100</xdr:colOff>
      <xdr:row>58</xdr:row>
      <xdr:rowOff>55956</xdr:rowOff>
    </xdr:to>
    <xdr:sp macro="" textlink="">
      <xdr:nvSpPr>
        <xdr:cNvPr id="142" name="楕円 141"/>
        <xdr:cNvSpPr/>
      </xdr:nvSpPr>
      <xdr:spPr>
        <a:xfrm>
          <a:off x="3746500" y="98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47083</xdr:rowOff>
    </xdr:from>
    <xdr:ext cx="534377" cy="259045"/>
    <xdr:sp macro="" textlink="">
      <xdr:nvSpPr>
        <xdr:cNvPr id="143" name="テキスト ボックス 142"/>
        <xdr:cNvSpPr txBox="1"/>
      </xdr:nvSpPr>
      <xdr:spPr>
        <a:xfrm>
          <a:off x="3530111" y="99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147586</xdr:rowOff>
    </xdr:from>
    <xdr:to>
      <xdr:col>15</xdr:col>
      <xdr:colOff>101600</xdr:colOff>
      <xdr:row>58</xdr:row>
      <xdr:rowOff>77736</xdr:rowOff>
    </xdr:to>
    <xdr:sp macro="" textlink="">
      <xdr:nvSpPr>
        <xdr:cNvPr id="144" name="楕円 143"/>
        <xdr:cNvSpPr/>
      </xdr:nvSpPr>
      <xdr:spPr>
        <a:xfrm>
          <a:off x="2857500" y="99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68863</xdr:rowOff>
    </xdr:from>
    <xdr:ext cx="534377" cy="259045"/>
    <xdr:sp macro="" textlink="">
      <xdr:nvSpPr>
        <xdr:cNvPr id="145" name="テキスト ボックス 144"/>
        <xdr:cNvSpPr txBox="1"/>
      </xdr:nvSpPr>
      <xdr:spPr>
        <a:xfrm>
          <a:off x="2641111" y="1001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113068</xdr:rowOff>
    </xdr:from>
    <xdr:to>
      <xdr:col>10</xdr:col>
      <xdr:colOff>165100</xdr:colOff>
      <xdr:row>58</xdr:row>
      <xdr:rowOff>43218</xdr:rowOff>
    </xdr:to>
    <xdr:sp macro="" textlink="">
      <xdr:nvSpPr>
        <xdr:cNvPr id="146" name="楕円 145"/>
        <xdr:cNvSpPr/>
      </xdr:nvSpPr>
      <xdr:spPr>
        <a:xfrm>
          <a:off x="1968500" y="98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34345</xdr:rowOff>
    </xdr:from>
    <xdr:ext cx="534377" cy="259045"/>
    <xdr:sp macro="" textlink="">
      <xdr:nvSpPr>
        <xdr:cNvPr id="147" name="テキスト ボックス 146"/>
        <xdr:cNvSpPr txBox="1"/>
      </xdr:nvSpPr>
      <xdr:spPr>
        <a:xfrm>
          <a:off x="1752111" y="99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151461</xdr:rowOff>
    </xdr:from>
    <xdr:to>
      <xdr:col>6</xdr:col>
      <xdr:colOff>38100</xdr:colOff>
      <xdr:row>58</xdr:row>
      <xdr:rowOff>81611</xdr:rowOff>
    </xdr:to>
    <xdr:sp macro="" textlink="">
      <xdr:nvSpPr>
        <xdr:cNvPr id="148" name="楕円 147"/>
        <xdr:cNvSpPr/>
      </xdr:nvSpPr>
      <xdr:spPr>
        <a:xfrm>
          <a:off x="1079500" y="99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72738</xdr:rowOff>
    </xdr:from>
    <xdr:ext cx="534377" cy="259045"/>
    <xdr:sp macro="" textlink="">
      <xdr:nvSpPr>
        <xdr:cNvPr id="149" name="テキスト ボックス 148"/>
        <xdr:cNvSpPr txBox="1"/>
      </xdr:nvSpPr>
      <xdr:spPr>
        <a:xfrm>
          <a:off x="863111" y="1001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61885</xdr:rowOff>
    </xdr:from>
    <xdr:to>
      <xdr:col>24</xdr:col>
      <xdr:colOff>63500</xdr:colOff>
      <xdr:row>75</xdr:row>
      <xdr:rowOff>72492</xdr:rowOff>
    </xdr:to>
    <xdr:cxnSp macro="">
      <xdr:nvCxnSpPr>
        <xdr:cNvPr id="176" name="直線コネクタ 175"/>
        <xdr:cNvCxnSpPr/>
      </xdr:nvCxnSpPr>
      <xdr:spPr>
        <a:xfrm>
          <a:off x="3797300" y="12406285"/>
          <a:ext cx="838200" cy="5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94302</xdr:rowOff>
    </xdr:from>
    <xdr:ext cx="469744" cy="259045"/>
    <xdr:sp macro="" textlink="">
      <xdr:nvSpPr>
        <xdr:cNvPr id="177" name="維持補修費平均値テキスト"/>
        <xdr:cNvSpPr txBox="1"/>
      </xdr:nvSpPr>
      <xdr:spPr>
        <a:xfrm>
          <a:off x="4686300" y="13124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61885</xdr:rowOff>
    </xdr:from>
    <xdr:to>
      <xdr:col>19</xdr:col>
      <xdr:colOff>177800</xdr:colOff>
      <xdr:row>74</xdr:row>
      <xdr:rowOff>93066</xdr:rowOff>
    </xdr:to>
    <xdr:cxnSp macro="">
      <xdr:nvCxnSpPr>
        <xdr:cNvPr id="179" name="直線コネクタ 178"/>
        <xdr:cNvCxnSpPr/>
      </xdr:nvCxnSpPr>
      <xdr:spPr>
        <a:xfrm flipV="1">
          <a:off x="2908300" y="12406285"/>
          <a:ext cx="889000" cy="3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41084</xdr:rowOff>
    </xdr:from>
    <xdr:ext cx="469744" cy="259045"/>
    <xdr:sp macro="" textlink="">
      <xdr:nvSpPr>
        <xdr:cNvPr id="181" name="テキスト ボックス 180"/>
        <xdr:cNvSpPr txBox="1"/>
      </xdr:nvSpPr>
      <xdr:spPr>
        <a:xfrm>
          <a:off x="3562428"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93066</xdr:rowOff>
    </xdr:from>
    <xdr:to>
      <xdr:col>15</xdr:col>
      <xdr:colOff>50800</xdr:colOff>
      <xdr:row>76</xdr:row>
      <xdr:rowOff>50637</xdr:rowOff>
    </xdr:to>
    <xdr:cxnSp macro="">
      <xdr:nvCxnSpPr>
        <xdr:cNvPr id="182" name="直線コネクタ 181"/>
        <xdr:cNvCxnSpPr/>
      </xdr:nvCxnSpPr>
      <xdr:spPr>
        <a:xfrm flipV="1">
          <a:off x="2019300" y="12780366"/>
          <a:ext cx="889000" cy="30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52240</xdr:rowOff>
    </xdr:from>
    <xdr:ext cx="469744" cy="259045"/>
    <xdr:sp macro="" textlink="">
      <xdr:nvSpPr>
        <xdr:cNvPr id="184" name="テキスト ボックス 183"/>
        <xdr:cNvSpPr txBox="1"/>
      </xdr:nvSpPr>
      <xdr:spPr>
        <a:xfrm>
          <a:off x="2673428" y="132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139426</xdr:rowOff>
    </xdr:from>
    <xdr:to>
      <xdr:col>10</xdr:col>
      <xdr:colOff>114300</xdr:colOff>
      <xdr:row>76</xdr:row>
      <xdr:rowOff>50637</xdr:rowOff>
    </xdr:to>
    <xdr:cxnSp macro="">
      <xdr:nvCxnSpPr>
        <xdr:cNvPr id="185" name="直線コネクタ 184"/>
        <xdr:cNvCxnSpPr/>
      </xdr:nvCxnSpPr>
      <xdr:spPr>
        <a:xfrm>
          <a:off x="1130300" y="12655276"/>
          <a:ext cx="889000" cy="42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54160</xdr:rowOff>
    </xdr:from>
    <xdr:ext cx="469744" cy="259045"/>
    <xdr:sp macro="" textlink="">
      <xdr:nvSpPr>
        <xdr:cNvPr id="187" name="テキスト ボックス 186"/>
        <xdr:cNvSpPr txBox="1"/>
      </xdr:nvSpPr>
      <xdr:spPr>
        <a:xfrm>
          <a:off x="1784428" y="132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161510</xdr:rowOff>
    </xdr:from>
    <xdr:ext cx="469744" cy="259045"/>
    <xdr:sp macro="" textlink="">
      <xdr:nvSpPr>
        <xdr:cNvPr id="189" name="テキスト ボックス 188"/>
        <xdr:cNvSpPr txBox="1"/>
      </xdr:nvSpPr>
      <xdr:spPr>
        <a:xfrm>
          <a:off x="895428" y="131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21692</xdr:rowOff>
    </xdr:from>
    <xdr:to>
      <xdr:col>24</xdr:col>
      <xdr:colOff>114300</xdr:colOff>
      <xdr:row>75</xdr:row>
      <xdr:rowOff>123292</xdr:rowOff>
    </xdr:to>
    <xdr:sp macro="" textlink="">
      <xdr:nvSpPr>
        <xdr:cNvPr id="195" name="楕円 194"/>
        <xdr:cNvSpPr/>
      </xdr:nvSpPr>
      <xdr:spPr>
        <a:xfrm>
          <a:off x="4584700" y="128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44569</xdr:rowOff>
    </xdr:from>
    <xdr:ext cx="469744" cy="259045"/>
    <xdr:sp macro="" textlink="">
      <xdr:nvSpPr>
        <xdr:cNvPr id="196" name="維持補修費該当値テキスト"/>
        <xdr:cNvSpPr txBox="1"/>
      </xdr:nvSpPr>
      <xdr:spPr>
        <a:xfrm>
          <a:off x="4686300" y="1273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11085</xdr:rowOff>
    </xdr:from>
    <xdr:to>
      <xdr:col>20</xdr:col>
      <xdr:colOff>38100</xdr:colOff>
      <xdr:row>72</xdr:row>
      <xdr:rowOff>112685</xdr:rowOff>
    </xdr:to>
    <xdr:sp macro="" textlink="">
      <xdr:nvSpPr>
        <xdr:cNvPr id="197" name="楕円 196"/>
        <xdr:cNvSpPr/>
      </xdr:nvSpPr>
      <xdr:spPr>
        <a:xfrm>
          <a:off x="3746500" y="123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129212</xdr:rowOff>
    </xdr:from>
    <xdr:ext cx="534377" cy="259045"/>
    <xdr:sp macro="" textlink="">
      <xdr:nvSpPr>
        <xdr:cNvPr id="198" name="テキスト ボックス 197"/>
        <xdr:cNvSpPr txBox="1"/>
      </xdr:nvSpPr>
      <xdr:spPr>
        <a:xfrm>
          <a:off x="3530111" y="1213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42266</xdr:rowOff>
    </xdr:from>
    <xdr:to>
      <xdr:col>15</xdr:col>
      <xdr:colOff>101600</xdr:colOff>
      <xdr:row>74</xdr:row>
      <xdr:rowOff>143866</xdr:rowOff>
    </xdr:to>
    <xdr:sp macro="" textlink="">
      <xdr:nvSpPr>
        <xdr:cNvPr id="199" name="楕円 198"/>
        <xdr:cNvSpPr/>
      </xdr:nvSpPr>
      <xdr:spPr>
        <a:xfrm>
          <a:off x="2857500" y="127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160393</xdr:rowOff>
    </xdr:from>
    <xdr:ext cx="469744" cy="259045"/>
    <xdr:sp macro="" textlink="">
      <xdr:nvSpPr>
        <xdr:cNvPr id="200" name="テキスト ボックス 199"/>
        <xdr:cNvSpPr txBox="1"/>
      </xdr:nvSpPr>
      <xdr:spPr>
        <a:xfrm>
          <a:off x="2673428" y="1250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171287</xdr:rowOff>
    </xdr:from>
    <xdr:to>
      <xdr:col>10</xdr:col>
      <xdr:colOff>165100</xdr:colOff>
      <xdr:row>76</xdr:row>
      <xdr:rowOff>101437</xdr:rowOff>
    </xdr:to>
    <xdr:sp macro="" textlink="">
      <xdr:nvSpPr>
        <xdr:cNvPr id="201" name="楕円 200"/>
        <xdr:cNvSpPr/>
      </xdr:nvSpPr>
      <xdr:spPr>
        <a:xfrm>
          <a:off x="1968500" y="130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117964</xdr:rowOff>
    </xdr:from>
    <xdr:ext cx="469744" cy="259045"/>
    <xdr:sp macro="" textlink="">
      <xdr:nvSpPr>
        <xdr:cNvPr id="202" name="テキスト ボックス 201"/>
        <xdr:cNvSpPr txBox="1"/>
      </xdr:nvSpPr>
      <xdr:spPr>
        <a:xfrm>
          <a:off x="1784428"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88626</xdr:rowOff>
    </xdr:from>
    <xdr:to>
      <xdr:col>6</xdr:col>
      <xdr:colOff>38100</xdr:colOff>
      <xdr:row>74</xdr:row>
      <xdr:rowOff>18776</xdr:rowOff>
    </xdr:to>
    <xdr:sp macro="" textlink="">
      <xdr:nvSpPr>
        <xdr:cNvPr id="203" name="楕円 202"/>
        <xdr:cNvSpPr/>
      </xdr:nvSpPr>
      <xdr:spPr>
        <a:xfrm>
          <a:off x="1079500" y="1260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35303</xdr:rowOff>
    </xdr:from>
    <xdr:ext cx="469744" cy="259045"/>
    <xdr:sp macro="" textlink="">
      <xdr:nvSpPr>
        <xdr:cNvPr id="204" name="テキスト ボックス 203"/>
        <xdr:cNvSpPr txBox="1"/>
      </xdr:nvSpPr>
      <xdr:spPr>
        <a:xfrm>
          <a:off x="895428" y="123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166739</xdr:rowOff>
    </xdr:from>
    <xdr:to>
      <xdr:col>24</xdr:col>
      <xdr:colOff>63500</xdr:colOff>
      <xdr:row>95</xdr:row>
      <xdr:rowOff>169990</xdr:rowOff>
    </xdr:to>
    <xdr:cxnSp macro="">
      <xdr:nvCxnSpPr>
        <xdr:cNvPr id="234" name="直線コネクタ 233"/>
        <xdr:cNvCxnSpPr/>
      </xdr:nvCxnSpPr>
      <xdr:spPr>
        <a:xfrm flipV="1">
          <a:off x="3797300" y="16454489"/>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169990</xdr:rowOff>
    </xdr:from>
    <xdr:to>
      <xdr:col>19</xdr:col>
      <xdr:colOff>177800</xdr:colOff>
      <xdr:row>96</xdr:row>
      <xdr:rowOff>8141</xdr:rowOff>
    </xdr:to>
    <xdr:cxnSp macro="">
      <xdr:nvCxnSpPr>
        <xdr:cNvPr id="237" name="直線コネクタ 236"/>
        <xdr:cNvCxnSpPr/>
      </xdr:nvCxnSpPr>
      <xdr:spPr>
        <a:xfrm flipV="1">
          <a:off x="2908300" y="1645774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8141</xdr:rowOff>
    </xdr:from>
    <xdr:to>
      <xdr:col>15</xdr:col>
      <xdr:colOff>50800</xdr:colOff>
      <xdr:row>96</xdr:row>
      <xdr:rowOff>83705</xdr:rowOff>
    </xdr:to>
    <xdr:cxnSp macro="">
      <xdr:nvCxnSpPr>
        <xdr:cNvPr id="240" name="直線コネクタ 239"/>
        <xdr:cNvCxnSpPr/>
      </xdr:nvCxnSpPr>
      <xdr:spPr>
        <a:xfrm flipV="1">
          <a:off x="2019300" y="16467341"/>
          <a:ext cx="889000" cy="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83705</xdr:rowOff>
    </xdr:from>
    <xdr:to>
      <xdr:col>10</xdr:col>
      <xdr:colOff>114300</xdr:colOff>
      <xdr:row>96</xdr:row>
      <xdr:rowOff>158914</xdr:rowOff>
    </xdr:to>
    <xdr:cxnSp macro="">
      <xdr:nvCxnSpPr>
        <xdr:cNvPr id="243" name="直線コネクタ 242"/>
        <xdr:cNvCxnSpPr/>
      </xdr:nvCxnSpPr>
      <xdr:spPr>
        <a:xfrm flipV="1">
          <a:off x="1130300" y="1654290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115939</xdr:rowOff>
    </xdr:from>
    <xdr:to>
      <xdr:col>24</xdr:col>
      <xdr:colOff>114300</xdr:colOff>
      <xdr:row>96</xdr:row>
      <xdr:rowOff>46089</xdr:rowOff>
    </xdr:to>
    <xdr:sp macro="" textlink="">
      <xdr:nvSpPr>
        <xdr:cNvPr id="253" name="楕円 252"/>
        <xdr:cNvSpPr/>
      </xdr:nvSpPr>
      <xdr:spPr>
        <a:xfrm>
          <a:off x="4584700" y="164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138816</xdr:rowOff>
    </xdr:from>
    <xdr:ext cx="599010" cy="259045"/>
    <xdr:sp macro="" textlink="">
      <xdr:nvSpPr>
        <xdr:cNvPr id="254" name="扶助費該当値テキスト"/>
        <xdr:cNvSpPr txBox="1"/>
      </xdr:nvSpPr>
      <xdr:spPr>
        <a:xfrm>
          <a:off x="4686300" y="1625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119190</xdr:rowOff>
    </xdr:from>
    <xdr:to>
      <xdr:col>20</xdr:col>
      <xdr:colOff>38100</xdr:colOff>
      <xdr:row>96</xdr:row>
      <xdr:rowOff>49340</xdr:rowOff>
    </xdr:to>
    <xdr:sp macro="" textlink="">
      <xdr:nvSpPr>
        <xdr:cNvPr id="255" name="楕円 254"/>
        <xdr:cNvSpPr/>
      </xdr:nvSpPr>
      <xdr:spPr>
        <a:xfrm>
          <a:off x="3746500" y="164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65867</xdr:rowOff>
    </xdr:from>
    <xdr:ext cx="599010" cy="259045"/>
    <xdr:sp macro="" textlink="">
      <xdr:nvSpPr>
        <xdr:cNvPr id="256" name="テキスト ボックス 255"/>
        <xdr:cNvSpPr txBox="1"/>
      </xdr:nvSpPr>
      <xdr:spPr>
        <a:xfrm>
          <a:off x="3497795" y="1618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128791</xdr:rowOff>
    </xdr:from>
    <xdr:to>
      <xdr:col>15</xdr:col>
      <xdr:colOff>101600</xdr:colOff>
      <xdr:row>96</xdr:row>
      <xdr:rowOff>58941</xdr:rowOff>
    </xdr:to>
    <xdr:sp macro="" textlink="">
      <xdr:nvSpPr>
        <xdr:cNvPr id="257" name="楕円 256"/>
        <xdr:cNvSpPr/>
      </xdr:nvSpPr>
      <xdr:spPr>
        <a:xfrm>
          <a:off x="2857500" y="164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75468</xdr:rowOff>
    </xdr:from>
    <xdr:ext cx="599010" cy="259045"/>
    <xdr:sp macro="" textlink="">
      <xdr:nvSpPr>
        <xdr:cNvPr id="258" name="テキスト ボックス 257"/>
        <xdr:cNvSpPr txBox="1"/>
      </xdr:nvSpPr>
      <xdr:spPr>
        <a:xfrm>
          <a:off x="2608795" y="161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32905</xdr:rowOff>
    </xdr:from>
    <xdr:to>
      <xdr:col>10</xdr:col>
      <xdr:colOff>165100</xdr:colOff>
      <xdr:row>96</xdr:row>
      <xdr:rowOff>134505</xdr:rowOff>
    </xdr:to>
    <xdr:sp macro="" textlink="">
      <xdr:nvSpPr>
        <xdr:cNvPr id="259" name="楕円 258"/>
        <xdr:cNvSpPr/>
      </xdr:nvSpPr>
      <xdr:spPr>
        <a:xfrm>
          <a:off x="1968500" y="164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151032</xdr:rowOff>
    </xdr:from>
    <xdr:ext cx="534377" cy="259045"/>
    <xdr:sp macro="" textlink="">
      <xdr:nvSpPr>
        <xdr:cNvPr id="260" name="テキスト ボックス 259"/>
        <xdr:cNvSpPr txBox="1"/>
      </xdr:nvSpPr>
      <xdr:spPr>
        <a:xfrm>
          <a:off x="1752111" y="162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108114</xdr:rowOff>
    </xdr:from>
    <xdr:to>
      <xdr:col>6</xdr:col>
      <xdr:colOff>38100</xdr:colOff>
      <xdr:row>97</xdr:row>
      <xdr:rowOff>38264</xdr:rowOff>
    </xdr:to>
    <xdr:sp macro="" textlink="">
      <xdr:nvSpPr>
        <xdr:cNvPr id="261" name="楕円 260"/>
        <xdr:cNvSpPr/>
      </xdr:nvSpPr>
      <xdr:spPr>
        <a:xfrm>
          <a:off x="1079500" y="165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54791</xdr:rowOff>
    </xdr:from>
    <xdr:ext cx="534377" cy="259045"/>
    <xdr:sp macro="" textlink="">
      <xdr:nvSpPr>
        <xdr:cNvPr id="262" name="テキスト ボックス 261"/>
        <xdr:cNvSpPr txBox="1"/>
      </xdr:nvSpPr>
      <xdr:spPr>
        <a:xfrm>
          <a:off x="863111" y="1634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108684</xdr:rowOff>
    </xdr:from>
    <xdr:to>
      <xdr:col>55</xdr:col>
      <xdr:colOff>0</xdr:colOff>
      <xdr:row>37</xdr:row>
      <xdr:rowOff>110590</xdr:rowOff>
    </xdr:to>
    <xdr:cxnSp macro="">
      <xdr:nvCxnSpPr>
        <xdr:cNvPr id="289" name="直線コネクタ 288"/>
        <xdr:cNvCxnSpPr/>
      </xdr:nvCxnSpPr>
      <xdr:spPr>
        <a:xfrm>
          <a:off x="9639300" y="645233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108684</xdr:rowOff>
    </xdr:from>
    <xdr:to>
      <xdr:col>50</xdr:col>
      <xdr:colOff>114300</xdr:colOff>
      <xdr:row>37</xdr:row>
      <xdr:rowOff>128252</xdr:rowOff>
    </xdr:to>
    <xdr:cxnSp macro="">
      <xdr:nvCxnSpPr>
        <xdr:cNvPr id="292" name="直線コネクタ 291"/>
        <xdr:cNvCxnSpPr/>
      </xdr:nvCxnSpPr>
      <xdr:spPr>
        <a:xfrm flipV="1">
          <a:off x="8750300" y="6452334"/>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123177</xdr:rowOff>
    </xdr:from>
    <xdr:to>
      <xdr:col>45</xdr:col>
      <xdr:colOff>177800</xdr:colOff>
      <xdr:row>37</xdr:row>
      <xdr:rowOff>128252</xdr:rowOff>
    </xdr:to>
    <xdr:cxnSp macro="">
      <xdr:nvCxnSpPr>
        <xdr:cNvPr id="295" name="直線コネクタ 294"/>
        <xdr:cNvCxnSpPr/>
      </xdr:nvCxnSpPr>
      <xdr:spPr>
        <a:xfrm>
          <a:off x="7861300" y="6466827"/>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117960</xdr:rowOff>
    </xdr:from>
    <xdr:to>
      <xdr:col>41</xdr:col>
      <xdr:colOff>50800</xdr:colOff>
      <xdr:row>37</xdr:row>
      <xdr:rowOff>123177</xdr:rowOff>
    </xdr:to>
    <xdr:cxnSp macro="">
      <xdr:nvCxnSpPr>
        <xdr:cNvPr id="298" name="直線コネクタ 297"/>
        <xdr:cNvCxnSpPr/>
      </xdr:nvCxnSpPr>
      <xdr:spPr>
        <a:xfrm>
          <a:off x="6972300" y="6461610"/>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34911</xdr:rowOff>
    </xdr:from>
    <xdr:ext cx="534377" cy="259045"/>
    <xdr:sp macro="" textlink="">
      <xdr:nvSpPr>
        <xdr:cNvPr id="302" name="テキスト ボックス 301"/>
        <xdr:cNvSpPr txBox="1"/>
      </xdr:nvSpPr>
      <xdr:spPr>
        <a:xfrm>
          <a:off x="6705111" y="65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59790</xdr:rowOff>
    </xdr:from>
    <xdr:to>
      <xdr:col>55</xdr:col>
      <xdr:colOff>50800</xdr:colOff>
      <xdr:row>37</xdr:row>
      <xdr:rowOff>161390</xdr:rowOff>
    </xdr:to>
    <xdr:sp macro="" textlink="">
      <xdr:nvSpPr>
        <xdr:cNvPr id="308" name="楕円 307"/>
        <xdr:cNvSpPr/>
      </xdr:nvSpPr>
      <xdr:spPr>
        <a:xfrm>
          <a:off x="10426700" y="64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82667</xdr:rowOff>
    </xdr:from>
    <xdr:ext cx="534377" cy="259045"/>
    <xdr:sp macro="" textlink="">
      <xdr:nvSpPr>
        <xdr:cNvPr id="309" name="補助費等該当値テキスト"/>
        <xdr:cNvSpPr txBox="1"/>
      </xdr:nvSpPr>
      <xdr:spPr>
        <a:xfrm>
          <a:off x="10528300" y="625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57884</xdr:rowOff>
    </xdr:from>
    <xdr:to>
      <xdr:col>50</xdr:col>
      <xdr:colOff>165100</xdr:colOff>
      <xdr:row>37</xdr:row>
      <xdr:rowOff>159483</xdr:rowOff>
    </xdr:to>
    <xdr:sp macro="" textlink="">
      <xdr:nvSpPr>
        <xdr:cNvPr id="310" name="楕円 309"/>
        <xdr:cNvSpPr/>
      </xdr:nvSpPr>
      <xdr:spPr>
        <a:xfrm>
          <a:off x="9588500" y="6401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4561</xdr:rowOff>
    </xdr:from>
    <xdr:ext cx="534377" cy="259045"/>
    <xdr:sp macro="" textlink="">
      <xdr:nvSpPr>
        <xdr:cNvPr id="311" name="テキスト ボックス 310"/>
        <xdr:cNvSpPr txBox="1"/>
      </xdr:nvSpPr>
      <xdr:spPr>
        <a:xfrm>
          <a:off x="9372111" y="617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77452</xdr:rowOff>
    </xdr:from>
    <xdr:to>
      <xdr:col>46</xdr:col>
      <xdr:colOff>38100</xdr:colOff>
      <xdr:row>38</xdr:row>
      <xdr:rowOff>7602</xdr:rowOff>
    </xdr:to>
    <xdr:sp macro="" textlink="">
      <xdr:nvSpPr>
        <xdr:cNvPr id="312" name="楕円 311"/>
        <xdr:cNvSpPr/>
      </xdr:nvSpPr>
      <xdr:spPr>
        <a:xfrm>
          <a:off x="8699500" y="642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24129</xdr:rowOff>
    </xdr:from>
    <xdr:ext cx="534377" cy="259045"/>
    <xdr:sp macro="" textlink="">
      <xdr:nvSpPr>
        <xdr:cNvPr id="313" name="テキスト ボックス 312"/>
        <xdr:cNvSpPr txBox="1"/>
      </xdr:nvSpPr>
      <xdr:spPr>
        <a:xfrm>
          <a:off x="8483111" y="619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72377</xdr:rowOff>
    </xdr:from>
    <xdr:to>
      <xdr:col>41</xdr:col>
      <xdr:colOff>101600</xdr:colOff>
      <xdr:row>38</xdr:row>
      <xdr:rowOff>2527</xdr:rowOff>
    </xdr:to>
    <xdr:sp macro="" textlink="">
      <xdr:nvSpPr>
        <xdr:cNvPr id="314" name="楕円 313"/>
        <xdr:cNvSpPr/>
      </xdr:nvSpPr>
      <xdr:spPr>
        <a:xfrm>
          <a:off x="7810500" y="641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19054</xdr:rowOff>
    </xdr:from>
    <xdr:ext cx="534377" cy="259045"/>
    <xdr:sp macro="" textlink="">
      <xdr:nvSpPr>
        <xdr:cNvPr id="315" name="テキスト ボックス 314"/>
        <xdr:cNvSpPr txBox="1"/>
      </xdr:nvSpPr>
      <xdr:spPr>
        <a:xfrm>
          <a:off x="7594111" y="619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67160</xdr:rowOff>
    </xdr:from>
    <xdr:to>
      <xdr:col>36</xdr:col>
      <xdr:colOff>165100</xdr:colOff>
      <xdr:row>37</xdr:row>
      <xdr:rowOff>168760</xdr:rowOff>
    </xdr:to>
    <xdr:sp macro="" textlink="">
      <xdr:nvSpPr>
        <xdr:cNvPr id="316" name="楕円 315"/>
        <xdr:cNvSpPr/>
      </xdr:nvSpPr>
      <xdr:spPr>
        <a:xfrm>
          <a:off x="6921500" y="64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13837</xdr:rowOff>
    </xdr:from>
    <xdr:ext cx="534377" cy="259045"/>
    <xdr:sp macro="" textlink="">
      <xdr:nvSpPr>
        <xdr:cNvPr id="317" name="テキスト ボックス 316"/>
        <xdr:cNvSpPr txBox="1"/>
      </xdr:nvSpPr>
      <xdr:spPr>
        <a:xfrm>
          <a:off x="6705111" y="618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147526</xdr:rowOff>
    </xdr:from>
    <xdr:to>
      <xdr:col>55</xdr:col>
      <xdr:colOff>0</xdr:colOff>
      <xdr:row>57</xdr:row>
      <xdr:rowOff>53625</xdr:rowOff>
    </xdr:to>
    <xdr:cxnSp macro="">
      <xdr:nvCxnSpPr>
        <xdr:cNvPr id="346" name="直線コネクタ 345"/>
        <xdr:cNvCxnSpPr/>
      </xdr:nvCxnSpPr>
      <xdr:spPr>
        <a:xfrm>
          <a:off x="9639300" y="9748726"/>
          <a:ext cx="838200" cy="7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157045</xdr:rowOff>
    </xdr:from>
    <xdr:ext cx="534377" cy="259045"/>
    <xdr:sp macro="" textlink="">
      <xdr:nvSpPr>
        <xdr:cNvPr id="347" name="普通建設事業費平均値テキスト"/>
        <xdr:cNvSpPr txBox="1"/>
      </xdr:nvSpPr>
      <xdr:spPr>
        <a:xfrm>
          <a:off x="10528300" y="9758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147526</xdr:rowOff>
    </xdr:from>
    <xdr:to>
      <xdr:col>50</xdr:col>
      <xdr:colOff>114300</xdr:colOff>
      <xdr:row>57</xdr:row>
      <xdr:rowOff>112230</xdr:rowOff>
    </xdr:to>
    <xdr:cxnSp macro="">
      <xdr:nvCxnSpPr>
        <xdr:cNvPr id="349" name="直線コネクタ 348"/>
        <xdr:cNvCxnSpPr/>
      </xdr:nvCxnSpPr>
      <xdr:spPr>
        <a:xfrm flipV="1">
          <a:off x="8750300" y="9748726"/>
          <a:ext cx="889000" cy="13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53587</xdr:rowOff>
    </xdr:from>
    <xdr:to>
      <xdr:col>45</xdr:col>
      <xdr:colOff>177800</xdr:colOff>
      <xdr:row>57</xdr:row>
      <xdr:rowOff>112230</xdr:rowOff>
    </xdr:to>
    <xdr:cxnSp macro="">
      <xdr:nvCxnSpPr>
        <xdr:cNvPr id="352" name="直線コネクタ 351"/>
        <xdr:cNvCxnSpPr/>
      </xdr:nvCxnSpPr>
      <xdr:spPr>
        <a:xfrm>
          <a:off x="7861300" y="9826237"/>
          <a:ext cx="889000" cy="5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53587</xdr:rowOff>
    </xdr:from>
    <xdr:to>
      <xdr:col>41</xdr:col>
      <xdr:colOff>50800</xdr:colOff>
      <xdr:row>57</xdr:row>
      <xdr:rowOff>73848</xdr:rowOff>
    </xdr:to>
    <xdr:cxnSp macro="">
      <xdr:nvCxnSpPr>
        <xdr:cNvPr id="355" name="直線コネクタ 354"/>
        <xdr:cNvCxnSpPr/>
      </xdr:nvCxnSpPr>
      <xdr:spPr>
        <a:xfrm flipV="1">
          <a:off x="6972300" y="9826237"/>
          <a:ext cx="8890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2825</xdr:rowOff>
    </xdr:from>
    <xdr:to>
      <xdr:col>55</xdr:col>
      <xdr:colOff>50800</xdr:colOff>
      <xdr:row>57</xdr:row>
      <xdr:rowOff>104425</xdr:rowOff>
    </xdr:to>
    <xdr:sp macro="" textlink="">
      <xdr:nvSpPr>
        <xdr:cNvPr id="365" name="楕円 364"/>
        <xdr:cNvSpPr/>
      </xdr:nvSpPr>
      <xdr:spPr>
        <a:xfrm>
          <a:off x="10426700" y="9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25702</xdr:rowOff>
    </xdr:from>
    <xdr:ext cx="534377" cy="259045"/>
    <xdr:sp macro="" textlink="">
      <xdr:nvSpPr>
        <xdr:cNvPr id="366" name="普通建設事業費該当値テキスト"/>
        <xdr:cNvSpPr txBox="1"/>
      </xdr:nvSpPr>
      <xdr:spPr>
        <a:xfrm>
          <a:off x="10528300" y="96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96726</xdr:rowOff>
    </xdr:from>
    <xdr:to>
      <xdr:col>50</xdr:col>
      <xdr:colOff>165100</xdr:colOff>
      <xdr:row>57</xdr:row>
      <xdr:rowOff>26876</xdr:rowOff>
    </xdr:to>
    <xdr:sp macro="" textlink="">
      <xdr:nvSpPr>
        <xdr:cNvPr id="367" name="楕円 366"/>
        <xdr:cNvSpPr/>
      </xdr:nvSpPr>
      <xdr:spPr>
        <a:xfrm>
          <a:off x="9588500" y="96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43403</xdr:rowOff>
    </xdr:from>
    <xdr:ext cx="534377" cy="259045"/>
    <xdr:sp macro="" textlink="">
      <xdr:nvSpPr>
        <xdr:cNvPr id="368" name="テキスト ボックス 367"/>
        <xdr:cNvSpPr txBox="1"/>
      </xdr:nvSpPr>
      <xdr:spPr>
        <a:xfrm>
          <a:off x="9372111" y="94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61430</xdr:rowOff>
    </xdr:from>
    <xdr:to>
      <xdr:col>46</xdr:col>
      <xdr:colOff>38100</xdr:colOff>
      <xdr:row>57</xdr:row>
      <xdr:rowOff>163030</xdr:rowOff>
    </xdr:to>
    <xdr:sp macro="" textlink="">
      <xdr:nvSpPr>
        <xdr:cNvPr id="369" name="楕円 368"/>
        <xdr:cNvSpPr/>
      </xdr:nvSpPr>
      <xdr:spPr>
        <a:xfrm>
          <a:off x="8699500" y="98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154157</xdr:rowOff>
    </xdr:from>
    <xdr:ext cx="534377" cy="259045"/>
    <xdr:sp macro="" textlink="">
      <xdr:nvSpPr>
        <xdr:cNvPr id="370" name="テキスト ボックス 369"/>
        <xdr:cNvSpPr txBox="1"/>
      </xdr:nvSpPr>
      <xdr:spPr>
        <a:xfrm>
          <a:off x="8483111" y="99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2787</xdr:rowOff>
    </xdr:from>
    <xdr:to>
      <xdr:col>41</xdr:col>
      <xdr:colOff>101600</xdr:colOff>
      <xdr:row>57</xdr:row>
      <xdr:rowOff>104387</xdr:rowOff>
    </xdr:to>
    <xdr:sp macro="" textlink="">
      <xdr:nvSpPr>
        <xdr:cNvPr id="371" name="楕円 370"/>
        <xdr:cNvSpPr/>
      </xdr:nvSpPr>
      <xdr:spPr>
        <a:xfrm>
          <a:off x="7810500" y="97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95514</xdr:rowOff>
    </xdr:from>
    <xdr:ext cx="534377" cy="259045"/>
    <xdr:sp macro="" textlink="">
      <xdr:nvSpPr>
        <xdr:cNvPr id="372" name="テキスト ボックス 371"/>
        <xdr:cNvSpPr txBox="1"/>
      </xdr:nvSpPr>
      <xdr:spPr>
        <a:xfrm>
          <a:off x="7594111" y="98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23048</xdr:rowOff>
    </xdr:from>
    <xdr:to>
      <xdr:col>36</xdr:col>
      <xdr:colOff>165100</xdr:colOff>
      <xdr:row>57</xdr:row>
      <xdr:rowOff>124648</xdr:rowOff>
    </xdr:to>
    <xdr:sp macro="" textlink="">
      <xdr:nvSpPr>
        <xdr:cNvPr id="373" name="楕円 372"/>
        <xdr:cNvSpPr/>
      </xdr:nvSpPr>
      <xdr:spPr>
        <a:xfrm>
          <a:off x="6921500" y="979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115775</xdr:rowOff>
    </xdr:from>
    <xdr:ext cx="534377" cy="259045"/>
    <xdr:sp macro="" textlink="">
      <xdr:nvSpPr>
        <xdr:cNvPr id="374" name="テキスト ボックス 373"/>
        <xdr:cNvSpPr txBox="1"/>
      </xdr:nvSpPr>
      <xdr:spPr>
        <a:xfrm>
          <a:off x="6705111" y="988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15584</xdr:rowOff>
    </xdr:from>
    <xdr:to>
      <xdr:col>55</xdr:col>
      <xdr:colOff>0</xdr:colOff>
      <xdr:row>78</xdr:row>
      <xdr:rowOff>148792</xdr:rowOff>
    </xdr:to>
    <xdr:cxnSp macro="">
      <xdr:nvCxnSpPr>
        <xdr:cNvPr id="403" name="直線コネクタ 402"/>
        <xdr:cNvCxnSpPr/>
      </xdr:nvCxnSpPr>
      <xdr:spPr>
        <a:xfrm>
          <a:off x="9639300" y="13217234"/>
          <a:ext cx="838200" cy="30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15584</xdr:rowOff>
    </xdr:from>
    <xdr:to>
      <xdr:col>50</xdr:col>
      <xdr:colOff>114300</xdr:colOff>
      <xdr:row>78</xdr:row>
      <xdr:rowOff>10731</xdr:rowOff>
    </xdr:to>
    <xdr:cxnSp macro="">
      <xdr:nvCxnSpPr>
        <xdr:cNvPr id="406" name="直線コネクタ 405"/>
        <xdr:cNvCxnSpPr/>
      </xdr:nvCxnSpPr>
      <xdr:spPr>
        <a:xfrm flipV="1">
          <a:off x="8750300" y="13217234"/>
          <a:ext cx="889000" cy="1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10731</xdr:rowOff>
    </xdr:from>
    <xdr:to>
      <xdr:col>45</xdr:col>
      <xdr:colOff>177800</xdr:colOff>
      <xdr:row>78</xdr:row>
      <xdr:rowOff>111544</xdr:rowOff>
    </xdr:to>
    <xdr:cxnSp macro="">
      <xdr:nvCxnSpPr>
        <xdr:cNvPr id="409" name="直線コネクタ 408"/>
        <xdr:cNvCxnSpPr/>
      </xdr:nvCxnSpPr>
      <xdr:spPr>
        <a:xfrm flipV="1">
          <a:off x="7861300" y="13383831"/>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54470</xdr:rowOff>
    </xdr:from>
    <xdr:to>
      <xdr:col>41</xdr:col>
      <xdr:colOff>50800</xdr:colOff>
      <xdr:row>78</xdr:row>
      <xdr:rowOff>111544</xdr:rowOff>
    </xdr:to>
    <xdr:cxnSp macro="">
      <xdr:nvCxnSpPr>
        <xdr:cNvPr id="412" name="直線コネクタ 411"/>
        <xdr:cNvCxnSpPr/>
      </xdr:nvCxnSpPr>
      <xdr:spPr>
        <a:xfrm>
          <a:off x="6972300" y="13427570"/>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97992</xdr:rowOff>
    </xdr:from>
    <xdr:to>
      <xdr:col>55</xdr:col>
      <xdr:colOff>50800</xdr:colOff>
      <xdr:row>79</xdr:row>
      <xdr:rowOff>28142</xdr:rowOff>
    </xdr:to>
    <xdr:sp macro="" textlink="">
      <xdr:nvSpPr>
        <xdr:cNvPr id="422" name="楕円 421"/>
        <xdr:cNvSpPr/>
      </xdr:nvSpPr>
      <xdr:spPr>
        <a:xfrm>
          <a:off x="10426700" y="13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12919</xdr:rowOff>
    </xdr:from>
    <xdr:ext cx="469744" cy="259045"/>
    <xdr:sp macro="" textlink="">
      <xdr:nvSpPr>
        <xdr:cNvPr id="423" name="普通建設事業費 （ うち新規整備　）該当値テキスト"/>
        <xdr:cNvSpPr txBox="1"/>
      </xdr:nvSpPr>
      <xdr:spPr>
        <a:xfrm>
          <a:off x="10528300" y="133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136234</xdr:rowOff>
    </xdr:from>
    <xdr:to>
      <xdr:col>50</xdr:col>
      <xdr:colOff>165100</xdr:colOff>
      <xdr:row>77</xdr:row>
      <xdr:rowOff>66384</xdr:rowOff>
    </xdr:to>
    <xdr:sp macro="" textlink="">
      <xdr:nvSpPr>
        <xdr:cNvPr id="424" name="楕円 423"/>
        <xdr:cNvSpPr/>
      </xdr:nvSpPr>
      <xdr:spPr>
        <a:xfrm>
          <a:off x="9588500" y="131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82910</xdr:rowOff>
    </xdr:from>
    <xdr:ext cx="534377" cy="259045"/>
    <xdr:sp macro="" textlink="">
      <xdr:nvSpPr>
        <xdr:cNvPr id="425" name="テキスト ボックス 424"/>
        <xdr:cNvSpPr txBox="1"/>
      </xdr:nvSpPr>
      <xdr:spPr>
        <a:xfrm>
          <a:off x="9372111" y="129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131381</xdr:rowOff>
    </xdr:from>
    <xdr:to>
      <xdr:col>46</xdr:col>
      <xdr:colOff>38100</xdr:colOff>
      <xdr:row>78</xdr:row>
      <xdr:rowOff>61531</xdr:rowOff>
    </xdr:to>
    <xdr:sp macro="" textlink="">
      <xdr:nvSpPr>
        <xdr:cNvPr id="426" name="楕円 425"/>
        <xdr:cNvSpPr/>
      </xdr:nvSpPr>
      <xdr:spPr>
        <a:xfrm>
          <a:off x="8699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78058</xdr:rowOff>
    </xdr:from>
    <xdr:ext cx="534377" cy="259045"/>
    <xdr:sp macro="" textlink="">
      <xdr:nvSpPr>
        <xdr:cNvPr id="427" name="テキスト ボックス 426"/>
        <xdr:cNvSpPr txBox="1"/>
      </xdr:nvSpPr>
      <xdr:spPr>
        <a:xfrm>
          <a:off x="8483111" y="13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60744</xdr:rowOff>
    </xdr:from>
    <xdr:to>
      <xdr:col>41</xdr:col>
      <xdr:colOff>101600</xdr:colOff>
      <xdr:row>78</xdr:row>
      <xdr:rowOff>162344</xdr:rowOff>
    </xdr:to>
    <xdr:sp macro="" textlink="">
      <xdr:nvSpPr>
        <xdr:cNvPr id="428" name="楕円 427"/>
        <xdr:cNvSpPr/>
      </xdr:nvSpPr>
      <xdr:spPr>
        <a:xfrm>
          <a:off x="7810500" y="134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153471</xdr:rowOff>
    </xdr:from>
    <xdr:ext cx="469744" cy="259045"/>
    <xdr:sp macro="" textlink="">
      <xdr:nvSpPr>
        <xdr:cNvPr id="429" name="テキスト ボックス 428"/>
        <xdr:cNvSpPr txBox="1"/>
      </xdr:nvSpPr>
      <xdr:spPr>
        <a:xfrm>
          <a:off x="7626428" y="1352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3670</xdr:rowOff>
    </xdr:from>
    <xdr:to>
      <xdr:col>36</xdr:col>
      <xdr:colOff>165100</xdr:colOff>
      <xdr:row>78</xdr:row>
      <xdr:rowOff>105270</xdr:rowOff>
    </xdr:to>
    <xdr:sp macro="" textlink="">
      <xdr:nvSpPr>
        <xdr:cNvPr id="430" name="楕円 429"/>
        <xdr:cNvSpPr/>
      </xdr:nvSpPr>
      <xdr:spPr>
        <a:xfrm>
          <a:off x="6921500" y="133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96397</xdr:rowOff>
    </xdr:from>
    <xdr:ext cx="534377" cy="259045"/>
    <xdr:sp macro="" textlink="">
      <xdr:nvSpPr>
        <xdr:cNvPr id="431" name="テキスト ボックス 430"/>
        <xdr:cNvSpPr txBox="1"/>
      </xdr:nvSpPr>
      <xdr:spPr>
        <a:xfrm>
          <a:off x="6705111" y="1346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69273</xdr:rowOff>
    </xdr:from>
    <xdr:to>
      <xdr:col>55</xdr:col>
      <xdr:colOff>0</xdr:colOff>
      <xdr:row>98</xdr:row>
      <xdr:rowOff>12105</xdr:rowOff>
    </xdr:to>
    <xdr:cxnSp macro="">
      <xdr:nvCxnSpPr>
        <xdr:cNvPr id="458" name="直線コネクタ 457"/>
        <xdr:cNvCxnSpPr/>
      </xdr:nvCxnSpPr>
      <xdr:spPr>
        <a:xfrm flipV="1">
          <a:off x="9639300" y="16699923"/>
          <a:ext cx="838200" cy="11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34300</xdr:rowOff>
    </xdr:from>
    <xdr:ext cx="534377" cy="259045"/>
    <xdr:sp macro="" textlink="">
      <xdr:nvSpPr>
        <xdr:cNvPr id="459" name="普通建設事業費 （ うち更新整備　）平均値テキスト"/>
        <xdr:cNvSpPr txBox="1"/>
      </xdr:nvSpPr>
      <xdr:spPr>
        <a:xfrm>
          <a:off x="10528300" y="1666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12105</xdr:rowOff>
    </xdr:from>
    <xdr:to>
      <xdr:col>50</xdr:col>
      <xdr:colOff>114300</xdr:colOff>
      <xdr:row>98</xdr:row>
      <xdr:rowOff>22986</xdr:rowOff>
    </xdr:to>
    <xdr:cxnSp macro="">
      <xdr:nvCxnSpPr>
        <xdr:cNvPr id="461" name="直線コネクタ 460"/>
        <xdr:cNvCxnSpPr/>
      </xdr:nvCxnSpPr>
      <xdr:spPr>
        <a:xfrm flipV="1">
          <a:off x="8750300" y="16814205"/>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86399</xdr:rowOff>
    </xdr:from>
    <xdr:to>
      <xdr:col>45</xdr:col>
      <xdr:colOff>177800</xdr:colOff>
      <xdr:row>98</xdr:row>
      <xdr:rowOff>22986</xdr:rowOff>
    </xdr:to>
    <xdr:cxnSp macro="">
      <xdr:nvCxnSpPr>
        <xdr:cNvPr id="464" name="直線コネクタ 463"/>
        <xdr:cNvCxnSpPr/>
      </xdr:nvCxnSpPr>
      <xdr:spPr>
        <a:xfrm>
          <a:off x="7861300" y="16717049"/>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86399</xdr:rowOff>
    </xdr:from>
    <xdr:to>
      <xdr:col>41</xdr:col>
      <xdr:colOff>50800</xdr:colOff>
      <xdr:row>97</xdr:row>
      <xdr:rowOff>111866</xdr:rowOff>
    </xdr:to>
    <xdr:cxnSp macro="">
      <xdr:nvCxnSpPr>
        <xdr:cNvPr id="467" name="直線コネクタ 466"/>
        <xdr:cNvCxnSpPr/>
      </xdr:nvCxnSpPr>
      <xdr:spPr>
        <a:xfrm flipV="1">
          <a:off x="6972300" y="16717049"/>
          <a:ext cx="889000" cy="2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10414</xdr:rowOff>
    </xdr:from>
    <xdr:ext cx="534377" cy="259045"/>
    <xdr:sp macro="" textlink="">
      <xdr:nvSpPr>
        <xdr:cNvPr id="469" name="テキスト ボックス 468"/>
        <xdr:cNvSpPr txBox="1"/>
      </xdr:nvSpPr>
      <xdr:spPr>
        <a:xfrm>
          <a:off x="7594111" y="168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157687</xdr:rowOff>
    </xdr:from>
    <xdr:ext cx="534377" cy="259045"/>
    <xdr:sp macro="" textlink="">
      <xdr:nvSpPr>
        <xdr:cNvPr id="471" name="テキスト ボックス 470"/>
        <xdr:cNvSpPr txBox="1"/>
      </xdr:nvSpPr>
      <xdr:spPr>
        <a:xfrm>
          <a:off x="6705111" y="1678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18473</xdr:rowOff>
    </xdr:from>
    <xdr:to>
      <xdr:col>55</xdr:col>
      <xdr:colOff>50800</xdr:colOff>
      <xdr:row>97</xdr:row>
      <xdr:rowOff>120073</xdr:rowOff>
    </xdr:to>
    <xdr:sp macro="" textlink="">
      <xdr:nvSpPr>
        <xdr:cNvPr id="477" name="楕円 476"/>
        <xdr:cNvSpPr/>
      </xdr:nvSpPr>
      <xdr:spPr>
        <a:xfrm>
          <a:off x="10426700" y="166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41350</xdr:rowOff>
    </xdr:from>
    <xdr:ext cx="534377" cy="259045"/>
    <xdr:sp macro="" textlink="">
      <xdr:nvSpPr>
        <xdr:cNvPr id="478" name="普通建設事業費 （ うち更新整備　）該当値テキスト"/>
        <xdr:cNvSpPr txBox="1"/>
      </xdr:nvSpPr>
      <xdr:spPr>
        <a:xfrm>
          <a:off x="10528300" y="1650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132755</xdr:rowOff>
    </xdr:from>
    <xdr:to>
      <xdr:col>50</xdr:col>
      <xdr:colOff>165100</xdr:colOff>
      <xdr:row>98</xdr:row>
      <xdr:rowOff>62905</xdr:rowOff>
    </xdr:to>
    <xdr:sp macro="" textlink="">
      <xdr:nvSpPr>
        <xdr:cNvPr id="479" name="楕円 478"/>
        <xdr:cNvSpPr/>
      </xdr:nvSpPr>
      <xdr:spPr>
        <a:xfrm>
          <a:off x="9588500" y="167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54032</xdr:rowOff>
    </xdr:from>
    <xdr:ext cx="534377" cy="259045"/>
    <xdr:sp macro="" textlink="">
      <xdr:nvSpPr>
        <xdr:cNvPr id="480" name="テキスト ボックス 479"/>
        <xdr:cNvSpPr txBox="1"/>
      </xdr:nvSpPr>
      <xdr:spPr>
        <a:xfrm>
          <a:off x="9372111" y="1685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143636</xdr:rowOff>
    </xdr:from>
    <xdr:to>
      <xdr:col>46</xdr:col>
      <xdr:colOff>38100</xdr:colOff>
      <xdr:row>98</xdr:row>
      <xdr:rowOff>73786</xdr:rowOff>
    </xdr:to>
    <xdr:sp macro="" textlink="">
      <xdr:nvSpPr>
        <xdr:cNvPr id="481" name="楕円 480"/>
        <xdr:cNvSpPr/>
      </xdr:nvSpPr>
      <xdr:spPr>
        <a:xfrm>
          <a:off x="8699500" y="16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64913</xdr:rowOff>
    </xdr:from>
    <xdr:ext cx="534377" cy="259045"/>
    <xdr:sp macro="" textlink="">
      <xdr:nvSpPr>
        <xdr:cNvPr id="482" name="テキスト ボックス 481"/>
        <xdr:cNvSpPr txBox="1"/>
      </xdr:nvSpPr>
      <xdr:spPr>
        <a:xfrm>
          <a:off x="8483111" y="1686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35599</xdr:rowOff>
    </xdr:from>
    <xdr:to>
      <xdr:col>41</xdr:col>
      <xdr:colOff>101600</xdr:colOff>
      <xdr:row>97</xdr:row>
      <xdr:rowOff>137199</xdr:rowOff>
    </xdr:to>
    <xdr:sp macro="" textlink="">
      <xdr:nvSpPr>
        <xdr:cNvPr id="483" name="楕円 482"/>
        <xdr:cNvSpPr/>
      </xdr:nvSpPr>
      <xdr:spPr>
        <a:xfrm>
          <a:off x="7810500" y="166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153726</xdr:rowOff>
    </xdr:from>
    <xdr:ext cx="534377" cy="259045"/>
    <xdr:sp macro="" textlink="">
      <xdr:nvSpPr>
        <xdr:cNvPr id="484" name="テキスト ボックス 483"/>
        <xdr:cNvSpPr txBox="1"/>
      </xdr:nvSpPr>
      <xdr:spPr>
        <a:xfrm>
          <a:off x="7594111" y="1644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61066</xdr:rowOff>
    </xdr:from>
    <xdr:to>
      <xdr:col>36</xdr:col>
      <xdr:colOff>165100</xdr:colOff>
      <xdr:row>97</xdr:row>
      <xdr:rowOff>162666</xdr:rowOff>
    </xdr:to>
    <xdr:sp macro="" textlink="">
      <xdr:nvSpPr>
        <xdr:cNvPr id="485" name="楕円 484"/>
        <xdr:cNvSpPr/>
      </xdr:nvSpPr>
      <xdr:spPr>
        <a:xfrm>
          <a:off x="6921500" y="16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7743</xdr:rowOff>
    </xdr:from>
    <xdr:ext cx="534377" cy="259045"/>
    <xdr:sp macro="" textlink="">
      <xdr:nvSpPr>
        <xdr:cNvPr id="486" name="テキスト ボックス 485"/>
        <xdr:cNvSpPr txBox="1"/>
      </xdr:nvSpPr>
      <xdr:spPr>
        <a:xfrm>
          <a:off x="6705111" y="1646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30276</xdr:rowOff>
    </xdr:from>
    <xdr:to>
      <xdr:col>85</xdr:col>
      <xdr:colOff>127000</xdr:colOff>
      <xdr:row>39</xdr:row>
      <xdr:rowOff>40716</xdr:rowOff>
    </xdr:to>
    <xdr:cxnSp macro="">
      <xdr:nvCxnSpPr>
        <xdr:cNvPr id="515" name="直線コネクタ 514"/>
        <xdr:cNvCxnSpPr/>
      </xdr:nvCxnSpPr>
      <xdr:spPr>
        <a:xfrm flipV="1">
          <a:off x="15481300" y="6716826"/>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9703</xdr:rowOff>
    </xdr:from>
    <xdr:to>
      <xdr:col>81</xdr:col>
      <xdr:colOff>50800</xdr:colOff>
      <xdr:row>39</xdr:row>
      <xdr:rowOff>40716</xdr:rowOff>
    </xdr:to>
    <xdr:cxnSp macro="">
      <xdr:nvCxnSpPr>
        <xdr:cNvPr id="518" name="直線コネクタ 517"/>
        <xdr:cNvCxnSpPr/>
      </xdr:nvCxnSpPr>
      <xdr:spPr>
        <a:xfrm>
          <a:off x="14592300" y="6696253"/>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9703</xdr:rowOff>
    </xdr:from>
    <xdr:to>
      <xdr:col>76</xdr:col>
      <xdr:colOff>114300</xdr:colOff>
      <xdr:row>39</xdr:row>
      <xdr:rowOff>19076</xdr:rowOff>
    </xdr:to>
    <xdr:cxnSp macro="">
      <xdr:nvCxnSpPr>
        <xdr:cNvPr id="521" name="直線コネクタ 520"/>
        <xdr:cNvCxnSpPr/>
      </xdr:nvCxnSpPr>
      <xdr:spPr>
        <a:xfrm flipV="1">
          <a:off x="13703300" y="669625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19076</xdr:rowOff>
    </xdr:from>
    <xdr:to>
      <xdr:col>71</xdr:col>
      <xdr:colOff>177800</xdr:colOff>
      <xdr:row>39</xdr:row>
      <xdr:rowOff>25095</xdr:rowOff>
    </xdr:to>
    <xdr:cxnSp macro="">
      <xdr:nvCxnSpPr>
        <xdr:cNvPr id="524" name="直線コネクタ 523"/>
        <xdr:cNvCxnSpPr/>
      </xdr:nvCxnSpPr>
      <xdr:spPr>
        <a:xfrm flipV="1">
          <a:off x="12814300" y="6705626"/>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150926</xdr:rowOff>
    </xdr:from>
    <xdr:to>
      <xdr:col>85</xdr:col>
      <xdr:colOff>177800</xdr:colOff>
      <xdr:row>39</xdr:row>
      <xdr:rowOff>81076</xdr:rowOff>
    </xdr:to>
    <xdr:sp macro="" textlink="">
      <xdr:nvSpPr>
        <xdr:cNvPr id="534" name="楕円 533"/>
        <xdr:cNvSpPr/>
      </xdr:nvSpPr>
      <xdr:spPr>
        <a:xfrm>
          <a:off x="162687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65853</xdr:rowOff>
    </xdr:from>
    <xdr:ext cx="378565" cy="259045"/>
    <xdr:sp macro="" textlink="">
      <xdr:nvSpPr>
        <xdr:cNvPr id="535" name="災害復旧事業費該当値テキスト"/>
        <xdr:cNvSpPr txBox="1"/>
      </xdr:nvSpPr>
      <xdr:spPr>
        <a:xfrm>
          <a:off x="16370300" y="658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161366</xdr:rowOff>
    </xdr:from>
    <xdr:to>
      <xdr:col>81</xdr:col>
      <xdr:colOff>101600</xdr:colOff>
      <xdr:row>39</xdr:row>
      <xdr:rowOff>91516</xdr:rowOff>
    </xdr:to>
    <xdr:sp macro="" textlink="">
      <xdr:nvSpPr>
        <xdr:cNvPr id="536" name="楕円 535"/>
        <xdr:cNvSpPr/>
      </xdr:nvSpPr>
      <xdr:spPr>
        <a:xfrm>
          <a:off x="15430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82643</xdr:rowOff>
    </xdr:from>
    <xdr:ext cx="313932" cy="259045"/>
    <xdr:sp macro="" textlink="">
      <xdr:nvSpPr>
        <xdr:cNvPr id="537" name="テキスト ボックス 536"/>
        <xdr:cNvSpPr txBox="1"/>
      </xdr:nvSpPr>
      <xdr:spPr>
        <a:xfrm>
          <a:off x="15324333" y="6769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130353</xdr:rowOff>
    </xdr:from>
    <xdr:to>
      <xdr:col>76</xdr:col>
      <xdr:colOff>165100</xdr:colOff>
      <xdr:row>39</xdr:row>
      <xdr:rowOff>60503</xdr:rowOff>
    </xdr:to>
    <xdr:sp macro="" textlink="">
      <xdr:nvSpPr>
        <xdr:cNvPr id="538" name="楕円 537"/>
        <xdr:cNvSpPr/>
      </xdr:nvSpPr>
      <xdr:spPr>
        <a:xfrm>
          <a:off x="14541500" y="66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51630</xdr:rowOff>
    </xdr:from>
    <xdr:ext cx="378565" cy="259045"/>
    <xdr:sp macro="" textlink="">
      <xdr:nvSpPr>
        <xdr:cNvPr id="539" name="テキスト ボックス 538"/>
        <xdr:cNvSpPr txBox="1"/>
      </xdr:nvSpPr>
      <xdr:spPr>
        <a:xfrm>
          <a:off x="14403017" y="673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139726</xdr:rowOff>
    </xdr:from>
    <xdr:to>
      <xdr:col>72</xdr:col>
      <xdr:colOff>38100</xdr:colOff>
      <xdr:row>39</xdr:row>
      <xdr:rowOff>69876</xdr:rowOff>
    </xdr:to>
    <xdr:sp macro="" textlink="">
      <xdr:nvSpPr>
        <xdr:cNvPr id="540" name="楕円 539"/>
        <xdr:cNvSpPr/>
      </xdr:nvSpPr>
      <xdr:spPr>
        <a:xfrm>
          <a:off x="13652500" y="66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61003</xdr:rowOff>
    </xdr:from>
    <xdr:ext cx="378565" cy="259045"/>
    <xdr:sp macro="" textlink="">
      <xdr:nvSpPr>
        <xdr:cNvPr id="541" name="テキスト ボックス 540"/>
        <xdr:cNvSpPr txBox="1"/>
      </xdr:nvSpPr>
      <xdr:spPr>
        <a:xfrm>
          <a:off x="13514017" y="67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145745</xdr:rowOff>
    </xdr:from>
    <xdr:to>
      <xdr:col>67</xdr:col>
      <xdr:colOff>101600</xdr:colOff>
      <xdr:row>39</xdr:row>
      <xdr:rowOff>75895</xdr:rowOff>
    </xdr:to>
    <xdr:sp macro="" textlink="">
      <xdr:nvSpPr>
        <xdr:cNvPr id="542" name="楕円 541"/>
        <xdr:cNvSpPr/>
      </xdr:nvSpPr>
      <xdr:spPr>
        <a:xfrm>
          <a:off x="12763500" y="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67022</xdr:rowOff>
    </xdr:from>
    <xdr:ext cx="378565" cy="259045"/>
    <xdr:sp macro="" textlink="">
      <xdr:nvSpPr>
        <xdr:cNvPr id="543" name="テキスト ボックス 542"/>
        <xdr:cNvSpPr txBox="1"/>
      </xdr:nvSpPr>
      <xdr:spPr>
        <a:xfrm>
          <a:off x="12625017" y="675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82569</xdr:rowOff>
    </xdr:from>
    <xdr:to>
      <xdr:col>85</xdr:col>
      <xdr:colOff>127000</xdr:colOff>
      <xdr:row>75</xdr:row>
      <xdr:rowOff>6159</xdr:rowOff>
    </xdr:to>
    <xdr:cxnSp macro="">
      <xdr:nvCxnSpPr>
        <xdr:cNvPr id="621" name="直線コネクタ 620"/>
        <xdr:cNvCxnSpPr/>
      </xdr:nvCxnSpPr>
      <xdr:spPr>
        <a:xfrm>
          <a:off x="15481300" y="12769869"/>
          <a:ext cx="838200" cy="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82569</xdr:rowOff>
    </xdr:from>
    <xdr:to>
      <xdr:col>81</xdr:col>
      <xdr:colOff>50800</xdr:colOff>
      <xdr:row>74</xdr:row>
      <xdr:rowOff>129299</xdr:rowOff>
    </xdr:to>
    <xdr:cxnSp macro="">
      <xdr:nvCxnSpPr>
        <xdr:cNvPr id="624" name="直線コネクタ 623"/>
        <xdr:cNvCxnSpPr/>
      </xdr:nvCxnSpPr>
      <xdr:spPr>
        <a:xfrm flipV="1">
          <a:off x="14592300" y="12769869"/>
          <a:ext cx="8890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101257</xdr:rowOff>
    </xdr:from>
    <xdr:to>
      <xdr:col>76</xdr:col>
      <xdr:colOff>114300</xdr:colOff>
      <xdr:row>74</xdr:row>
      <xdr:rowOff>129299</xdr:rowOff>
    </xdr:to>
    <xdr:cxnSp macro="">
      <xdr:nvCxnSpPr>
        <xdr:cNvPr id="627" name="直線コネクタ 626"/>
        <xdr:cNvCxnSpPr/>
      </xdr:nvCxnSpPr>
      <xdr:spPr>
        <a:xfrm>
          <a:off x="13703300" y="12617107"/>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101257</xdr:rowOff>
    </xdr:from>
    <xdr:to>
      <xdr:col>71</xdr:col>
      <xdr:colOff>177800</xdr:colOff>
      <xdr:row>73</xdr:row>
      <xdr:rowOff>112154</xdr:rowOff>
    </xdr:to>
    <xdr:cxnSp macro="">
      <xdr:nvCxnSpPr>
        <xdr:cNvPr id="630" name="直線コネクタ 629"/>
        <xdr:cNvCxnSpPr/>
      </xdr:nvCxnSpPr>
      <xdr:spPr>
        <a:xfrm flipV="1">
          <a:off x="12814300" y="126171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126809</xdr:rowOff>
    </xdr:from>
    <xdr:to>
      <xdr:col>85</xdr:col>
      <xdr:colOff>177800</xdr:colOff>
      <xdr:row>75</xdr:row>
      <xdr:rowOff>56959</xdr:rowOff>
    </xdr:to>
    <xdr:sp macro="" textlink="">
      <xdr:nvSpPr>
        <xdr:cNvPr id="640" name="楕円 639"/>
        <xdr:cNvSpPr/>
      </xdr:nvSpPr>
      <xdr:spPr>
        <a:xfrm>
          <a:off x="16268700" y="128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149686</xdr:rowOff>
    </xdr:from>
    <xdr:ext cx="534377" cy="259045"/>
    <xdr:sp macro="" textlink="">
      <xdr:nvSpPr>
        <xdr:cNvPr id="641" name="公債費該当値テキスト"/>
        <xdr:cNvSpPr txBox="1"/>
      </xdr:nvSpPr>
      <xdr:spPr>
        <a:xfrm>
          <a:off x="16370300" y="12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31769</xdr:rowOff>
    </xdr:from>
    <xdr:to>
      <xdr:col>81</xdr:col>
      <xdr:colOff>101600</xdr:colOff>
      <xdr:row>74</xdr:row>
      <xdr:rowOff>133369</xdr:rowOff>
    </xdr:to>
    <xdr:sp macro="" textlink="">
      <xdr:nvSpPr>
        <xdr:cNvPr id="642" name="楕円 641"/>
        <xdr:cNvSpPr/>
      </xdr:nvSpPr>
      <xdr:spPr>
        <a:xfrm>
          <a:off x="15430500" y="127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149896</xdr:rowOff>
    </xdr:from>
    <xdr:ext cx="534377" cy="259045"/>
    <xdr:sp macro="" textlink="">
      <xdr:nvSpPr>
        <xdr:cNvPr id="643" name="テキスト ボックス 642"/>
        <xdr:cNvSpPr txBox="1"/>
      </xdr:nvSpPr>
      <xdr:spPr>
        <a:xfrm>
          <a:off x="15214111" y="124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78499</xdr:rowOff>
    </xdr:from>
    <xdr:to>
      <xdr:col>76</xdr:col>
      <xdr:colOff>165100</xdr:colOff>
      <xdr:row>75</xdr:row>
      <xdr:rowOff>8649</xdr:rowOff>
    </xdr:to>
    <xdr:sp macro="" textlink="">
      <xdr:nvSpPr>
        <xdr:cNvPr id="644" name="楕円 643"/>
        <xdr:cNvSpPr/>
      </xdr:nvSpPr>
      <xdr:spPr>
        <a:xfrm>
          <a:off x="14541500" y="127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25176</xdr:rowOff>
    </xdr:from>
    <xdr:ext cx="534377" cy="259045"/>
    <xdr:sp macro="" textlink="">
      <xdr:nvSpPr>
        <xdr:cNvPr id="645" name="テキスト ボックス 644"/>
        <xdr:cNvSpPr txBox="1"/>
      </xdr:nvSpPr>
      <xdr:spPr>
        <a:xfrm>
          <a:off x="14325111" y="1254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50457</xdr:rowOff>
    </xdr:from>
    <xdr:to>
      <xdr:col>72</xdr:col>
      <xdr:colOff>38100</xdr:colOff>
      <xdr:row>73</xdr:row>
      <xdr:rowOff>152057</xdr:rowOff>
    </xdr:to>
    <xdr:sp macro="" textlink="">
      <xdr:nvSpPr>
        <xdr:cNvPr id="646" name="楕円 645"/>
        <xdr:cNvSpPr/>
      </xdr:nvSpPr>
      <xdr:spPr>
        <a:xfrm>
          <a:off x="13652500" y="125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168584</xdr:rowOff>
    </xdr:from>
    <xdr:ext cx="534377" cy="259045"/>
    <xdr:sp macro="" textlink="">
      <xdr:nvSpPr>
        <xdr:cNvPr id="647" name="テキスト ボックス 646"/>
        <xdr:cNvSpPr txBox="1"/>
      </xdr:nvSpPr>
      <xdr:spPr>
        <a:xfrm>
          <a:off x="13436111" y="1234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61354</xdr:rowOff>
    </xdr:from>
    <xdr:to>
      <xdr:col>67</xdr:col>
      <xdr:colOff>101600</xdr:colOff>
      <xdr:row>73</xdr:row>
      <xdr:rowOff>162954</xdr:rowOff>
    </xdr:to>
    <xdr:sp macro="" textlink="">
      <xdr:nvSpPr>
        <xdr:cNvPr id="648" name="楕円 647"/>
        <xdr:cNvSpPr/>
      </xdr:nvSpPr>
      <xdr:spPr>
        <a:xfrm>
          <a:off x="12763500" y="1257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8031</xdr:rowOff>
    </xdr:from>
    <xdr:ext cx="534377" cy="259045"/>
    <xdr:sp macro="" textlink="">
      <xdr:nvSpPr>
        <xdr:cNvPr id="649" name="テキスト ボックス 648"/>
        <xdr:cNvSpPr txBox="1"/>
      </xdr:nvSpPr>
      <xdr:spPr>
        <a:xfrm>
          <a:off x="12547111" y="123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107493</xdr:rowOff>
    </xdr:from>
    <xdr:to>
      <xdr:col>85</xdr:col>
      <xdr:colOff>127000</xdr:colOff>
      <xdr:row>98</xdr:row>
      <xdr:rowOff>135071</xdr:rowOff>
    </xdr:to>
    <xdr:cxnSp macro="">
      <xdr:nvCxnSpPr>
        <xdr:cNvPr id="676" name="直線コネクタ 675"/>
        <xdr:cNvCxnSpPr/>
      </xdr:nvCxnSpPr>
      <xdr:spPr>
        <a:xfrm flipV="1">
          <a:off x="15481300" y="16909593"/>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134440</xdr:rowOff>
    </xdr:from>
    <xdr:to>
      <xdr:col>81</xdr:col>
      <xdr:colOff>50800</xdr:colOff>
      <xdr:row>98</xdr:row>
      <xdr:rowOff>135071</xdr:rowOff>
    </xdr:to>
    <xdr:cxnSp macro="">
      <xdr:nvCxnSpPr>
        <xdr:cNvPr id="679" name="直線コネクタ 678"/>
        <xdr:cNvCxnSpPr/>
      </xdr:nvCxnSpPr>
      <xdr:spPr>
        <a:xfrm>
          <a:off x="14592300" y="16936540"/>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134440</xdr:rowOff>
    </xdr:from>
    <xdr:to>
      <xdr:col>76</xdr:col>
      <xdr:colOff>114300</xdr:colOff>
      <xdr:row>98</xdr:row>
      <xdr:rowOff>134849</xdr:rowOff>
    </xdr:to>
    <xdr:cxnSp macro="">
      <xdr:nvCxnSpPr>
        <xdr:cNvPr id="682" name="直線コネクタ 681"/>
        <xdr:cNvCxnSpPr/>
      </xdr:nvCxnSpPr>
      <xdr:spPr>
        <a:xfrm flipV="1">
          <a:off x="13703300" y="16936540"/>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124386</xdr:rowOff>
    </xdr:from>
    <xdr:to>
      <xdr:col>71</xdr:col>
      <xdr:colOff>177800</xdr:colOff>
      <xdr:row>98</xdr:row>
      <xdr:rowOff>134849</xdr:rowOff>
    </xdr:to>
    <xdr:cxnSp macro="">
      <xdr:nvCxnSpPr>
        <xdr:cNvPr id="685" name="直線コネクタ 684"/>
        <xdr:cNvCxnSpPr/>
      </xdr:nvCxnSpPr>
      <xdr:spPr>
        <a:xfrm>
          <a:off x="12814300" y="16926486"/>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56693</xdr:rowOff>
    </xdr:from>
    <xdr:to>
      <xdr:col>85</xdr:col>
      <xdr:colOff>177800</xdr:colOff>
      <xdr:row>98</xdr:row>
      <xdr:rowOff>158293</xdr:rowOff>
    </xdr:to>
    <xdr:sp macro="" textlink="">
      <xdr:nvSpPr>
        <xdr:cNvPr id="695" name="楕円 694"/>
        <xdr:cNvSpPr/>
      </xdr:nvSpPr>
      <xdr:spPr>
        <a:xfrm>
          <a:off x="16268700" y="1685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534377" cy="259045"/>
    <xdr:sp macro="" textlink="">
      <xdr:nvSpPr>
        <xdr:cNvPr id="696" name="積立金該当値テキスト"/>
        <xdr:cNvSpPr txBox="1"/>
      </xdr:nvSpPr>
      <xdr:spPr>
        <a:xfrm>
          <a:off x="16370300" y="168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84271</xdr:rowOff>
    </xdr:from>
    <xdr:to>
      <xdr:col>81</xdr:col>
      <xdr:colOff>101600</xdr:colOff>
      <xdr:row>99</xdr:row>
      <xdr:rowOff>14421</xdr:rowOff>
    </xdr:to>
    <xdr:sp macro="" textlink="">
      <xdr:nvSpPr>
        <xdr:cNvPr id="697" name="楕円 696"/>
        <xdr:cNvSpPr/>
      </xdr:nvSpPr>
      <xdr:spPr>
        <a:xfrm>
          <a:off x="15430500" y="168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5548</xdr:rowOff>
    </xdr:from>
    <xdr:ext cx="469744" cy="259045"/>
    <xdr:sp macro="" textlink="">
      <xdr:nvSpPr>
        <xdr:cNvPr id="698" name="テキスト ボックス 697"/>
        <xdr:cNvSpPr txBox="1"/>
      </xdr:nvSpPr>
      <xdr:spPr>
        <a:xfrm>
          <a:off x="15246428" y="1697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83640</xdr:rowOff>
    </xdr:from>
    <xdr:to>
      <xdr:col>76</xdr:col>
      <xdr:colOff>165100</xdr:colOff>
      <xdr:row>99</xdr:row>
      <xdr:rowOff>13790</xdr:rowOff>
    </xdr:to>
    <xdr:sp macro="" textlink="">
      <xdr:nvSpPr>
        <xdr:cNvPr id="699" name="楕円 698"/>
        <xdr:cNvSpPr/>
      </xdr:nvSpPr>
      <xdr:spPr>
        <a:xfrm>
          <a:off x="14541500" y="168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4917</xdr:rowOff>
    </xdr:from>
    <xdr:ext cx="469744" cy="259045"/>
    <xdr:sp macro="" textlink="">
      <xdr:nvSpPr>
        <xdr:cNvPr id="700" name="テキスト ボックス 699"/>
        <xdr:cNvSpPr txBox="1"/>
      </xdr:nvSpPr>
      <xdr:spPr>
        <a:xfrm>
          <a:off x="14357428" y="169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84049</xdr:rowOff>
    </xdr:from>
    <xdr:to>
      <xdr:col>72</xdr:col>
      <xdr:colOff>38100</xdr:colOff>
      <xdr:row>99</xdr:row>
      <xdr:rowOff>14199</xdr:rowOff>
    </xdr:to>
    <xdr:sp macro="" textlink="">
      <xdr:nvSpPr>
        <xdr:cNvPr id="701" name="楕円 700"/>
        <xdr:cNvSpPr/>
      </xdr:nvSpPr>
      <xdr:spPr>
        <a:xfrm>
          <a:off x="13652500" y="168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5326</xdr:rowOff>
    </xdr:from>
    <xdr:ext cx="469744" cy="259045"/>
    <xdr:sp macro="" textlink="">
      <xdr:nvSpPr>
        <xdr:cNvPr id="702" name="テキスト ボックス 701"/>
        <xdr:cNvSpPr txBox="1"/>
      </xdr:nvSpPr>
      <xdr:spPr>
        <a:xfrm>
          <a:off x="13468428" y="1697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73586</xdr:rowOff>
    </xdr:from>
    <xdr:to>
      <xdr:col>67</xdr:col>
      <xdr:colOff>101600</xdr:colOff>
      <xdr:row>99</xdr:row>
      <xdr:rowOff>3736</xdr:rowOff>
    </xdr:to>
    <xdr:sp macro="" textlink="">
      <xdr:nvSpPr>
        <xdr:cNvPr id="703" name="楕円 702"/>
        <xdr:cNvSpPr/>
      </xdr:nvSpPr>
      <xdr:spPr>
        <a:xfrm>
          <a:off x="12763500" y="168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166313</xdr:rowOff>
    </xdr:from>
    <xdr:ext cx="469744" cy="259045"/>
    <xdr:sp macro="" textlink="">
      <xdr:nvSpPr>
        <xdr:cNvPr id="704" name="テキスト ボックス 703"/>
        <xdr:cNvSpPr txBox="1"/>
      </xdr:nvSpPr>
      <xdr:spPr>
        <a:xfrm>
          <a:off x="12579428" y="169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23266</xdr:rowOff>
    </xdr:from>
    <xdr:to>
      <xdr:col>116</xdr:col>
      <xdr:colOff>63500</xdr:colOff>
      <xdr:row>39</xdr:row>
      <xdr:rowOff>28677</xdr:rowOff>
    </xdr:to>
    <xdr:cxnSp macro="">
      <xdr:nvCxnSpPr>
        <xdr:cNvPr id="733" name="直線コネクタ 732"/>
        <xdr:cNvCxnSpPr/>
      </xdr:nvCxnSpPr>
      <xdr:spPr>
        <a:xfrm>
          <a:off x="21323300" y="6709816"/>
          <a:ext cx="8382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17932</xdr:rowOff>
    </xdr:from>
    <xdr:to>
      <xdr:col>111</xdr:col>
      <xdr:colOff>177800</xdr:colOff>
      <xdr:row>39</xdr:row>
      <xdr:rowOff>23266</xdr:rowOff>
    </xdr:to>
    <xdr:cxnSp macro="">
      <xdr:nvCxnSpPr>
        <xdr:cNvPr id="736" name="直線コネクタ 735"/>
        <xdr:cNvCxnSpPr/>
      </xdr:nvCxnSpPr>
      <xdr:spPr>
        <a:xfrm>
          <a:off x="20434300" y="670448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14960</xdr:rowOff>
    </xdr:from>
    <xdr:to>
      <xdr:col>107</xdr:col>
      <xdr:colOff>50800</xdr:colOff>
      <xdr:row>39</xdr:row>
      <xdr:rowOff>17932</xdr:rowOff>
    </xdr:to>
    <xdr:cxnSp macro="">
      <xdr:nvCxnSpPr>
        <xdr:cNvPr id="739" name="直線コネクタ 738"/>
        <xdr:cNvCxnSpPr/>
      </xdr:nvCxnSpPr>
      <xdr:spPr>
        <a:xfrm>
          <a:off x="19545300" y="670151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13894</xdr:rowOff>
    </xdr:from>
    <xdr:to>
      <xdr:col>102</xdr:col>
      <xdr:colOff>114300</xdr:colOff>
      <xdr:row>39</xdr:row>
      <xdr:rowOff>14960</xdr:rowOff>
    </xdr:to>
    <xdr:cxnSp macro="">
      <xdr:nvCxnSpPr>
        <xdr:cNvPr id="742" name="直線コネクタ 741"/>
        <xdr:cNvCxnSpPr/>
      </xdr:nvCxnSpPr>
      <xdr:spPr>
        <a:xfrm>
          <a:off x="18656300" y="6700444"/>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149327</xdr:rowOff>
    </xdr:from>
    <xdr:to>
      <xdr:col>116</xdr:col>
      <xdr:colOff>114300</xdr:colOff>
      <xdr:row>39</xdr:row>
      <xdr:rowOff>79477</xdr:rowOff>
    </xdr:to>
    <xdr:sp macro="" textlink="">
      <xdr:nvSpPr>
        <xdr:cNvPr id="752" name="楕円 751"/>
        <xdr:cNvSpPr/>
      </xdr:nvSpPr>
      <xdr:spPr>
        <a:xfrm>
          <a:off x="22110700" y="66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68166</xdr:rowOff>
    </xdr:from>
    <xdr:ext cx="378565" cy="259045"/>
    <xdr:sp macro="" textlink="">
      <xdr:nvSpPr>
        <xdr:cNvPr id="753" name="投資及び出資金該当値テキスト"/>
        <xdr:cNvSpPr txBox="1"/>
      </xdr:nvSpPr>
      <xdr:spPr>
        <a:xfrm>
          <a:off x="22212300" y="6583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143916</xdr:rowOff>
    </xdr:from>
    <xdr:to>
      <xdr:col>112</xdr:col>
      <xdr:colOff>38100</xdr:colOff>
      <xdr:row>39</xdr:row>
      <xdr:rowOff>74066</xdr:rowOff>
    </xdr:to>
    <xdr:sp macro="" textlink="">
      <xdr:nvSpPr>
        <xdr:cNvPr id="754" name="楕円 753"/>
        <xdr:cNvSpPr/>
      </xdr:nvSpPr>
      <xdr:spPr>
        <a:xfrm>
          <a:off x="21272500" y="66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65193</xdr:rowOff>
    </xdr:from>
    <xdr:ext cx="378565" cy="259045"/>
    <xdr:sp macro="" textlink="">
      <xdr:nvSpPr>
        <xdr:cNvPr id="755" name="テキスト ボックス 754"/>
        <xdr:cNvSpPr txBox="1"/>
      </xdr:nvSpPr>
      <xdr:spPr>
        <a:xfrm>
          <a:off x="21134017" y="6751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138582</xdr:rowOff>
    </xdr:from>
    <xdr:to>
      <xdr:col>107</xdr:col>
      <xdr:colOff>101600</xdr:colOff>
      <xdr:row>39</xdr:row>
      <xdr:rowOff>68732</xdr:rowOff>
    </xdr:to>
    <xdr:sp macro="" textlink="">
      <xdr:nvSpPr>
        <xdr:cNvPr id="756" name="楕円 755"/>
        <xdr:cNvSpPr/>
      </xdr:nvSpPr>
      <xdr:spPr>
        <a:xfrm>
          <a:off x="20383500" y="66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59859</xdr:rowOff>
    </xdr:from>
    <xdr:ext cx="378565" cy="259045"/>
    <xdr:sp macro="" textlink="">
      <xdr:nvSpPr>
        <xdr:cNvPr id="757" name="テキスト ボックス 756"/>
        <xdr:cNvSpPr txBox="1"/>
      </xdr:nvSpPr>
      <xdr:spPr>
        <a:xfrm>
          <a:off x="20245017" y="674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135610</xdr:rowOff>
    </xdr:from>
    <xdr:to>
      <xdr:col>102</xdr:col>
      <xdr:colOff>165100</xdr:colOff>
      <xdr:row>39</xdr:row>
      <xdr:rowOff>65760</xdr:rowOff>
    </xdr:to>
    <xdr:sp macro="" textlink="">
      <xdr:nvSpPr>
        <xdr:cNvPr id="758" name="楕円 757"/>
        <xdr:cNvSpPr/>
      </xdr:nvSpPr>
      <xdr:spPr>
        <a:xfrm>
          <a:off x="19494500" y="66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56887</xdr:rowOff>
    </xdr:from>
    <xdr:ext cx="378565" cy="259045"/>
    <xdr:sp macro="" textlink="">
      <xdr:nvSpPr>
        <xdr:cNvPr id="759" name="テキスト ボックス 758"/>
        <xdr:cNvSpPr txBox="1"/>
      </xdr:nvSpPr>
      <xdr:spPr>
        <a:xfrm>
          <a:off x="19356017" y="6743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134544</xdr:rowOff>
    </xdr:from>
    <xdr:to>
      <xdr:col>98</xdr:col>
      <xdr:colOff>38100</xdr:colOff>
      <xdr:row>39</xdr:row>
      <xdr:rowOff>64694</xdr:rowOff>
    </xdr:to>
    <xdr:sp macro="" textlink="">
      <xdr:nvSpPr>
        <xdr:cNvPr id="760" name="楕円 759"/>
        <xdr:cNvSpPr/>
      </xdr:nvSpPr>
      <xdr:spPr>
        <a:xfrm>
          <a:off x="18605500" y="66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55821</xdr:rowOff>
    </xdr:from>
    <xdr:ext cx="378565" cy="259045"/>
    <xdr:sp macro="" textlink="">
      <xdr:nvSpPr>
        <xdr:cNvPr id="761" name="テキスト ボックス 760"/>
        <xdr:cNvSpPr txBox="1"/>
      </xdr:nvSpPr>
      <xdr:spPr>
        <a:xfrm>
          <a:off x="18467017" y="67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84346</xdr:rowOff>
    </xdr:from>
    <xdr:to>
      <xdr:col>116</xdr:col>
      <xdr:colOff>63500</xdr:colOff>
      <xdr:row>58</xdr:row>
      <xdr:rowOff>86142</xdr:rowOff>
    </xdr:to>
    <xdr:cxnSp macro="">
      <xdr:nvCxnSpPr>
        <xdr:cNvPr id="792" name="直線コネクタ 791"/>
        <xdr:cNvCxnSpPr/>
      </xdr:nvCxnSpPr>
      <xdr:spPr>
        <a:xfrm>
          <a:off x="21323300" y="10028446"/>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73565</xdr:rowOff>
    </xdr:from>
    <xdr:ext cx="469744" cy="259045"/>
    <xdr:sp macro="" textlink="">
      <xdr:nvSpPr>
        <xdr:cNvPr id="793" name="貸付金平均値テキスト"/>
        <xdr:cNvSpPr txBox="1"/>
      </xdr:nvSpPr>
      <xdr:spPr>
        <a:xfrm>
          <a:off x="22212300" y="1001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77946</xdr:rowOff>
    </xdr:from>
    <xdr:to>
      <xdr:col>111</xdr:col>
      <xdr:colOff>177800</xdr:colOff>
      <xdr:row>58</xdr:row>
      <xdr:rowOff>84346</xdr:rowOff>
    </xdr:to>
    <xdr:cxnSp macro="">
      <xdr:nvCxnSpPr>
        <xdr:cNvPr id="795" name="直線コネクタ 794"/>
        <xdr:cNvCxnSpPr/>
      </xdr:nvCxnSpPr>
      <xdr:spPr>
        <a:xfrm>
          <a:off x="20434300" y="1002204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77946</xdr:rowOff>
    </xdr:from>
    <xdr:to>
      <xdr:col>107</xdr:col>
      <xdr:colOff>50800</xdr:colOff>
      <xdr:row>58</xdr:row>
      <xdr:rowOff>78892</xdr:rowOff>
    </xdr:to>
    <xdr:cxnSp macro="">
      <xdr:nvCxnSpPr>
        <xdr:cNvPr id="798" name="直線コネクタ 797"/>
        <xdr:cNvCxnSpPr/>
      </xdr:nvCxnSpPr>
      <xdr:spPr>
        <a:xfrm flipV="1">
          <a:off x="19545300" y="10022046"/>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77978</xdr:rowOff>
    </xdr:from>
    <xdr:to>
      <xdr:col>102</xdr:col>
      <xdr:colOff>114300</xdr:colOff>
      <xdr:row>58</xdr:row>
      <xdr:rowOff>78892</xdr:rowOff>
    </xdr:to>
    <xdr:cxnSp macro="">
      <xdr:nvCxnSpPr>
        <xdr:cNvPr id="801" name="直線コネクタ 800"/>
        <xdr:cNvCxnSpPr/>
      </xdr:nvCxnSpPr>
      <xdr:spPr>
        <a:xfrm>
          <a:off x="18656300" y="100220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33397</xdr:rowOff>
    </xdr:from>
    <xdr:ext cx="469744" cy="259045"/>
    <xdr:sp macro="" textlink="">
      <xdr:nvSpPr>
        <xdr:cNvPr id="803" name="テキスト ボックス 802"/>
        <xdr:cNvSpPr txBox="1"/>
      </xdr:nvSpPr>
      <xdr:spPr>
        <a:xfrm>
          <a:off x="19310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35342</xdr:rowOff>
    </xdr:from>
    <xdr:to>
      <xdr:col>116</xdr:col>
      <xdr:colOff>114300</xdr:colOff>
      <xdr:row>58</xdr:row>
      <xdr:rowOff>136942</xdr:rowOff>
    </xdr:to>
    <xdr:sp macro="" textlink="">
      <xdr:nvSpPr>
        <xdr:cNvPr id="811" name="楕円 810"/>
        <xdr:cNvSpPr/>
      </xdr:nvSpPr>
      <xdr:spPr>
        <a:xfrm>
          <a:off x="22110700" y="99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58219</xdr:rowOff>
    </xdr:from>
    <xdr:ext cx="469744" cy="259045"/>
    <xdr:sp macro="" textlink="">
      <xdr:nvSpPr>
        <xdr:cNvPr id="812" name="貸付金該当値テキスト"/>
        <xdr:cNvSpPr txBox="1"/>
      </xdr:nvSpPr>
      <xdr:spPr>
        <a:xfrm>
          <a:off x="22212300" y="983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33546</xdr:rowOff>
    </xdr:from>
    <xdr:to>
      <xdr:col>112</xdr:col>
      <xdr:colOff>38100</xdr:colOff>
      <xdr:row>58</xdr:row>
      <xdr:rowOff>135146</xdr:rowOff>
    </xdr:to>
    <xdr:sp macro="" textlink="">
      <xdr:nvSpPr>
        <xdr:cNvPr id="813" name="楕円 812"/>
        <xdr:cNvSpPr/>
      </xdr:nvSpPr>
      <xdr:spPr>
        <a:xfrm>
          <a:off x="21272500" y="997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151673</xdr:rowOff>
    </xdr:from>
    <xdr:ext cx="469744" cy="259045"/>
    <xdr:sp macro="" textlink="">
      <xdr:nvSpPr>
        <xdr:cNvPr id="814" name="テキスト ボックス 813"/>
        <xdr:cNvSpPr txBox="1"/>
      </xdr:nvSpPr>
      <xdr:spPr>
        <a:xfrm>
          <a:off x="21088428" y="97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27146</xdr:rowOff>
    </xdr:from>
    <xdr:to>
      <xdr:col>107</xdr:col>
      <xdr:colOff>101600</xdr:colOff>
      <xdr:row>58</xdr:row>
      <xdr:rowOff>128746</xdr:rowOff>
    </xdr:to>
    <xdr:sp macro="" textlink="">
      <xdr:nvSpPr>
        <xdr:cNvPr id="815" name="楕円 814"/>
        <xdr:cNvSpPr/>
      </xdr:nvSpPr>
      <xdr:spPr>
        <a:xfrm>
          <a:off x="20383500" y="99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145273</xdr:rowOff>
    </xdr:from>
    <xdr:ext cx="469744" cy="259045"/>
    <xdr:sp macro="" textlink="">
      <xdr:nvSpPr>
        <xdr:cNvPr id="816" name="テキスト ボックス 815"/>
        <xdr:cNvSpPr txBox="1"/>
      </xdr:nvSpPr>
      <xdr:spPr>
        <a:xfrm>
          <a:off x="20199428" y="974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28092</xdr:rowOff>
    </xdr:from>
    <xdr:to>
      <xdr:col>102</xdr:col>
      <xdr:colOff>165100</xdr:colOff>
      <xdr:row>58</xdr:row>
      <xdr:rowOff>129692</xdr:rowOff>
    </xdr:to>
    <xdr:sp macro="" textlink="">
      <xdr:nvSpPr>
        <xdr:cNvPr id="817" name="楕円 816"/>
        <xdr:cNvSpPr/>
      </xdr:nvSpPr>
      <xdr:spPr>
        <a:xfrm>
          <a:off x="19494500" y="9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146219</xdr:rowOff>
    </xdr:from>
    <xdr:ext cx="469744" cy="259045"/>
    <xdr:sp macro="" textlink="">
      <xdr:nvSpPr>
        <xdr:cNvPr id="818" name="テキスト ボックス 817"/>
        <xdr:cNvSpPr txBox="1"/>
      </xdr:nvSpPr>
      <xdr:spPr>
        <a:xfrm>
          <a:off x="19310428" y="97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27178</xdr:rowOff>
    </xdr:from>
    <xdr:to>
      <xdr:col>98</xdr:col>
      <xdr:colOff>38100</xdr:colOff>
      <xdr:row>58</xdr:row>
      <xdr:rowOff>128778</xdr:rowOff>
    </xdr:to>
    <xdr:sp macro="" textlink="">
      <xdr:nvSpPr>
        <xdr:cNvPr id="819" name="楕円 818"/>
        <xdr:cNvSpPr/>
      </xdr:nvSpPr>
      <xdr:spPr>
        <a:xfrm>
          <a:off x="18605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119905</xdr:rowOff>
    </xdr:from>
    <xdr:ext cx="469744" cy="259045"/>
    <xdr:sp macro="" textlink="">
      <xdr:nvSpPr>
        <xdr:cNvPr id="820" name="テキスト ボックス 819"/>
        <xdr:cNvSpPr txBox="1"/>
      </xdr:nvSpPr>
      <xdr:spPr>
        <a:xfrm>
          <a:off x="18421428"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87416</xdr:rowOff>
    </xdr:from>
    <xdr:to>
      <xdr:col>116</xdr:col>
      <xdr:colOff>63500</xdr:colOff>
      <xdr:row>72</xdr:row>
      <xdr:rowOff>117460</xdr:rowOff>
    </xdr:to>
    <xdr:cxnSp macro="">
      <xdr:nvCxnSpPr>
        <xdr:cNvPr id="852" name="直線コネクタ 851"/>
        <xdr:cNvCxnSpPr/>
      </xdr:nvCxnSpPr>
      <xdr:spPr>
        <a:xfrm flipV="1">
          <a:off x="21323300" y="12431816"/>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96854</xdr:rowOff>
    </xdr:from>
    <xdr:to>
      <xdr:col>111</xdr:col>
      <xdr:colOff>177800</xdr:colOff>
      <xdr:row>72</xdr:row>
      <xdr:rowOff>117460</xdr:rowOff>
    </xdr:to>
    <xdr:cxnSp macro="">
      <xdr:nvCxnSpPr>
        <xdr:cNvPr id="855" name="直線コネクタ 854"/>
        <xdr:cNvCxnSpPr/>
      </xdr:nvCxnSpPr>
      <xdr:spPr>
        <a:xfrm>
          <a:off x="20434300" y="12441254"/>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96854</xdr:rowOff>
    </xdr:from>
    <xdr:to>
      <xdr:col>107</xdr:col>
      <xdr:colOff>50800</xdr:colOff>
      <xdr:row>72</xdr:row>
      <xdr:rowOff>148321</xdr:rowOff>
    </xdr:to>
    <xdr:cxnSp macro="">
      <xdr:nvCxnSpPr>
        <xdr:cNvPr id="858" name="直線コネクタ 857"/>
        <xdr:cNvCxnSpPr/>
      </xdr:nvCxnSpPr>
      <xdr:spPr>
        <a:xfrm flipV="1">
          <a:off x="19545300" y="12441254"/>
          <a:ext cx="889000" cy="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148321</xdr:rowOff>
    </xdr:from>
    <xdr:to>
      <xdr:col>102</xdr:col>
      <xdr:colOff>114300</xdr:colOff>
      <xdr:row>73</xdr:row>
      <xdr:rowOff>36177</xdr:rowOff>
    </xdr:to>
    <xdr:cxnSp macro="">
      <xdr:nvCxnSpPr>
        <xdr:cNvPr id="861" name="直線コネクタ 860"/>
        <xdr:cNvCxnSpPr/>
      </xdr:nvCxnSpPr>
      <xdr:spPr>
        <a:xfrm flipV="1">
          <a:off x="18656300" y="12492721"/>
          <a:ext cx="8890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36616</xdr:rowOff>
    </xdr:from>
    <xdr:to>
      <xdr:col>116</xdr:col>
      <xdr:colOff>114300</xdr:colOff>
      <xdr:row>72</xdr:row>
      <xdr:rowOff>138216</xdr:rowOff>
    </xdr:to>
    <xdr:sp macro="" textlink="">
      <xdr:nvSpPr>
        <xdr:cNvPr id="871" name="楕円 870"/>
        <xdr:cNvSpPr/>
      </xdr:nvSpPr>
      <xdr:spPr>
        <a:xfrm>
          <a:off x="22110700" y="123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59493</xdr:rowOff>
    </xdr:from>
    <xdr:ext cx="534377" cy="259045"/>
    <xdr:sp macro="" textlink="">
      <xdr:nvSpPr>
        <xdr:cNvPr id="872" name="繰出金該当値テキスト"/>
        <xdr:cNvSpPr txBox="1"/>
      </xdr:nvSpPr>
      <xdr:spPr>
        <a:xfrm>
          <a:off x="22212300" y="122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66660</xdr:rowOff>
    </xdr:from>
    <xdr:to>
      <xdr:col>112</xdr:col>
      <xdr:colOff>38100</xdr:colOff>
      <xdr:row>72</xdr:row>
      <xdr:rowOff>168260</xdr:rowOff>
    </xdr:to>
    <xdr:sp macro="" textlink="">
      <xdr:nvSpPr>
        <xdr:cNvPr id="873" name="楕円 872"/>
        <xdr:cNvSpPr/>
      </xdr:nvSpPr>
      <xdr:spPr>
        <a:xfrm>
          <a:off x="21272500" y="1241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13337</xdr:rowOff>
    </xdr:from>
    <xdr:ext cx="534377" cy="259045"/>
    <xdr:sp macro="" textlink="">
      <xdr:nvSpPr>
        <xdr:cNvPr id="874" name="テキスト ボックス 873"/>
        <xdr:cNvSpPr txBox="1"/>
      </xdr:nvSpPr>
      <xdr:spPr>
        <a:xfrm>
          <a:off x="21056111" y="1218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46054</xdr:rowOff>
    </xdr:from>
    <xdr:to>
      <xdr:col>107</xdr:col>
      <xdr:colOff>101600</xdr:colOff>
      <xdr:row>72</xdr:row>
      <xdr:rowOff>147654</xdr:rowOff>
    </xdr:to>
    <xdr:sp macro="" textlink="">
      <xdr:nvSpPr>
        <xdr:cNvPr id="875" name="楕円 874"/>
        <xdr:cNvSpPr/>
      </xdr:nvSpPr>
      <xdr:spPr>
        <a:xfrm>
          <a:off x="20383500" y="123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164181</xdr:rowOff>
    </xdr:from>
    <xdr:ext cx="534377" cy="259045"/>
    <xdr:sp macro="" textlink="">
      <xdr:nvSpPr>
        <xdr:cNvPr id="876" name="テキスト ボックス 875"/>
        <xdr:cNvSpPr txBox="1"/>
      </xdr:nvSpPr>
      <xdr:spPr>
        <a:xfrm>
          <a:off x="20167111" y="12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97521</xdr:rowOff>
    </xdr:from>
    <xdr:to>
      <xdr:col>102</xdr:col>
      <xdr:colOff>165100</xdr:colOff>
      <xdr:row>73</xdr:row>
      <xdr:rowOff>27671</xdr:rowOff>
    </xdr:to>
    <xdr:sp macro="" textlink="">
      <xdr:nvSpPr>
        <xdr:cNvPr id="877" name="楕円 876"/>
        <xdr:cNvSpPr/>
      </xdr:nvSpPr>
      <xdr:spPr>
        <a:xfrm>
          <a:off x="19494500" y="12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44198</xdr:rowOff>
    </xdr:from>
    <xdr:ext cx="534377" cy="259045"/>
    <xdr:sp macro="" textlink="">
      <xdr:nvSpPr>
        <xdr:cNvPr id="878" name="テキスト ボックス 877"/>
        <xdr:cNvSpPr txBox="1"/>
      </xdr:nvSpPr>
      <xdr:spPr>
        <a:xfrm>
          <a:off x="19278111" y="1221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156827</xdr:rowOff>
    </xdr:from>
    <xdr:to>
      <xdr:col>98</xdr:col>
      <xdr:colOff>38100</xdr:colOff>
      <xdr:row>73</xdr:row>
      <xdr:rowOff>86977</xdr:rowOff>
    </xdr:to>
    <xdr:sp macro="" textlink="">
      <xdr:nvSpPr>
        <xdr:cNvPr id="879" name="楕円 878"/>
        <xdr:cNvSpPr/>
      </xdr:nvSpPr>
      <xdr:spPr>
        <a:xfrm>
          <a:off x="18605500" y="125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103504</xdr:rowOff>
    </xdr:from>
    <xdr:ext cx="534377" cy="259045"/>
    <xdr:sp macro="" textlink="">
      <xdr:nvSpPr>
        <xdr:cNvPr id="880" name="テキスト ボックス 879"/>
        <xdr:cNvSpPr txBox="1"/>
      </xdr:nvSpPr>
      <xdr:spPr>
        <a:xfrm>
          <a:off x="18389111" y="122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歳出決算額総額は、住民一人当たり</a:t>
          </a:r>
          <a:r>
            <a:rPr kumimoji="1" lang="en-US" altLang="ja-JP" sz="1400">
              <a:latin typeface="ＭＳ Ｐゴシック" panose="020B0600070205080204" pitchFamily="50" charset="-128"/>
              <a:ea typeface="ＭＳ Ｐゴシック" panose="020B0600070205080204" pitchFamily="50" charset="-128"/>
            </a:rPr>
            <a:t>414,720</a:t>
          </a:r>
          <a:r>
            <a:rPr kumimoji="1" lang="ja-JP" altLang="en-US" sz="1400">
              <a:latin typeface="ＭＳ Ｐゴシック" panose="020B0600070205080204" pitchFamily="50" charset="-128"/>
              <a:ea typeface="ＭＳ Ｐゴシック" panose="020B0600070205080204" pitchFamily="50" charset="-128"/>
            </a:rPr>
            <a:t>円となっている。主な構成項目である扶助費は、住民一人当たり</a:t>
          </a:r>
          <a:r>
            <a:rPr kumimoji="1" lang="en-US" altLang="ja-JP" sz="1400">
              <a:latin typeface="ＭＳ Ｐゴシック" panose="020B0600070205080204" pitchFamily="50" charset="-128"/>
              <a:ea typeface="ＭＳ Ｐゴシック" panose="020B0600070205080204" pitchFamily="50" charset="-128"/>
            </a:rPr>
            <a:t>104,371</a:t>
          </a:r>
          <a:r>
            <a:rPr kumimoji="1" lang="ja-JP" altLang="en-US" sz="1400">
              <a:latin typeface="ＭＳ Ｐゴシック" panose="020B0600070205080204" pitchFamily="50" charset="-128"/>
              <a:ea typeface="ＭＳ Ｐゴシック" panose="020B0600070205080204" pitchFamily="50" charset="-128"/>
            </a:rPr>
            <a:t>円となっており、類似団体平均よりも高い水準で推移している。今後も少子高齢化等に伴い増加していくことが見込まれるが、健康増進対策の充実などにより、扶助費の適正化に努めていく。</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また、前年度と比較して大きく増減した項目は普通建設事業費（うち新規整備）で、住民一人当たり</a:t>
          </a:r>
          <a:r>
            <a:rPr kumimoji="1" lang="en-US" altLang="ja-JP" sz="1400">
              <a:latin typeface="ＭＳ Ｐゴシック" panose="020B0600070205080204" pitchFamily="50" charset="-128"/>
              <a:ea typeface="ＭＳ Ｐゴシック" panose="020B0600070205080204" pitchFamily="50" charset="-128"/>
            </a:rPr>
            <a:t>5,284</a:t>
          </a:r>
          <a:r>
            <a:rPr kumimoji="1" lang="ja-JP" altLang="en-US" sz="1400">
              <a:latin typeface="ＭＳ Ｐゴシック" panose="020B0600070205080204" pitchFamily="50" charset="-128"/>
              <a:ea typeface="ＭＳ Ｐゴシック" panose="020B0600070205080204" pitchFamily="50" charset="-128"/>
            </a:rPr>
            <a:t>円（前年度比</a:t>
          </a:r>
          <a:r>
            <a:rPr kumimoji="1" lang="en-US" altLang="ja-JP" sz="1400">
              <a:latin typeface="ＭＳ Ｐゴシック" panose="020B0600070205080204" pitchFamily="50" charset="-128"/>
              <a:ea typeface="ＭＳ Ｐゴシック" panose="020B0600070205080204" pitchFamily="50" charset="-128"/>
            </a:rPr>
            <a:t>81.9</a:t>
          </a:r>
          <a:r>
            <a:rPr kumimoji="1" lang="ja-JP" altLang="en-US" sz="1400">
              <a:latin typeface="ＭＳ Ｐゴシック" panose="020B0600070205080204" pitchFamily="50" charset="-128"/>
              <a:ea typeface="ＭＳ Ｐゴシック" panose="020B0600070205080204" pitchFamily="50" charset="-128"/>
            </a:rPr>
            <a:t>％減）となっている。これは、ＩＣＴオフィス環境整備事業及び河東学園中学校建設事業の終了等が主な要因である。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119,513
118,670
382.97
51,723,691
49,564,446
2,030,601
28,240,040
45,825,238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100838</xdr:rowOff>
    </xdr:from>
    <xdr:to>
      <xdr:col>24</xdr:col>
      <xdr:colOff>63500</xdr:colOff>
      <xdr:row>33</xdr:row>
      <xdr:rowOff>128270</xdr:rowOff>
    </xdr:to>
    <xdr:cxnSp macro="">
      <xdr:nvCxnSpPr>
        <xdr:cNvPr id="61" name="直線コネクタ 60"/>
        <xdr:cNvCxnSpPr/>
      </xdr:nvCxnSpPr>
      <xdr:spPr>
        <a:xfrm flipV="1">
          <a:off x="3797300" y="57586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62738</xdr:rowOff>
    </xdr:from>
    <xdr:to>
      <xdr:col>19</xdr:col>
      <xdr:colOff>177800</xdr:colOff>
      <xdr:row>33</xdr:row>
      <xdr:rowOff>128270</xdr:rowOff>
    </xdr:to>
    <xdr:cxnSp macro="">
      <xdr:nvCxnSpPr>
        <xdr:cNvPr id="64" name="直線コネクタ 63"/>
        <xdr:cNvCxnSpPr/>
      </xdr:nvCxnSpPr>
      <xdr:spPr>
        <a:xfrm>
          <a:off x="2908300" y="5720588"/>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71120</xdr:rowOff>
    </xdr:from>
    <xdr:to>
      <xdr:col>15</xdr:col>
      <xdr:colOff>50800</xdr:colOff>
      <xdr:row>33</xdr:row>
      <xdr:rowOff>62738</xdr:rowOff>
    </xdr:to>
    <xdr:cxnSp macro="">
      <xdr:nvCxnSpPr>
        <xdr:cNvPr id="67" name="直線コネクタ 66"/>
        <xdr:cNvCxnSpPr/>
      </xdr:nvCxnSpPr>
      <xdr:spPr>
        <a:xfrm>
          <a:off x="2019300" y="5557520"/>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71120</xdr:rowOff>
    </xdr:from>
    <xdr:to>
      <xdr:col>10</xdr:col>
      <xdr:colOff>114300</xdr:colOff>
      <xdr:row>32</xdr:row>
      <xdr:rowOff>161036</xdr:rowOff>
    </xdr:to>
    <xdr:cxnSp macro="">
      <xdr:nvCxnSpPr>
        <xdr:cNvPr id="70" name="直線コネクタ 69"/>
        <xdr:cNvCxnSpPr/>
      </xdr:nvCxnSpPr>
      <xdr:spPr>
        <a:xfrm flipV="1">
          <a:off x="1130300" y="5557520"/>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50038</xdr:rowOff>
    </xdr:from>
    <xdr:to>
      <xdr:col>24</xdr:col>
      <xdr:colOff>114300</xdr:colOff>
      <xdr:row>33</xdr:row>
      <xdr:rowOff>151638</xdr:rowOff>
    </xdr:to>
    <xdr:sp macro="" textlink="">
      <xdr:nvSpPr>
        <xdr:cNvPr id="80" name="楕円 79"/>
        <xdr:cNvSpPr/>
      </xdr:nvSpPr>
      <xdr:spPr>
        <a:xfrm>
          <a:off x="45847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72915</xdr:rowOff>
    </xdr:from>
    <xdr:ext cx="469744" cy="259045"/>
    <xdr:sp macro="" textlink="">
      <xdr:nvSpPr>
        <xdr:cNvPr id="81" name="議会費該当値テキスト"/>
        <xdr:cNvSpPr txBox="1"/>
      </xdr:nvSpPr>
      <xdr:spPr>
        <a:xfrm>
          <a:off x="4686300"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77470</xdr:rowOff>
    </xdr:from>
    <xdr:to>
      <xdr:col>20</xdr:col>
      <xdr:colOff>38100</xdr:colOff>
      <xdr:row>34</xdr:row>
      <xdr:rowOff>7620</xdr:rowOff>
    </xdr:to>
    <xdr:sp macro="" textlink="">
      <xdr:nvSpPr>
        <xdr:cNvPr id="82" name="楕円 81"/>
        <xdr:cNvSpPr/>
      </xdr:nvSpPr>
      <xdr:spPr>
        <a:xfrm>
          <a:off x="3746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24147</xdr:rowOff>
    </xdr:from>
    <xdr:ext cx="469744" cy="259045"/>
    <xdr:sp macro="" textlink="">
      <xdr:nvSpPr>
        <xdr:cNvPr id="83" name="テキスト ボックス 82"/>
        <xdr:cNvSpPr txBox="1"/>
      </xdr:nvSpPr>
      <xdr:spPr>
        <a:xfrm>
          <a:off x="3562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11938</xdr:rowOff>
    </xdr:from>
    <xdr:to>
      <xdr:col>15</xdr:col>
      <xdr:colOff>101600</xdr:colOff>
      <xdr:row>33</xdr:row>
      <xdr:rowOff>113538</xdr:rowOff>
    </xdr:to>
    <xdr:sp macro="" textlink="">
      <xdr:nvSpPr>
        <xdr:cNvPr id="84" name="楕円 83"/>
        <xdr:cNvSpPr/>
      </xdr:nvSpPr>
      <xdr:spPr>
        <a:xfrm>
          <a:off x="2857500" y="56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130065</xdr:rowOff>
    </xdr:from>
    <xdr:ext cx="469744" cy="259045"/>
    <xdr:sp macro="" textlink="">
      <xdr:nvSpPr>
        <xdr:cNvPr id="85" name="テキスト ボックス 84"/>
        <xdr:cNvSpPr txBox="1"/>
      </xdr:nvSpPr>
      <xdr:spPr>
        <a:xfrm>
          <a:off x="2673428" y="544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20320</xdr:rowOff>
    </xdr:from>
    <xdr:to>
      <xdr:col>10</xdr:col>
      <xdr:colOff>165100</xdr:colOff>
      <xdr:row>32</xdr:row>
      <xdr:rowOff>121920</xdr:rowOff>
    </xdr:to>
    <xdr:sp macro="" textlink="">
      <xdr:nvSpPr>
        <xdr:cNvPr id="86" name="楕円 85"/>
        <xdr:cNvSpPr/>
      </xdr:nvSpPr>
      <xdr:spPr>
        <a:xfrm>
          <a:off x="1968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138447</xdr:rowOff>
    </xdr:from>
    <xdr:ext cx="469744" cy="259045"/>
    <xdr:sp macro="" textlink="">
      <xdr:nvSpPr>
        <xdr:cNvPr id="87" name="テキスト ボックス 86"/>
        <xdr:cNvSpPr txBox="1"/>
      </xdr:nvSpPr>
      <xdr:spPr>
        <a:xfrm>
          <a:off x="1784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110236</xdr:rowOff>
    </xdr:from>
    <xdr:to>
      <xdr:col>6</xdr:col>
      <xdr:colOff>38100</xdr:colOff>
      <xdr:row>33</xdr:row>
      <xdr:rowOff>40386</xdr:rowOff>
    </xdr:to>
    <xdr:sp macro="" textlink="">
      <xdr:nvSpPr>
        <xdr:cNvPr id="88" name="楕円 87"/>
        <xdr:cNvSpPr/>
      </xdr:nvSpPr>
      <xdr:spPr>
        <a:xfrm>
          <a:off x="1079500" y="559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56913</xdr:rowOff>
    </xdr:from>
    <xdr:ext cx="469744" cy="259045"/>
    <xdr:sp macro="" textlink="">
      <xdr:nvSpPr>
        <xdr:cNvPr id="89" name="テキスト ボックス 88"/>
        <xdr:cNvSpPr txBox="1"/>
      </xdr:nvSpPr>
      <xdr:spPr>
        <a:xfrm>
          <a:off x="895428" y="53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110485</xdr:rowOff>
    </xdr:from>
    <xdr:to>
      <xdr:col>24</xdr:col>
      <xdr:colOff>63500</xdr:colOff>
      <xdr:row>58</xdr:row>
      <xdr:rowOff>137292</xdr:rowOff>
    </xdr:to>
    <xdr:cxnSp macro="">
      <xdr:nvCxnSpPr>
        <xdr:cNvPr id="118" name="直線コネクタ 117"/>
        <xdr:cNvCxnSpPr/>
      </xdr:nvCxnSpPr>
      <xdr:spPr>
        <a:xfrm flipV="1">
          <a:off x="3797300" y="10054585"/>
          <a:ext cx="838200" cy="2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131728</xdr:rowOff>
    </xdr:from>
    <xdr:to>
      <xdr:col>19</xdr:col>
      <xdr:colOff>177800</xdr:colOff>
      <xdr:row>58</xdr:row>
      <xdr:rowOff>137292</xdr:rowOff>
    </xdr:to>
    <xdr:cxnSp macro="">
      <xdr:nvCxnSpPr>
        <xdr:cNvPr id="121" name="直線コネクタ 120"/>
        <xdr:cNvCxnSpPr/>
      </xdr:nvCxnSpPr>
      <xdr:spPr>
        <a:xfrm>
          <a:off x="2908300" y="10075828"/>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131728</xdr:rowOff>
    </xdr:from>
    <xdr:to>
      <xdr:col>15</xdr:col>
      <xdr:colOff>50800</xdr:colOff>
      <xdr:row>58</xdr:row>
      <xdr:rowOff>132600</xdr:rowOff>
    </xdr:to>
    <xdr:cxnSp macro="">
      <xdr:nvCxnSpPr>
        <xdr:cNvPr id="124" name="直線コネクタ 123"/>
        <xdr:cNvCxnSpPr/>
      </xdr:nvCxnSpPr>
      <xdr:spPr>
        <a:xfrm flipV="1">
          <a:off x="2019300" y="10075828"/>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124647</xdr:rowOff>
    </xdr:from>
    <xdr:to>
      <xdr:col>10</xdr:col>
      <xdr:colOff>114300</xdr:colOff>
      <xdr:row>58</xdr:row>
      <xdr:rowOff>132600</xdr:rowOff>
    </xdr:to>
    <xdr:cxnSp macro="">
      <xdr:nvCxnSpPr>
        <xdr:cNvPr id="127" name="直線コネクタ 126"/>
        <xdr:cNvCxnSpPr/>
      </xdr:nvCxnSpPr>
      <xdr:spPr>
        <a:xfrm>
          <a:off x="1130300" y="10068747"/>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59685</xdr:rowOff>
    </xdr:from>
    <xdr:to>
      <xdr:col>24</xdr:col>
      <xdr:colOff>114300</xdr:colOff>
      <xdr:row>58</xdr:row>
      <xdr:rowOff>161285</xdr:rowOff>
    </xdr:to>
    <xdr:sp macro="" textlink="">
      <xdr:nvSpPr>
        <xdr:cNvPr id="137" name="楕円 136"/>
        <xdr:cNvSpPr/>
      </xdr:nvSpPr>
      <xdr:spPr>
        <a:xfrm>
          <a:off x="4584700" y="100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86492</xdr:rowOff>
    </xdr:from>
    <xdr:to>
      <xdr:col>20</xdr:col>
      <xdr:colOff>38100</xdr:colOff>
      <xdr:row>59</xdr:row>
      <xdr:rowOff>16642</xdr:rowOff>
    </xdr:to>
    <xdr:sp macro="" textlink="">
      <xdr:nvSpPr>
        <xdr:cNvPr id="139" name="楕円 138"/>
        <xdr:cNvSpPr/>
      </xdr:nvSpPr>
      <xdr:spPr>
        <a:xfrm>
          <a:off x="3746500" y="100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7769</xdr:rowOff>
    </xdr:from>
    <xdr:ext cx="534377" cy="259045"/>
    <xdr:sp macro="" textlink="">
      <xdr:nvSpPr>
        <xdr:cNvPr id="140" name="テキスト ボックス 139"/>
        <xdr:cNvSpPr txBox="1"/>
      </xdr:nvSpPr>
      <xdr:spPr>
        <a:xfrm>
          <a:off x="3530111" y="1012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80928</xdr:rowOff>
    </xdr:from>
    <xdr:to>
      <xdr:col>15</xdr:col>
      <xdr:colOff>101600</xdr:colOff>
      <xdr:row>59</xdr:row>
      <xdr:rowOff>11078</xdr:rowOff>
    </xdr:to>
    <xdr:sp macro="" textlink="">
      <xdr:nvSpPr>
        <xdr:cNvPr id="141" name="楕円 140"/>
        <xdr:cNvSpPr/>
      </xdr:nvSpPr>
      <xdr:spPr>
        <a:xfrm>
          <a:off x="2857500" y="100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2205</xdr:rowOff>
    </xdr:from>
    <xdr:ext cx="534377" cy="259045"/>
    <xdr:sp macro="" textlink="">
      <xdr:nvSpPr>
        <xdr:cNvPr id="142" name="テキスト ボックス 141"/>
        <xdr:cNvSpPr txBox="1"/>
      </xdr:nvSpPr>
      <xdr:spPr>
        <a:xfrm>
          <a:off x="2641111" y="1011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81800</xdr:rowOff>
    </xdr:from>
    <xdr:to>
      <xdr:col>10</xdr:col>
      <xdr:colOff>165100</xdr:colOff>
      <xdr:row>59</xdr:row>
      <xdr:rowOff>11950</xdr:rowOff>
    </xdr:to>
    <xdr:sp macro="" textlink="">
      <xdr:nvSpPr>
        <xdr:cNvPr id="143" name="楕円 142"/>
        <xdr:cNvSpPr/>
      </xdr:nvSpPr>
      <xdr:spPr>
        <a:xfrm>
          <a:off x="1968500" y="100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3077</xdr:rowOff>
    </xdr:from>
    <xdr:ext cx="534377" cy="259045"/>
    <xdr:sp macro="" textlink="">
      <xdr:nvSpPr>
        <xdr:cNvPr id="144" name="テキスト ボックス 143"/>
        <xdr:cNvSpPr txBox="1"/>
      </xdr:nvSpPr>
      <xdr:spPr>
        <a:xfrm>
          <a:off x="1752111" y="1011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73847</xdr:rowOff>
    </xdr:from>
    <xdr:to>
      <xdr:col>6</xdr:col>
      <xdr:colOff>38100</xdr:colOff>
      <xdr:row>59</xdr:row>
      <xdr:rowOff>3997</xdr:rowOff>
    </xdr:to>
    <xdr:sp macro="" textlink="">
      <xdr:nvSpPr>
        <xdr:cNvPr id="145" name="楕円 144"/>
        <xdr:cNvSpPr/>
      </xdr:nvSpPr>
      <xdr:spPr>
        <a:xfrm>
          <a:off x="1079500" y="100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20524</xdr:rowOff>
    </xdr:from>
    <xdr:ext cx="534377" cy="259045"/>
    <xdr:sp macro="" textlink="">
      <xdr:nvSpPr>
        <xdr:cNvPr id="146" name="テキスト ボックス 145"/>
        <xdr:cNvSpPr txBox="1"/>
      </xdr:nvSpPr>
      <xdr:spPr>
        <a:xfrm>
          <a:off x="863111" y="979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103711</xdr:rowOff>
    </xdr:from>
    <xdr:to>
      <xdr:col>24</xdr:col>
      <xdr:colOff>63500</xdr:colOff>
      <xdr:row>74</xdr:row>
      <xdr:rowOff>136935</xdr:rowOff>
    </xdr:to>
    <xdr:cxnSp macro="">
      <xdr:nvCxnSpPr>
        <xdr:cNvPr id="178" name="直線コネクタ 177"/>
        <xdr:cNvCxnSpPr/>
      </xdr:nvCxnSpPr>
      <xdr:spPr>
        <a:xfrm flipV="1">
          <a:off x="3797300" y="12791011"/>
          <a:ext cx="838200" cy="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136935</xdr:rowOff>
    </xdr:from>
    <xdr:to>
      <xdr:col>19</xdr:col>
      <xdr:colOff>177800</xdr:colOff>
      <xdr:row>75</xdr:row>
      <xdr:rowOff>1114</xdr:rowOff>
    </xdr:to>
    <xdr:cxnSp macro="">
      <xdr:nvCxnSpPr>
        <xdr:cNvPr id="181" name="直線コネクタ 180"/>
        <xdr:cNvCxnSpPr/>
      </xdr:nvCxnSpPr>
      <xdr:spPr>
        <a:xfrm flipV="1">
          <a:off x="2908300" y="12824235"/>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1114</xdr:rowOff>
    </xdr:from>
    <xdr:to>
      <xdr:col>15</xdr:col>
      <xdr:colOff>50800</xdr:colOff>
      <xdr:row>75</xdr:row>
      <xdr:rowOff>49555</xdr:rowOff>
    </xdr:to>
    <xdr:cxnSp macro="">
      <xdr:nvCxnSpPr>
        <xdr:cNvPr id="184" name="直線コネクタ 183"/>
        <xdr:cNvCxnSpPr/>
      </xdr:nvCxnSpPr>
      <xdr:spPr>
        <a:xfrm flipV="1">
          <a:off x="2019300" y="12859864"/>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49555</xdr:rowOff>
    </xdr:from>
    <xdr:to>
      <xdr:col>10</xdr:col>
      <xdr:colOff>114300</xdr:colOff>
      <xdr:row>76</xdr:row>
      <xdr:rowOff>16343</xdr:rowOff>
    </xdr:to>
    <xdr:cxnSp macro="">
      <xdr:nvCxnSpPr>
        <xdr:cNvPr id="187" name="直線コネクタ 186"/>
        <xdr:cNvCxnSpPr/>
      </xdr:nvCxnSpPr>
      <xdr:spPr>
        <a:xfrm flipV="1">
          <a:off x="1130300" y="12908305"/>
          <a:ext cx="8890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52911</xdr:rowOff>
    </xdr:from>
    <xdr:to>
      <xdr:col>24</xdr:col>
      <xdr:colOff>114300</xdr:colOff>
      <xdr:row>74</xdr:row>
      <xdr:rowOff>154511</xdr:rowOff>
    </xdr:to>
    <xdr:sp macro="" textlink="">
      <xdr:nvSpPr>
        <xdr:cNvPr id="197" name="楕円 196"/>
        <xdr:cNvSpPr/>
      </xdr:nvSpPr>
      <xdr:spPr>
        <a:xfrm>
          <a:off x="4584700" y="127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75788</xdr:rowOff>
    </xdr:from>
    <xdr:ext cx="599010" cy="259045"/>
    <xdr:sp macro="" textlink="">
      <xdr:nvSpPr>
        <xdr:cNvPr id="198" name="民生費該当値テキスト"/>
        <xdr:cNvSpPr txBox="1"/>
      </xdr:nvSpPr>
      <xdr:spPr>
        <a:xfrm>
          <a:off x="4686300" y="1259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86135</xdr:rowOff>
    </xdr:from>
    <xdr:to>
      <xdr:col>20</xdr:col>
      <xdr:colOff>38100</xdr:colOff>
      <xdr:row>75</xdr:row>
      <xdr:rowOff>16285</xdr:rowOff>
    </xdr:to>
    <xdr:sp macro="" textlink="">
      <xdr:nvSpPr>
        <xdr:cNvPr id="199" name="楕円 198"/>
        <xdr:cNvSpPr/>
      </xdr:nvSpPr>
      <xdr:spPr>
        <a:xfrm>
          <a:off x="3746500" y="127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32812</xdr:rowOff>
    </xdr:from>
    <xdr:ext cx="599010" cy="259045"/>
    <xdr:sp macro="" textlink="">
      <xdr:nvSpPr>
        <xdr:cNvPr id="200" name="テキスト ボックス 199"/>
        <xdr:cNvSpPr txBox="1"/>
      </xdr:nvSpPr>
      <xdr:spPr>
        <a:xfrm>
          <a:off x="3497795" y="1254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121764</xdr:rowOff>
    </xdr:from>
    <xdr:to>
      <xdr:col>15</xdr:col>
      <xdr:colOff>101600</xdr:colOff>
      <xdr:row>75</xdr:row>
      <xdr:rowOff>51914</xdr:rowOff>
    </xdr:to>
    <xdr:sp macro="" textlink="">
      <xdr:nvSpPr>
        <xdr:cNvPr id="201" name="楕円 200"/>
        <xdr:cNvSpPr/>
      </xdr:nvSpPr>
      <xdr:spPr>
        <a:xfrm>
          <a:off x="2857500" y="128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68441</xdr:rowOff>
    </xdr:from>
    <xdr:ext cx="599010" cy="259045"/>
    <xdr:sp macro="" textlink="">
      <xdr:nvSpPr>
        <xdr:cNvPr id="202" name="テキスト ボックス 201"/>
        <xdr:cNvSpPr txBox="1"/>
      </xdr:nvSpPr>
      <xdr:spPr>
        <a:xfrm>
          <a:off x="2608795" y="1258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170205</xdr:rowOff>
    </xdr:from>
    <xdr:to>
      <xdr:col>10</xdr:col>
      <xdr:colOff>165100</xdr:colOff>
      <xdr:row>75</xdr:row>
      <xdr:rowOff>100355</xdr:rowOff>
    </xdr:to>
    <xdr:sp macro="" textlink="">
      <xdr:nvSpPr>
        <xdr:cNvPr id="203" name="楕円 202"/>
        <xdr:cNvSpPr/>
      </xdr:nvSpPr>
      <xdr:spPr>
        <a:xfrm>
          <a:off x="1968500" y="128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116882</xdr:rowOff>
    </xdr:from>
    <xdr:ext cx="599010" cy="259045"/>
    <xdr:sp macro="" textlink="">
      <xdr:nvSpPr>
        <xdr:cNvPr id="204" name="テキスト ボックス 203"/>
        <xdr:cNvSpPr txBox="1"/>
      </xdr:nvSpPr>
      <xdr:spPr>
        <a:xfrm>
          <a:off x="1719795" y="1263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136993</xdr:rowOff>
    </xdr:from>
    <xdr:to>
      <xdr:col>6</xdr:col>
      <xdr:colOff>38100</xdr:colOff>
      <xdr:row>76</xdr:row>
      <xdr:rowOff>67143</xdr:rowOff>
    </xdr:to>
    <xdr:sp macro="" textlink="">
      <xdr:nvSpPr>
        <xdr:cNvPr id="205" name="楕円 204"/>
        <xdr:cNvSpPr/>
      </xdr:nvSpPr>
      <xdr:spPr>
        <a:xfrm>
          <a:off x="1079500" y="129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83670</xdr:rowOff>
    </xdr:from>
    <xdr:ext cx="599010" cy="259045"/>
    <xdr:sp macro="" textlink="">
      <xdr:nvSpPr>
        <xdr:cNvPr id="206" name="テキスト ボックス 205"/>
        <xdr:cNvSpPr txBox="1"/>
      </xdr:nvSpPr>
      <xdr:spPr>
        <a:xfrm>
          <a:off x="830795" y="1277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22440</xdr:rowOff>
    </xdr:from>
    <xdr:to>
      <xdr:col>24</xdr:col>
      <xdr:colOff>63500</xdr:colOff>
      <xdr:row>97</xdr:row>
      <xdr:rowOff>40196</xdr:rowOff>
    </xdr:to>
    <xdr:cxnSp macro="">
      <xdr:nvCxnSpPr>
        <xdr:cNvPr id="235" name="直線コネクタ 234"/>
        <xdr:cNvCxnSpPr/>
      </xdr:nvCxnSpPr>
      <xdr:spPr>
        <a:xfrm flipV="1">
          <a:off x="3797300" y="16653090"/>
          <a:ext cx="838200" cy="1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40196</xdr:rowOff>
    </xdr:from>
    <xdr:to>
      <xdr:col>19</xdr:col>
      <xdr:colOff>177800</xdr:colOff>
      <xdr:row>97</xdr:row>
      <xdr:rowOff>42977</xdr:rowOff>
    </xdr:to>
    <xdr:cxnSp macro="">
      <xdr:nvCxnSpPr>
        <xdr:cNvPr id="238" name="直線コネクタ 237"/>
        <xdr:cNvCxnSpPr/>
      </xdr:nvCxnSpPr>
      <xdr:spPr>
        <a:xfrm flipV="1">
          <a:off x="2908300" y="16670846"/>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40170</xdr:rowOff>
    </xdr:from>
    <xdr:to>
      <xdr:col>15</xdr:col>
      <xdr:colOff>50800</xdr:colOff>
      <xdr:row>97</xdr:row>
      <xdr:rowOff>42977</xdr:rowOff>
    </xdr:to>
    <xdr:cxnSp macro="">
      <xdr:nvCxnSpPr>
        <xdr:cNvPr id="241" name="直線コネクタ 240"/>
        <xdr:cNvCxnSpPr/>
      </xdr:nvCxnSpPr>
      <xdr:spPr>
        <a:xfrm>
          <a:off x="2019300" y="16670820"/>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40170</xdr:rowOff>
    </xdr:from>
    <xdr:to>
      <xdr:col>10</xdr:col>
      <xdr:colOff>114300</xdr:colOff>
      <xdr:row>97</xdr:row>
      <xdr:rowOff>52591</xdr:rowOff>
    </xdr:to>
    <xdr:cxnSp macro="">
      <xdr:nvCxnSpPr>
        <xdr:cNvPr id="244" name="直線コネクタ 243"/>
        <xdr:cNvCxnSpPr/>
      </xdr:nvCxnSpPr>
      <xdr:spPr>
        <a:xfrm flipV="1">
          <a:off x="1130300" y="16670820"/>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143090</xdr:rowOff>
    </xdr:from>
    <xdr:to>
      <xdr:col>24</xdr:col>
      <xdr:colOff>114300</xdr:colOff>
      <xdr:row>97</xdr:row>
      <xdr:rowOff>73240</xdr:rowOff>
    </xdr:to>
    <xdr:sp macro="" textlink="">
      <xdr:nvSpPr>
        <xdr:cNvPr id="254" name="楕円 253"/>
        <xdr:cNvSpPr/>
      </xdr:nvSpPr>
      <xdr:spPr>
        <a:xfrm>
          <a:off x="4584700" y="166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121517</xdr:rowOff>
    </xdr:from>
    <xdr:ext cx="534377" cy="259045"/>
    <xdr:sp macro="" textlink="">
      <xdr:nvSpPr>
        <xdr:cNvPr id="255" name="衛生費該当値テキスト"/>
        <xdr:cNvSpPr txBox="1"/>
      </xdr:nvSpPr>
      <xdr:spPr>
        <a:xfrm>
          <a:off x="4686300" y="165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160846</xdr:rowOff>
    </xdr:from>
    <xdr:to>
      <xdr:col>20</xdr:col>
      <xdr:colOff>38100</xdr:colOff>
      <xdr:row>97</xdr:row>
      <xdr:rowOff>90996</xdr:rowOff>
    </xdr:to>
    <xdr:sp macro="" textlink="">
      <xdr:nvSpPr>
        <xdr:cNvPr id="256" name="楕円 255"/>
        <xdr:cNvSpPr/>
      </xdr:nvSpPr>
      <xdr:spPr>
        <a:xfrm>
          <a:off x="3746500" y="166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82123</xdr:rowOff>
    </xdr:from>
    <xdr:ext cx="534377" cy="259045"/>
    <xdr:sp macro="" textlink="">
      <xdr:nvSpPr>
        <xdr:cNvPr id="257" name="テキスト ボックス 256"/>
        <xdr:cNvSpPr txBox="1"/>
      </xdr:nvSpPr>
      <xdr:spPr>
        <a:xfrm>
          <a:off x="3530111" y="167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163627</xdr:rowOff>
    </xdr:from>
    <xdr:to>
      <xdr:col>15</xdr:col>
      <xdr:colOff>101600</xdr:colOff>
      <xdr:row>97</xdr:row>
      <xdr:rowOff>93777</xdr:rowOff>
    </xdr:to>
    <xdr:sp macro="" textlink="">
      <xdr:nvSpPr>
        <xdr:cNvPr id="258" name="楕円 257"/>
        <xdr:cNvSpPr/>
      </xdr:nvSpPr>
      <xdr:spPr>
        <a:xfrm>
          <a:off x="2857500" y="166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84904</xdr:rowOff>
    </xdr:from>
    <xdr:ext cx="534377" cy="259045"/>
    <xdr:sp macro="" textlink="">
      <xdr:nvSpPr>
        <xdr:cNvPr id="259" name="テキスト ボックス 258"/>
        <xdr:cNvSpPr txBox="1"/>
      </xdr:nvSpPr>
      <xdr:spPr>
        <a:xfrm>
          <a:off x="2641111" y="167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160820</xdr:rowOff>
    </xdr:from>
    <xdr:to>
      <xdr:col>10</xdr:col>
      <xdr:colOff>165100</xdr:colOff>
      <xdr:row>97</xdr:row>
      <xdr:rowOff>90970</xdr:rowOff>
    </xdr:to>
    <xdr:sp macro="" textlink="">
      <xdr:nvSpPr>
        <xdr:cNvPr id="260" name="楕円 259"/>
        <xdr:cNvSpPr/>
      </xdr:nvSpPr>
      <xdr:spPr>
        <a:xfrm>
          <a:off x="1968500" y="166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82097</xdr:rowOff>
    </xdr:from>
    <xdr:ext cx="534377" cy="259045"/>
    <xdr:sp macro="" textlink="">
      <xdr:nvSpPr>
        <xdr:cNvPr id="261" name="テキスト ボックス 260"/>
        <xdr:cNvSpPr txBox="1"/>
      </xdr:nvSpPr>
      <xdr:spPr>
        <a:xfrm>
          <a:off x="1752111" y="167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1791</xdr:rowOff>
    </xdr:from>
    <xdr:to>
      <xdr:col>6</xdr:col>
      <xdr:colOff>38100</xdr:colOff>
      <xdr:row>97</xdr:row>
      <xdr:rowOff>103391</xdr:rowOff>
    </xdr:to>
    <xdr:sp macro="" textlink="">
      <xdr:nvSpPr>
        <xdr:cNvPr id="262" name="楕円 261"/>
        <xdr:cNvSpPr/>
      </xdr:nvSpPr>
      <xdr:spPr>
        <a:xfrm>
          <a:off x="1079500" y="166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94518</xdr:rowOff>
    </xdr:from>
    <xdr:ext cx="534377" cy="259045"/>
    <xdr:sp macro="" textlink="">
      <xdr:nvSpPr>
        <xdr:cNvPr id="263" name="テキスト ボックス 262"/>
        <xdr:cNvSpPr txBox="1"/>
      </xdr:nvSpPr>
      <xdr:spPr>
        <a:xfrm>
          <a:off x="863111" y="167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92347</xdr:rowOff>
    </xdr:from>
    <xdr:to>
      <xdr:col>54</xdr:col>
      <xdr:colOff>189865</xdr:colOff>
      <xdr:row>39</xdr:row>
      <xdr:rowOff>94307</xdr:rowOff>
    </xdr:to>
    <xdr:cxnSp macro="">
      <xdr:nvCxnSpPr>
        <xdr:cNvPr id="289" name="直線コネクタ 288"/>
        <xdr:cNvCxnSpPr/>
      </xdr:nvCxnSpPr>
      <xdr:spPr>
        <a:xfrm flipV="1">
          <a:off x="10475595" y="5750197"/>
          <a:ext cx="1270" cy="103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98134</xdr:rowOff>
    </xdr:from>
    <xdr:ext cx="313932" cy="259045"/>
    <xdr:sp macro="" textlink="">
      <xdr:nvSpPr>
        <xdr:cNvPr id="290" name="労働費最小値テキスト"/>
        <xdr:cNvSpPr txBox="1"/>
      </xdr:nvSpPr>
      <xdr:spPr>
        <a:xfrm>
          <a:off x="10528300" y="6784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94307</xdr:rowOff>
    </xdr:from>
    <xdr:to>
      <xdr:col>55</xdr:col>
      <xdr:colOff>88900</xdr:colOff>
      <xdr:row>39</xdr:row>
      <xdr:rowOff>94307</xdr:rowOff>
    </xdr:to>
    <xdr:cxnSp macro="">
      <xdr:nvCxnSpPr>
        <xdr:cNvPr id="291" name="直線コネクタ 290"/>
        <xdr:cNvCxnSpPr/>
      </xdr:nvCxnSpPr>
      <xdr:spPr>
        <a:xfrm>
          <a:off x="10388600" y="678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39024</xdr:rowOff>
    </xdr:from>
    <xdr:ext cx="469744" cy="259045"/>
    <xdr:sp macro="" textlink="">
      <xdr:nvSpPr>
        <xdr:cNvPr id="292" name="労働費最大値テキスト"/>
        <xdr:cNvSpPr txBox="1"/>
      </xdr:nvSpPr>
      <xdr:spPr>
        <a:xfrm>
          <a:off x="10528300" y="552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92347</xdr:rowOff>
    </xdr:from>
    <xdr:to>
      <xdr:col>55</xdr:col>
      <xdr:colOff>88900</xdr:colOff>
      <xdr:row>33</xdr:row>
      <xdr:rowOff>92347</xdr:rowOff>
    </xdr:to>
    <xdr:cxnSp macro="">
      <xdr:nvCxnSpPr>
        <xdr:cNvPr id="293" name="直線コネクタ 292"/>
        <xdr:cNvCxnSpPr/>
      </xdr:nvCxnSpPr>
      <xdr:spPr>
        <a:xfrm>
          <a:off x="10388600" y="575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64589</xdr:rowOff>
    </xdr:from>
    <xdr:to>
      <xdr:col>55</xdr:col>
      <xdr:colOff>0</xdr:colOff>
      <xdr:row>37</xdr:row>
      <xdr:rowOff>76019</xdr:rowOff>
    </xdr:to>
    <xdr:cxnSp macro="">
      <xdr:nvCxnSpPr>
        <xdr:cNvPr id="294" name="直線コネクタ 293"/>
        <xdr:cNvCxnSpPr/>
      </xdr:nvCxnSpPr>
      <xdr:spPr>
        <a:xfrm flipV="1">
          <a:off x="9639300" y="640823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98025</xdr:rowOff>
    </xdr:from>
    <xdr:ext cx="378565" cy="259045"/>
    <xdr:sp macro="" textlink="">
      <xdr:nvSpPr>
        <xdr:cNvPr id="295" name="労働費平均値テキスト"/>
        <xdr:cNvSpPr txBox="1"/>
      </xdr:nvSpPr>
      <xdr:spPr>
        <a:xfrm>
          <a:off x="10528300" y="64416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119598</xdr:rowOff>
    </xdr:from>
    <xdr:to>
      <xdr:col>55</xdr:col>
      <xdr:colOff>50800</xdr:colOff>
      <xdr:row>38</xdr:row>
      <xdr:rowOff>49747</xdr:rowOff>
    </xdr:to>
    <xdr:sp macro="" textlink="">
      <xdr:nvSpPr>
        <xdr:cNvPr id="296" name="フローチャート: 判断 295"/>
        <xdr:cNvSpPr/>
      </xdr:nvSpPr>
      <xdr:spPr>
        <a:xfrm>
          <a:off x="10426700" y="6463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76019</xdr:rowOff>
    </xdr:from>
    <xdr:to>
      <xdr:col>50</xdr:col>
      <xdr:colOff>114300</xdr:colOff>
      <xdr:row>37</xdr:row>
      <xdr:rowOff>76998</xdr:rowOff>
    </xdr:to>
    <xdr:cxnSp macro="">
      <xdr:nvCxnSpPr>
        <xdr:cNvPr id="297" name="直線コネクタ 296"/>
        <xdr:cNvCxnSpPr/>
      </xdr:nvCxnSpPr>
      <xdr:spPr>
        <a:xfrm flipV="1">
          <a:off x="8750300" y="641966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80083</xdr:rowOff>
    </xdr:from>
    <xdr:to>
      <xdr:col>50</xdr:col>
      <xdr:colOff>165100</xdr:colOff>
      <xdr:row>38</xdr:row>
      <xdr:rowOff>10233</xdr:rowOff>
    </xdr:to>
    <xdr:sp macro="" textlink="">
      <xdr:nvSpPr>
        <xdr:cNvPr id="298" name="フローチャート: 判断 297"/>
        <xdr:cNvSpPr/>
      </xdr:nvSpPr>
      <xdr:spPr>
        <a:xfrm>
          <a:off x="9588500" y="6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1360</xdr:rowOff>
    </xdr:from>
    <xdr:ext cx="378565" cy="259045"/>
    <xdr:sp macro="" textlink="">
      <xdr:nvSpPr>
        <xdr:cNvPr id="299" name="テキスト ボックス 298"/>
        <xdr:cNvSpPr txBox="1"/>
      </xdr:nvSpPr>
      <xdr:spPr>
        <a:xfrm>
          <a:off x="9450017" y="6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116840</xdr:rowOff>
    </xdr:from>
    <xdr:to>
      <xdr:col>45</xdr:col>
      <xdr:colOff>177800</xdr:colOff>
      <xdr:row>37</xdr:row>
      <xdr:rowOff>76998</xdr:rowOff>
    </xdr:to>
    <xdr:cxnSp macro="">
      <xdr:nvCxnSpPr>
        <xdr:cNvPr id="300" name="直線コネクタ 299"/>
        <xdr:cNvCxnSpPr/>
      </xdr:nvCxnSpPr>
      <xdr:spPr>
        <a:xfrm>
          <a:off x="7861300" y="5774690"/>
          <a:ext cx="889000" cy="64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96084</xdr:rowOff>
    </xdr:from>
    <xdr:to>
      <xdr:col>46</xdr:col>
      <xdr:colOff>38100</xdr:colOff>
      <xdr:row>38</xdr:row>
      <xdr:rowOff>26234</xdr:rowOff>
    </xdr:to>
    <xdr:sp macro="" textlink="">
      <xdr:nvSpPr>
        <xdr:cNvPr id="301" name="フローチャート: 判断 300"/>
        <xdr:cNvSpPr/>
      </xdr:nvSpPr>
      <xdr:spPr>
        <a:xfrm>
          <a:off x="8699500" y="643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17362</xdr:rowOff>
    </xdr:from>
    <xdr:ext cx="378565" cy="259045"/>
    <xdr:sp macro="" textlink="">
      <xdr:nvSpPr>
        <xdr:cNvPr id="302" name="テキスト ボックス 301"/>
        <xdr:cNvSpPr txBox="1"/>
      </xdr:nvSpPr>
      <xdr:spPr>
        <a:xfrm>
          <a:off x="8561017" y="6532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132189</xdr:rowOff>
    </xdr:from>
    <xdr:to>
      <xdr:col>41</xdr:col>
      <xdr:colOff>50800</xdr:colOff>
      <xdr:row>33</xdr:row>
      <xdr:rowOff>116840</xdr:rowOff>
    </xdr:to>
    <xdr:cxnSp macro="">
      <xdr:nvCxnSpPr>
        <xdr:cNvPr id="303" name="直線コネクタ 302"/>
        <xdr:cNvCxnSpPr/>
      </xdr:nvCxnSpPr>
      <xdr:spPr>
        <a:xfrm>
          <a:off x="6972300" y="5275689"/>
          <a:ext cx="889000" cy="49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73551</xdr:rowOff>
    </xdr:from>
    <xdr:to>
      <xdr:col>41</xdr:col>
      <xdr:colOff>101600</xdr:colOff>
      <xdr:row>38</xdr:row>
      <xdr:rowOff>3701</xdr:rowOff>
    </xdr:to>
    <xdr:sp macro="" textlink="">
      <xdr:nvSpPr>
        <xdr:cNvPr id="304" name="フローチャート: 判断 303"/>
        <xdr:cNvSpPr/>
      </xdr:nvSpPr>
      <xdr:spPr>
        <a:xfrm>
          <a:off x="7810500" y="641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166278</xdr:rowOff>
    </xdr:from>
    <xdr:ext cx="378565" cy="259045"/>
    <xdr:sp macro="" textlink="">
      <xdr:nvSpPr>
        <xdr:cNvPr id="305" name="テキスト ボックス 304"/>
        <xdr:cNvSpPr txBox="1"/>
      </xdr:nvSpPr>
      <xdr:spPr>
        <a:xfrm>
          <a:off x="7672017" y="650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164338</xdr:rowOff>
    </xdr:from>
    <xdr:to>
      <xdr:col>36</xdr:col>
      <xdr:colOff>165100</xdr:colOff>
      <xdr:row>36</xdr:row>
      <xdr:rowOff>94488</xdr:rowOff>
    </xdr:to>
    <xdr:sp macro="" textlink="">
      <xdr:nvSpPr>
        <xdr:cNvPr id="306" name="フローチャート: 判断 305"/>
        <xdr:cNvSpPr/>
      </xdr:nvSpPr>
      <xdr:spPr>
        <a:xfrm>
          <a:off x="6921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85615</xdr:rowOff>
    </xdr:from>
    <xdr:ext cx="469744" cy="259045"/>
    <xdr:sp macro="" textlink="">
      <xdr:nvSpPr>
        <xdr:cNvPr id="307" name="テキスト ボックス 306"/>
        <xdr:cNvSpPr txBox="1"/>
      </xdr:nvSpPr>
      <xdr:spPr>
        <a:xfrm>
          <a:off x="6737428"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13789</xdr:rowOff>
    </xdr:from>
    <xdr:to>
      <xdr:col>55</xdr:col>
      <xdr:colOff>50800</xdr:colOff>
      <xdr:row>37</xdr:row>
      <xdr:rowOff>115389</xdr:rowOff>
    </xdr:to>
    <xdr:sp macro="" textlink="">
      <xdr:nvSpPr>
        <xdr:cNvPr id="313" name="楕円 312"/>
        <xdr:cNvSpPr/>
      </xdr:nvSpPr>
      <xdr:spPr>
        <a:xfrm>
          <a:off x="104267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36666</xdr:rowOff>
    </xdr:from>
    <xdr:ext cx="469744" cy="259045"/>
    <xdr:sp macro="" textlink="">
      <xdr:nvSpPr>
        <xdr:cNvPr id="314" name="労働費該当値テキスト"/>
        <xdr:cNvSpPr txBox="1"/>
      </xdr:nvSpPr>
      <xdr:spPr>
        <a:xfrm>
          <a:off x="10528300" y="620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25219</xdr:rowOff>
    </xdr:from>
    <xdr:to>
      <xdr:col>50</xdr:col>
      <xdr:colOff>165100</xdr:colOff>
      <xdr:row>37</xdr:row>
      <xdr:rowOff>126819</xdr:rowOff>
    </xdr:to>
    <xdr:sp macro="" textlink="">
      <xdr:nvSpPr>
        <xdr:cNvPr id="315" name="楕円 314"/>
        <xdr:cNvSpPr/>
      </xdr:nvSpPr>
      <xdr:spPr>
        <a:xfrm>
          <a:off x="9588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143346</xdr:rowOff>
    </xdr:from>
    <xdr:ext cx="469744" cy="259045"/>
    <xdr:sp macro="" textlink="">
      <xdr:nvSpPr>
        <xdr:cNvPr id="316" name="テキスト ボックス 315"/>
        <xdr:cNvSpPr txBox="1"/>
      </xdr:nvSpPr>
      <xdr:spPr>
        <a:xfrm>
          <a:off x="9404428"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26198</xdr:rowOff>
    </xdr:from>
    <xdr:to>
      <xdr:col>46</xdr:col>
      <xdr:colOff>38100</xdr:colOff>
      <xdr:row>37</xdr:row>
      <xdr:rowOff>127798</xdr:rowOff>
    </xdr:to>
    <xdr:sp macro="" textlink="">
      <xdr:nvSpPr>
        <xdr:cNvPr id="317" name="楕円 316"/>
        <xdr:cNvSpPr/>
      </xdr:nvSpPr>
      <xdr:spPr>
        <a:xfrm>
          <a:off x="8699500" y="636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144325</xdr:rowOff>
    </xdr:from>
    <xdr:ext cx="469744" cy="259045"/>
    <xdr:sp macro="" textlink="">
      <xdr:nvSpPr>
        <xdr:cNvPr id="318" name="テキスト ボックス 317"/>
        <xdr:cNvSpPr txBox="1"/>
      </xdr:nvSpPr>
      <xdr:spPr>
        <a:xfrm>
          <a:off x="8515428" y="614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66040</xdr:rowOff>
    </xdr:from>
    <xdr:to>
      <xdr:col>41</xdr:col>
      <xdr:colOff>101600</xdr:colOff>
      <xdr:row>33</xdr:row>
      <xdr:rowOff>167640</xdr:rowOff>
    </xdr:to>
    <xdr:sp macro="" textlink="">
      <xdr:nvSpPr>
        <xdr:cNvPr id="319" name="楕円 318"/>
        <xdr:cNvSpPr/>
      </xdr:nvSpPr>
      <xdr:spPr>
        <a:xfrm>
          <a:off x="7810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12717</xdr:rowOff>
    </xdr:from>
    <xdr:ext cx="469744" cy="259045"/>
    <xdr:sp macro="" textlink="">
      <xdr:nvSpPr>
        <xdr:cNvPr id="320" name="テキスト ボックス 319"/>
        <xdr:cNvSpPr txBox="1"/>
      </xdr:nvSpPr>
      <xdr:spPr>
        <a:xfrm>
          <a:off x="7626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81389</xdr:rowOff>
    </xdr:from>
    <xdr:to>
      <xdr:col>36</xdr:col>
      <xdr:colOff>165100</xdr:colOff>
      <xdr:row>31</xdr:row>
      <xdr:rowOff>11539</xdr:rowOff>
    </xdr:to>
    <xdr:sp macro="" textlink="">
      <xdr:nvSpPr>
        <xdr:cNvPr id="321" name="楕円 320"/>
        <xdr:cNvSpPr/>
      </xdr:nvSpPr>
      <xdr:spPr>
        <a:xfrm>
          <a:off x="69215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28066</xdr:rowOff>
    </xdr:from>
    <xdr:ext cx="469744" cy="259045"/>
    <xdr:sp macro="" textlink="">
      <xdr:nvSpPr>
        <xdr:cNvPr id="322" name="テキスト ボックス 321"/>
        <xdr:cNvSpPr txBox="1"/>
      </xdr:nvSpPr>
      <xdr:spPr>
        <a:xfrm>
          <a:off x="6737428" y="50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4" name="直線コネクタ 343"/>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5"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6" name="直線コネクタ 345"/>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7"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8" name="直線コネクタ 347"/>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109799</xdr:rowOff>
    </xdr:from>
    <xdr:to>
      <xdr:col>55</xdr:col>
      <xdr:colOff>0</xdr:colOff>
      <xdr:row>55</xdr:row>
      <xdr:rowOff>112908</xdr:rowOff>
    </xdr:to>
    <xdr:cxnSp macro="">
      <xdr:nvCxnSpPr>
        <xdr:cNvPr id="349" name="直線コネクタ 348"/>
        <xdr:cNvCxnSpPr/>
      </xdr:nvCxnSpPr>
      <xdr:spPr>
        <a:xfrm>
          <a:off x="9639300" y="9539549"/>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57086</xdr:rowOff>
    </xdr:from>
    <xdr:ext cx="469744" cy="259045"/>
    <xdr:sp macro="" textlink="">
      <xdr:nvSpPr>
        <xdr:cNvPr id="350" name="農林水産業費平均値テキスト"/>
        <xdr:cNvSpPr txBox="1"/>
      </xdr:nvSpPr>
      <xdr:spPr>
        <a:xfrm>
          <a:off x="10528300" y="9829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51" name="フローチャート: 判断 350"/>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109799</xdr:rowOff>
    </xdr:from>
    <xdr:to>
      <xdr:col>50</xdr:col>
      <xdr:colOff>114300</xdr:colOff>
      <xdr:row>55</xdr:row>
      <xdr:rowOff>112588</xdr:rowOff>
    </xdr:to>
    <xdr:cxnSp macro="">
      <xdr:nvCxnSpPr>
        <xdr:cNvPr id="352" name="直線コネクタ 351"/>
        <xdr:cNvCxnSpPr/>
      </xdr:nvCxnSpPr>
      <xdr:spPr>
        <a:xfrm flipV="1">
          <a:off x="8750300" y="9539549"/>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53" name="フローチャート: 判断 352"/>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151406</xdr:rowOff>
    </xdr:from>
    <xdr:ext cx="469744" cy="259045"/>
    <xdr:sp macro="" textlink="">
      <xdr:nvSpPr>
        <xdr:cNvPr id="354" name="テキスト ボックス 353"/>
        <xdr:cNvSpPr txBox="1"/>
      </xdr:nvSpPr>
      <xdr:spPr>
        <a:xfrm>
          <a:off x="9404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56627</xdr:rowOff>
    </xdr:from>
    <xdr:to>
      <xdr:col>45</xdr:col>
      <xdr:colOff>177800</xdr:colOff>
      <xdr:row>55</xdr:row>
      <xdr:rowOff>112588</xdr:rowOff>
    </xdr:to>
    <xdr:cxnSp macro="">
      <xdr:nvCxnSpPr>
        <xdr:cNvPr id="355" name="直線コネクタ 354"/>
        <xdr:cNvCxnSpPr/>
      </xdr:nvCxnSpPr>
      <xdr:spPr>
        <a:xfrm>
          <a:off x="7861300" y="9486377"/>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6" name="フローチャート: 判断 355"/>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170608</xdr:rowOff>
    </xdr:from>
    <xdr:ext cx="469744" cy="259045"/>
    <xdr:sp macro="" textlink="">
      <xdr:nvSpPr>
        <xdr:cNvPr id="357" name="テキスト ボックス 356"/>
        <xdr:cNvSpPr txBox="1"/>
      </xdr:nvSpPr>
      <xdr:spPr>
        <a:xfrm>
          <a:off x="8515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56627</xdr:rowOff>
    </xdr:from>
    <xdr:to>
      <xdr:col>41</xdr:col>
      <xdr:colOff>50800</xdr:colOff>
      <xdr:row>55</xdr:row>
      <xdr:rowOff>106096</xdr:rowOff>
    </xdr:to>
    <xdr:cxnSp macro="">
      <xdr:nvCxnSpPr>
        <xdr:cNvPr id="358" name="直線コネクタ 357"/>
        <xdr:cNvCxnSpPr/>
      </xdr:nvCxnSpPr>
      <xdr:spPr>
        <a:xfrm flipV="1">
          <a:off x="6972300" y="9486377"/>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9" name="フローチャート: 判断 358"/>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28465</xdr:rowOff>
    </xdr:from>
    <xdr:ext cx="469744" cy="259045"/>
    <xdr:sp macro="" textlink="">
      <xdr:nvSpPr>
        <xdr:cNvPr id="360" name="テキスト ボックス 359"/>
        <xdr:cNvSpPr txBox="1"/>
      </xdr:nvSpPr>
      <xdr:spPr>
        <a:xfrm>
          <a:off x="7626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61" name="フローチャート: 判断 360"/>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143680</xdr:rowOff>
    </xdr:from>
    <xdr:ext cx="469744" cy="259045"/>
    <xdr:sp macro="" textlink="">
      <xdr:nvSpPr>
        <xdr:cNvPr id="362" name="テキスト ボックス 361"/>
        <xdr:cNvSpPr txBox="1"/>
      </xdr:nvSpPr>
      <xdr:spPr>
        <a:xfrm>
          <a:off x="6737428" y="97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62108</xdr:rowOff>
    </xdr:from>
    <xdr:to>
      <xdr:col>55</xdr:col>
      <xdr:colOff>50800</xdr:colOff>
      <xdr:row>55</xdr:row>
      <xdr:rowOff>163708</xdr:rowOff>
    </xdr:to>
    <xdr:sp macro="" textlink="">
      <xdr:nvSpPr>
        <xdr:cNvPr id="368" name="楕円 367"/>
        <xdr:cNvSpPr/>
      </xdr:nvSpPr>
      <xdr:spPr>
        <a:xfrm>
          <a:off x="10426700" y="94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84985</xdr:rowOff>
    </xdr:from>
    <xdr:ext cx="534377" cy="259045"/>
    <xdr:sp macro="" textlink="">
      <xdr:nvSpPr>
        <xdr:cNvPr id="369" name="農林水産業費該当値テキスト"/>
        <xdr:cNvSpPr txBox="1"/>
      </xdr:nvSpPr>
      <xdr:spPr>
        <a:xfrm>
          <a:off x="10528300" y="934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58999</xdr:rowOff>
    </xdr:from>
    <xdr:to>
      <xdr:col>50</xdr:col>
      <xdr:colOff>165100</xdr:colOff>
      <xdr:row>55</xdr:row>
      <xdr:rowOff>160599</xdr:rowOff>
    </xdr:to>
    <xdr:sp macro="" textlink="">
      <xdr:nvSpPr>
        <xdr:cNvPr id="370" name="楕円 369"/>
        <xdr:cNvSpPr/>
      </xdr:nvSpPr>
      <xdr:spPr>
        <a:xfrm>
          <a:off x="9588500" y="94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5676</xdr:rowOff>
    </xdr:from>
    <xdr:ext cx="534377" cy="259045"/>
    <xdr:sp macro="" textlink="">
      <xdr:nvSpPr>
        <xdr:cNvPr id="371" name="テキスト ボックス 370"/>
        <xdr:cNvSpPr txBox="1"/>
      </xdr:nvSpPr>
      <xdr:spPr>
        <a:xfrm>
          <a:off x="9372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61788</xdr:rowOff>
    </xdr:from>
    <xdr:to>
      <xdr:col>46</xdr:col>
      <xdr:colOff>38100</xdr:colOff>
      <xdr:row>55</xdr:row>
      <xdr:rowOff>163388</xdr:rowOff>
    </xdr:to>
    <xdr:sp macro="" textlink="">
      <xdr:nvSpPr>
        <xdr:cNvPr id="372" name="楕円 371"/>
        <xdr:cNvSpPr/>
      </xdr:nvSpPr>
      <xdr:spPr>
        <a:xfrm>
          <a:off x="8699500" y="94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8465</xdr:rowOff>
    </xdr:from>
    <xdr:ext cx="534377" cy="259045"/>
    <xdr:sp macro="" textlink="">
      <xdr:nvSpPr>
        <xdr:cNvPr id="373" name="テキスト ボックス 372"/>
        <xdr:cNvSpPr txBox="1"/>
      </xdr:nvSpPr>
      <xdr:spPr>
        <a:xfrm>
          <a:off x="8483111" y="926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5827</xdr:rowOff>
    </xdr:from>
    <xdr:to>
      <xdr:col>41</xdr:col>
      <xdr:colOff>101600</xdr:colOff>
      <xdr:row>55</xdr:row>
      <xdr:rowOff>107427</xdr:rowOff>
    </xdr:to>
    <xdr:sp macro="" textlink="">
      <xdr:nvSpPr>
        <xdr:cNvPr id="374" name="楕円 373"/>
        <xdr:cNvSpPr/>
      </xdr:nvSpPr>
      <xdr:spPr>
        <a:xfrm>
          <a:off x="7810500" y="9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123954</xdr:rowOff>
    </xdr:from>
    <xdr:ext cx="534377" cy="259045"/>
    <xdr:sp macro="" textlink="">
      <xdr:nvSpPr>
        <xdr:cNvPr id="375" name="テキスト ボックス 374"/>
        <xdr:cNvSpPr txBox="1"/>
      </xdr:nvSpPr>
      <xdr:spPr>
        <a:xfrm>
          <a:off x="7594111" y="92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55296</xdr:rowOff>
    </xdr:from>
    <xdr:to>
      <xdr:col>36</xdr:col>
      <xdr:colOff>165100</xdr:colOff>
      <xdr:row>55</xdr:row>
      <xdr:rowOff>156896</xdr:rowOff>
    </xdr:to>
    <xdr:sp macro="" textlink="">
      <xdr:nvSpPr>
        <xdr:cNvPr id="376" name="楕円 375"/>
        <xdr:cNvSpPr/>
      </xdr:nvSpPr>
      <xdr:spPr>
        <a:xfrm>
          <a:off x="6921500" y="94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1973</xdr:rowOff>
    </xdr:from>
    <xdr:ext cx="534377" cy="259045"/>
    <xdr:sp macro="" textlink="">
      <xdr:nvSpPr>
        <xdr:cNvPr id="377" name="テキスト ボックス 376"/>
        <xdr:cNvSpPr txBox="1"/>
      </xdr:nvSpPr>
      <xdr:spPr>
        <a:xfrm>
          <a:off x="6705111" y="92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403" name="直線コネクタ 402"/>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4"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5" name="直線コネクタ 404"/>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6"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7" name="直線コネクタ 406"/>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109819</xdr:rowOff>
    </xdr:from>
    <xdr:to>
      <xdr:col>55</xdr:col>
      <xdr:colOff>0</xdr:colOff>
      <xdr:row>76</xdr:row>
      <xdr:rowOff>171247</xdr:rowOff>
    </xdr:to>
    <xdr:cxnSp macro="">
      <xdr:nvCxnSpPr>
        <xdr:cNvPr id="408" name="直線コネクタ 407"/>
        <xdr:cNvCxnSpPr/>
      </xdr:nvCxnSpPr>
      <xdr:spPr>
        <a:xfrm>
          <a:off x="9639300" y="12797119"/>
          <a:ext cx="838200" cy="40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9"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10" name="フローチャート: 判断 409"/>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109819</xdr:rowOff>
    </xdr:from>
    <xdr:to>
      <xdr:col>50</xdr:col>
      <xdr:colOff>114300</xdr:colOff>
      <xdr:row>76</xdr:row>
      <xdr:rowOff>81276</xdr:rowOff>
    </xdr:to>
    <xdr:cxnSp macro="">
      <xdr:nvCxnSpPr>
        <xdr:cNvPr id="411" name="直線コネクタ 410"/>
        <xdr:cNvCxnSpPr/>
      </xdr:nvCxnSpPr>
      <xdr:spPr>
        <a:xfrm flipV="1">
          <a:off x="8750300" y="12797119"/>
          <a:ext cx="889000" cy="3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12" name="フローチャート: 判断 411"/>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13" name="テキスト ボックス 412"/>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81276</xdr:rowOff>
    </xdr:from>
    <xdr:to>
      <xdr:col>45</xdr:col>
      <xdr:colOff>177800</xdr:colOff>
      <xdr:row>77</xdr:row>
      <xdr:rowOff>17562</xdr:rowOff>
    </xdr:to>
    <xdr:cxnSp macro="">
      <xdr:nvCxnSpPr>
        <xdr:cNvPr id="414" name="直線コネクタ 413"/>
        <xdr:cNvCxnSpPr/>
      </xdr:nvCxnSpPr>
      <xdr:spPr>
        <a:xfrm flipV="1">
          <a:off x="7861300" y="13111476"/>
          <a:ext cx="889000" cy="10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5" name="フローチャート: 判断 414"/>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6" name="テキスト ボックス 415"/>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164650</xdr:rowOff>
    </xdr:from>
    <xdr:to>
      <xdr:col>41</xdr:col>
      <xdr:colOff>50800</xdr:colOff>
      <xdr:row>77</xdr:row>
      <xdr:rowOff>17562</xdr:rowOff>
    </xdr:to>
    <xdr:cxnSp macro="">
      <xdr:nvCxnSpPr>
        <xdr:cNvPr id="417" name="直線コネクタ 416"/>
        <xdr:cNvCxnSpPr/>
      </xdr:nvCxnSpPr>
      <xdr:spPr>
        <a:xfrm>
          <a:off x="6972300" y="13194850"/>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8" name="フローチャート: 判断 417"/>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9" name="テキスト ボックス 418"/>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20" name="フローチャート: 判断 419"/>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41136</xdr:rowOff>
    </xdr:from>
    <xdr:ext cx="469744" cy="259045"/>
    <xdr:sp macro="" textlink="">
      <xdr:nvSpPr>
        <xdr:cNvPr id="421" name="テキスト ボックス 420"/>
        <xdr:cNvSpPr txBox="1"/>
      </xdr:nvSpPr>
      <xdr:spPr>
        <a:xfrm>
          <a:off x="6737428"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120447</xdr:rowOff>
    </xdr:from>
    <xdr:to>
      <xdr:col>55</xdr:col>
      <xdr:colOff>50800</xdr:colOff>
      <xdr:row>77</xdr:row>
      <xdr:rowOff>50597</xdr:rowOff>
    </xdr:to>
    <xdr:sp macro="" textlink="">
      <xdr:nvSpPr>
        <xdr:cNvPr id="427" name="楕円 426"/>
        <xdr:cNvSpPr/>
      </xdr:nvSpPr>
      <xdr:spPr>
        <a:xfrm>
          <a:off x="10426700" y="131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143324</xdr:rowOff>
    </xdr:from>
    <xdr:ext cx="534377" cy="259045"/>
    <xdr:sp macro="" textlink="">
      <xdr:nvSpPr>
        <xdr:cNvPr id="428" name="商工費該当値テキスト"/>
        <xdr:cNvSpPr txBox="1"/>
      </xdr:nvSpPr>
      <xdr:spPr>
        <a:xfrm>
          <a:off x="10528300" y="130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59019</xdr:rowOff>
    </xdr:from>
    <xdr:to>
      <xdr:col>50</xdr:col>
      <xdr:colOff>165100</xdr:colOff>
      <xdr:row>74</xdr:row>
      <xdr:rowOff>160619</xdr:rowOff>
    </xdr:to>
    <xdr:sp macro="" textlink="">
      <xdr:nvSpPr>
        <xdr:cNvPr id="429" name="楕円 428"/>
        <xdr:cNvSpPr/>
      </xdr:nvSpPr>
      <xdr:spPr>
        <a:xfrm>
          <a:off x="9588500" y="1274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5696</xdr:rowOff>
    </xdr:from>
    <xdr:ext cx="534377" cy="259045"/>
    <xdr:sp macro="" textlink="">
      <xdr:nvSpPr>
        <xdr:cNvPr id="430" name="テキスト ボックス 429"/>
        <xdr:cNvSpPr txBox="1"/>
      </xdr:nvSpPr>
      <xdr:spPr>
        <a:xfrm>
          <a:off x="9372111" y="1252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30476</xdr:rowOff>
    </xdr:from>
    <xdr:to>
      <xdr:col>46</xdr:col>
      <xdr:colOff>38100</xdr:colOff>
      <xdr:row>76</xdr:row>
      <xdr:rowOff>132076</xdr:rowOff>
    </xdr:to>
    <xdr:sp macro="" textlink="">
      <xdr:nvSpPr>
        <xdr:cNvPr id="431" name="楕円 430"/>
        <xdr:cNvSpPr/>
      </xdr:nvSpPr>
      <xdr:spPr>
        <a:xfrm>
          <a:off x="8699500" y="130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148603</xdr:rowOff>
    </xdr:from>
    <xdr:ext cx="534377" cy="259045"/>
    <xdr:sp macro="" textlink="">
      <xdr:nvSpPr>
        <xdr:cNvPr id="432" name="テキスト ボックス 431"/>
        <xdr:cNvSpPr txBox="1"/>
      </xdr:nvSpPr>
      <xdr:spPr>
        <a:xfrm>
          <a:off x="8483111" y="128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138212</xdr:rowOff>
    </xdr:from>
    <xdr:to>
      <xdr:col>41</xdr:col>
      <xdr:colOff>101600</xdr:colOff>
      <xdr:row>77</xdr:row>
      <xdr:rowOff>68362</xdr:rowOff>
    </xdr:to>
    <xdr:sp macro="" textlink="">
      <xdr:nvSpPr>
        <xdr:cNvPr id="433" name="楕円 432"/>
        <xdr:cNvSpPr/>
      </xdr:nvSpPr>
      <xdr:spPr>
        <a:xfrm>
          <a:off x="7810500" y="131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84889</xdr:rowOff>
    </xdr:from>
    <xdr:ext cx="534377" cy="259045"/>
    <xdr:sp macro="" textlink="">
      <xdr:nvSpPr>
        <xdr:cNvPr id="434" name="テキスト ボックス 433"/>
        <xdr:cNvSpPr txBox="1"/>
      </xdr:nvSpPr>
      <xdr:spPr>
        <a:xfrm>
          <a:off x="7594111" y="1294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113850</xdr:rowOff>
    </xdr:from>
    <xdr:to>
      <xdr:col>36</xdr:col>
      <xdr:colOff>165100</xdr:colOff>
      <xdr:row>77</xdr:row>
      <xdr:rowOff>44000</xdr:rowOff>
    </xdr:to>
    <xdr:sp macro="" textlink="">
      <xdr:nvSpPr>
        <xdr:cNvPr id="435" name="楕円 434"/>
        <xdr:cNvSpPr/>
      </xdr:nvSpPr>
      <xdr:spPr>
        <a:xfrm>
          <a:off x="6921500" y="131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60527</xdr:rowOff>
    </xdr:from>
    <xdr:ext cx="534377" cy="259045"/>
    <xdr:sp macro="" textlink="">
      <xdr:nvSpPr>
        <xdr:cNvPr id="436" name="テキスト ボックス 435"/>
        <xdr:cNvSpPr txBox="1"/>
      </xdr:nvSpPr>
      <xdr:spPr>
        <a:xfrm>
          <a:off x="6705111" y="129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62" name="直線コネクタ 461"/>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63"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4" name="直線コネクタ 463"/>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5"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6" name="直線コネクタ 465"/>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22298</xdr:rowOff>
    </xdr:from>
    <xdr:to>
      <xdr:col>55</xdr:col>
      <xdr:colOff>0</xdr:colOff>
      <xdr:row>97</xdr:row>
      <xdr:rowOff>76944</xdr:rowOff>
    </xdr:to>
    <xdr:cxnSp macro="">
      <xdr:nvCxnSpPr>
        <xdr:cNvPr id="467" name="直線コネクタ 466"/>
        <xdr:cNvCxnSpPr/>
      </xdr:nvCxnSpPr>
      <xdr:spPr>
        <a:xfrm>
          <a:off x="9639300" y="16652948"/>
          <a:ext cx="838200" cy="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8"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9" name="フローチャート: 判断 468"/>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22298</xdr:rowOff>
    </xdr:from>
    <xdr:to>
      <xdr:col>50</xdr:col>
      <xdr:colOff>114300</xdr:colOff>
      <xdr:row>97</xdr:row>
      <xdr:rowOff>80928</xdr:rowOff>
    </xdr:to>
    <xdr:cxnSp macro="">
      <xdr:nvCxnSpPr>
        <xdr:cNvPr id="470" name="直線コネクタ 469"/>
        <xdr:cNvCxnSpPr/>
      </xdr:nvCxnSpPr>
      <xdr:spPr>
        <a:xfrm flipV="1">
          <a:off x="8750300" y="16652948"/>
          <a:ext cx="889000" cy="5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71" name="フローチャート: 判断 470"/>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72" name="テキスト ボックス 471"/>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80928</xdr:rowOff>
    </xdr:from>
    <xdr:to>
      <xdr:col>45</xdr:col>
      <xdr:colOff>177800</xdr:colOff>
      <xdr:row>97</xdr:row>
      <xdr:rowOff>125385</xdr:rowOff>
    </xdr:to>
    <xdr:cxnSp macro="">
      <xdr:nvCxnSpPr>
        <xdr:cNvPr id="473" name="直線コネクタ 472"/>
        <xdr:cNvCxnSpPr/>
      </xdr:nvCxnSpPr>
      <xdr:spPr>
        <a:xfrm flipV="1">
          <a:off x="7861300" y="16711578"/>
          <a:ext cx="889000" cy="4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4" name="フローチャート: 判断 473"/>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5" name="テキスト ボックス 474"/>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8897</xdr:rowOff>
    </xdr:from>
    <xdr:to>
      <xdr:col>41</xdr:col>
      <xdr:colOff>50800</xdr:colOff>
      <xdr:row>97</xdr:row>
      <xdr:rowOff>125385</xdr:rowOff>
    </xdr:to>
    <xdr:cxnSp macro="">
      <xdr:nvCxnSpPr>
        <xdr:cNvPr id="476" name="直線コネクタ 475"/>
        <xdr:cNvCxnSpPr/>
      </xdr:nvCxnSpPr>
      <xdr:spPr>
        <a:xfrm>
          <a:off x="6972300" y="16639547"/>
          <a:ext cx="889000" cy="1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7" name="フローチャート: 判断 476"/>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8" name="テキスト ボックス 477"/>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9" name="フローチャート: 判断 478"/>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80" name="テキスト ボックス 479"/>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26144</xdr:rowOff>
    </xdr:from>
    <xdr:to>
      <xdr:col>55</xdr:col>
      <xdr:colOff>50800</xdr:colOff>
      <xdr:row>97</xdr:row>
      <xdr:rowOff>127744</xdr:rowOff>
    </xdr:to>
    <xdr:sp macro="" textlink="">
      <xdr:nvSpPr>
        <xdr:cNvPr id="486" name="楕円 485"/>
        <xdr:cNvSpPr/>
      </xdr:nvSpPr>
      <xdr:spPr>
        <a:xfrm>
          <a:off x="10426700" y="166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4571</xdr:rowOff>
    </xdr:from>
    <xdr:ext cx="534377" cy="259045"/>
    <xdr:sp macro="" textlink="">
      <xdr:nvSpPr>
        <xdr:cNvPr id="487" name="土木費該当値テキスト"/>
        <xdr:cNvSpPr txBox="1"/>
      </xdr:nvSpPr>
      <xdr:spPr>
        <a:xfrm>
          <a:off x="10528300" y="1663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142948</xdr:rowOff>
    </xdr:from>
    <xdr:to>
      <xdr:col>50</xdr:col>
      <xdr:colOff>165100</xdr:colOff>
      <xdr:row>97</xdr:row>
      <xdr:rowOff>73098</xdr:rowOff>
    </xdr:to>
    <xdr:sp macro="" textlink="">
      <xdr:nvSpPr>
        <xdr:cNvPr id="488" name="楕円 487"/>
        <xdr:cNvSpPr/>
      </xdr:nvSpPr>
      <xdr:spPr>
        <a:xfrm>
          <a:off x="9588500" y="166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89625</xdr:rowOff>
    </xdr:from>
    <xdr:ext cx="534377" cy="259045"/>
    <xdr:sp macro="" textlink="">
      <xdr:nvSpPr>
        <xdr:cNvPr id="489" name="テキスト ボックス 488"/>
        <xdr:cNvSpPr txBox="1"/>
      </xdr:nvSpPr>
      <xdr:spPr>
        <a:xfrm>
          <a:off x="9372111" y="163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30128</xdr:rowOff>
    </xdr:from>
    <xdr:to>
      <xdr:col>46</xdr:col>
      <xdr:colOff>38100</xdr:colOff>
      <xdr:row>97</xdr:row>
      <xdr:rowOff>131728</xdr:rowOff>
    </xdr:to>
    <xdr:sp macro="" textlink="">
      <xdr:nvSpPr>
        <xdr:cNvPr id="490" name="楕円 489"/>
        <xdr:cNvSpPr/>
      </xdr:nvSpPr>
      <xdr:spPr>
        <a:xfrm>
          <a:off x="8699500" y="166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122855</xdr:rowOff>
    </xdr:from>
    <xdr:ext cx="534377" cy="259045"/>
    <xdr:sp macro="" textlink="">
      <xdr:nvSpPr>
        <xdr:cNvPr id="491" name="テキスト ボックス 490"/>
        <xdr:cNvSpPr txBox="1"/>
      </xdr:nvSpPr>
      <xdr:spPr>
        <a:xfrm>
          <a:off x="8483111" y="167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74585</xdr:rowOff>
    </xdr:from>
    <xdr:to>
      <xdr:col>41</xdr:col>
      <xdr:colOff>101600</xdr:colOff>
      <xdr:row>98</xdr:row>
      <xdr:rowOff>4735</xdr:rowOff>
    </xdr:to>
    <xdr:sp macro="" textlink="">
      <xdr:nvSpPr>
        <xdr:cNvPr id="492" name="楕円 491"/>
        <xdr:cNvSpPr/>
      </xdr:nvSpPr>
      <xdr:spPr>
        <a:xfrm>
          <a:off x="7810500" y="1670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167312</xdr:rowOff>
    </xdr:from>
    <xdr:ext cx="534377" cy="259045"/>
    <xdr:sp macro="" textlink="">
      <xdr:nvSpPr>
        <xdr:cNvPr id="493" name="テキスト ボックス 492"/>
        <xdr:cNvSpPr txBox="1"/>
      </xdr:nvSpPr>
      <xdr:spPr>
        <a:xfrm>
          <a:off x="7594111" y="1679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129547</xdr:rowOff>
    </xdr:from>
    <xdr:to>
      <xdr:col>36</xdr:col>
      <xdr:colOff>165100</xdr:colOff>
      <xdr:row>97</xdr:row>
      <xdr:rowOff>59697</xdr:rowOff>
    </xdr:to>
    <xdr:sp macro="" textlink="">
      <xdr:nvSpPr>
        <xdr:cNvPr id="494" name="楕円 493"/>
        <xdr:cNvSpPr/>
      </xdr:nvSpPr>
      <xdr:spPr>
        <a:xfrm>
          <a:off x="6921500" y="165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50824</xdr:rowOff>
    </xdr:from>
    <xdr:ext cx="534377" cy="259045"/>
    <xdr:sp macro="" textlink="">
      <xdr:nvSpPr>
        <xdr:cNvPr id="495" name="テキスト ボックス 494"/>
        <xdr:cNvSpPr txBox="1"/>
      </xdr:nvSpPr>
      <xdr:spPr>
        <a:xfrm>
          <a:off x="6705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8" name="テキスト ボックス 507"/>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20" name="直線コネクタ 519"/>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21"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22" name="直線コネクタ 521"/>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23"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4" name="直線コネクタ 523"/>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8255</xdr:rowOff>
    </xdr:from>
    <xdr:to>
      <xdr:col>85</xdr:col>
      <xdr:colOff>127000</xdr:colOff>
      <xdr:row>35</xdr:row>
      <xdr:rowOff>165862</xdr:rowOff>
    </xdr:to>
    <xdr:cxnSp macro="">
      <xdr:nvCxnSpPr>
        <xdr:cNvPr id="525" name="直線コネクタ 524"/>
        <xdr:cNvCxnSpPr/>
      </xdr:nvCxnSpPr>
      <xdr:spPr>
        <a:xfrm flipV="1">
          <a:off x="15481300" y="6009005"/>
          <a:ext cx="8382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6"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7" name="フローチャート: 判断 526"/>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146939</xdr:rowOff>
    </xdr:from>
    <xdr:to>
      <xdr:col>81</xdr:col>
      <xdr:colOff>50800</xdr:colOff>
      <xdr:row>35</xdr:row>
      <xdr:rowOff>165862</xdr:rowOff>
    </xdr:to>
    <xdr:cxnSp macro="">
      <xdr:nvCxnSpPr>
        <xdr:cNvPr id="528" name="直線コネクタ 527"/>
        <xdr:cNvCxnSpPr/>
      </xdr:nvCxnSpPr>
      <xdr:spPr>
        <a:xfrm>
          <a:off x="14592300" y="6147689"/>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9" name="フローチャート: 判断 528"/>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30" name="テキスト ボックス 529"/>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69088</xdr:rowOff>
    </xdr:from>
    <xdr:to>
      <xdr:col>76</xdr:col>
      <xdr:colOff>114300</xdr:colOff>
      <xdr:row>35</xdr:row>
      <xdr:rowOff>146939</xdr:rowOff>
    </xdr:to>
    <xdr:cxnSp macro="">
      <xdr:nvCxnSpPr>
        <xdr:cNvPr id="531" name="直線コネクタ 530"/>
        <xdr:cNvCxnSpPr/>
      </xdr:nvCxnSpPr>
      <xdr:spPr>
        <a:xfrm>
          <a:off x="13703300" y="6069838"/>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32" name="フローチャート: 判断 531"/>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24274</xdr:rowOff>
    </xdr:from>
    <xdr:ext cx="534377" cy="259045"/>
    <xdr:sp macro="" textlink="">
      <xdr:nvSpPr>
        <xdr:cNvPr id="533" name="テキスト ボックス 532"/>
        <xdr:cNvSpPr txBox="1"/>
      </xdr:nvSpPr>
      <xdr:spPr>
        <a:xfrm>
          <a:off x="14325111" y="61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69088</xdr:rowOff>
    </xdr:from>
    <xdr:to>
      <xdr:col>71</xdr:col>
      <xdr:colOff>177800</xdr:colOff>
      <xdr:row>35</xdr:row>
      <xdr:rowOff>135001</xdr:rowOff>
    </xdr:to>
    <xdr:cxnSp macro="">
      <xdr:nvCxnSpPr>
        <xdr:cNvPr id="534" name="直線コネクタ 533"/>
        <xdr:cNvCxnSpPr/>
      </xdr:nvCxnSpPr>
      <xdr:spPr>
        <a:xfrm flipV="1">
          <a:off x="12814300" y="606983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5" name="フローチャート: 判断 534"/>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6" name="テキスト ボックス 535"/>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7" name="フローチャート: 判断 536"/>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8" name="テキスト ボックス 537"/>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128905</xdr:rowOff>
    </xdr:from>
    <xdr:to>
      <xdr:col>85</xdr:col>
      <xdr:colOff>177800</xdr:colOff>
      <xdr:row>35</xdr:row>
      <xdr:rowOff>59055</xdr:rowOff>
    </xdr:to>
    <xdr:sp macro="" textlink="">
      <xdr:nvSpPr>
        <xdr:cNvPr id="544" name="楕円 543"/>
        <xdr:cNvSpPr/>
      </xdr:nvSpPr>
      <xdr:spPr>
        <a:xfrm>
          <a:off x="162687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151782</xdr:rowOff>
    </xdr:from>
    <xdr:ext cx="534377" cy="259045"/>
    <xdr:sp macro="" textlink="">
      <xdr:nvSpPr>
        <xdr:cNvPr id="545" name="消防費該当値テキスト"/>
        <xdr:cNvSpPr txBox="1"/>
      </xdr:nvSpPr>
      <xdr:spPr>
        <a:xfrm>
          <a:off x="16370300" y="58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115062</xdr:rowOff>
    </xdr:from>
    <xdr:to>
      <xdr:col>81</xdr:col>
      <xdr:colOff>101600</xdr:colOff>
      <xdr:row>36</xdr:row>
      <xdr:rowOff>45212</xdr:rowOff>
    </xdr:to>
    <xdr:sp macro="" textlink="">
      <xdr:nvSpPr>
        <xdr:cNvPr id="546" name="楕円 545"/>
        <xdr:cNvSpPr/>
      </xdr:nvSpPr>
      <xdr:spPr>
        <a:xfrm>
          <a:off x="154305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36339</xdr:rowOff>
    </xdr:from>
    <xdr:ext cx="534377" cy="259045"/>
    <xdr:sp macro="" textlink="">
      <xdr:nvSpPr>
        <xdr:cNvPr id="547" name="テキスト ボックス 546"/>
        <xdr:cNvSpPr txBox="1"/>
      </xdr:nvSpPr>
      <xdr:spPr>
        <a:xfrm>
          <a:off x="15214111" y="62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96139</xdr:rowOff>
    </xdr:from>
    <xdr:to>
      <xdr:col>76</xdr:col>
      <xdr:colOff>165100</xdr:colOff>
      <xdr:row>36</xdr:row>
      <xdr:rowOff>26289</xdr:rowOff>
    </xdr:to>
    <xdr:sp macro="" textlink="">
      <xdr:nvSpPr>
        <xdr:cNvPr id="548" name="楕円 547"/>
        <xdr:cNvSpPr/>
      </xdr:nvSpPr>
      <xdr:spPr>
        <a:xfrm>
          <a:off x="14541500" y="60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42816</xdr:rowOff>
    </xdr:from>
    <xdr:ext cx="534377" cy="259045"/>
    <xdr:sp macro="" textlink="">
      <xdr:nvSpPr>
        <xdr:cNvPr id="549" name="テキスト ボックス 548"/>
        <xdr:cNvSpPr txBox="1"/>
      </xdr:nvSpPr>
      <xdr:spPr>
        <a:xfrm>
          <a:off x="14325111" y="587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18288</xdr:rowOff>
    </xdr:from>
    <xdr:to>
      <xdr:col>72</xdr:col>
      <xdr:colOff>38100</xdr:colOff>
      <xdr:row>35</xdr:row>
      <xdr:rowOff>119888</xdr:rowOff>
    </xdr:to>
    <xdr:sp macro="" textlink="">
      <xdr:nvSpPr>
        <xdr:cNvPr id="550" name="楕円 549"/>
        <xdr:cNvSpPr/>
      </xdr:nvSpPr>
      <xdr:spPr>
        <a:xfrm>
          <a:off x="13652500" y="60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111015</xdr:rowOff>
    </xdr:from>
    <xdr:ext cx="534377" cy="259045"/>
    <xdr:sp macro="" textlink="">
      <xdr:nvSpPr>
        <xdr:cNvPr id="551" name="テキスト ボックス 550"/>
        <xdr:cNvSpPr txBox="1"/>
      </xdr:nvSpPr>
      <xdr:spPr>
        <a:xfrm>
          <a:off x="13436111" y="61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84201</xdr:rowOff>
    </xdr:from>
    <xdr:to>
      <xdr:col>67</xdr:col>
      <xdr:colOff>101600</xdr:colOff>
      <xdr:row>36</xdr:row>
      <xdr:rowOff>14351</xdr:rowOff>
    </xdr:to>
    <xdr:sp macro="" textlink="">
      <xdr:nvSpPr>
        <xdr:cNvPr id="552" name="楕円 551"/>
        <xdr:cNvSpPr/>
      </xdr:nvSpPr>
      <xdr:spPr>
        <a:xfrm>
          <a:off x="12763500" y="60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5478</xdr:rowOff>
    </xdr:from>
    <xdr:ext cx="534377" cy="259045"/>
    <xdr:sp macro="" textlink="">
      <xdr:nvSpPr>
        <xdr:cNvPr id="553" name="テキスト ボックス 552"/>
        <xdr:cNvSpPr txBox="1"/>
      </xdr:nvSpPr>
      <xdr:spPr>
        <a:xfrm>
          <a:off x="12547111" y="61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8" name="直線コネクタ 577"/>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9"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80" name="直線コネクタ 579"/>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81"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82" name="直線コネクタ 581"/>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169246</xdr:rowOff>
    </xdr:from>
    <xdr:to>
      <xdr:col>85</xdr:col>
      <xdr:colOff>127000</xdr:colOff>
      <xdr:row>56</xdr:row>
      <xdr:rowOff>60681</xdr:rowOff>
    </xdr:to>
    <xdr:cxnSp macro="">
      <xdr:nvCxnSpPr>
        <xdr:cNvPr id="583" name="直線コネクタ 582"/>
        <xdr:cNvCxnSpPr/>
      </xdr:nvCxnSpPr>
      <xdr:spPr>
        <a:xfrm>
          <a:off x="15481300" y="9598996"/>
          <a:ext cx="838200" cy="6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110647</xdr:rowOff>
    </xdr:from>
    <xdr:ext cx="534377" cy="259045"/>
    <xdr:sp macro="" textlink="">
      <xdr:nvSpPr>
        <xdr:cNvPr id="584" name="教育費平均値テキスト"/>
        <xdr:cNvSpPr txBox="1"/>
      </xdr:nvSpPr>
      <xdr:spPr>
        <a:xfrm>
          <a:off x="16370300" y="9711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5" name="フローチャート: 判断 584"/>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169246</xdr:rowOff>
    </xdr:from>
    <xdr:to>
      <xdr:col>81</xdr:col>
      <xdr:colOff>50800</xdr:colOff>
      <xdr:row>57</xdr:row>
      <xdr:rowOff>20771</xdr:rowOff>
    </xdr:to>
    <xdr:cxnSp macro="">
      <xdr:nvCxnSpPr>
        <xdr:cNvPr id="586" name="直線コネクタ 585"/>
        <xdr:cNvCxnSpPr/>
      </xdr:nvCxnSpPr>
      <xdr:spPr>
        <a:xfrm flipV="1">
          <a:off x="14592300" y="9598996"/>
          <a:ext cx="889000" cy="19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7" name="フローチャート: 判断 586"/>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40314</xdr:rowOff>
    </xdr:from>
    <xdr:ext cx="534377" cy="259045"/>
    <xdr:sp macro="" textlink="">
      <xdr:nvSpPr>
        <xdr:cNvPr id="588" name="テキスト ボックス 587"/>
        <xdr:cNvSpPr txBox="1"/>
      </xdr:nvSpPr>
      <xdr:spPr>
        <a:xfrm>
          <a:off x="15214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32696</xdr:rowOff>
    </xdr:from>
    <xdr:to>
      <xdr:col>76</xdr:col>
      <xdr:colOff>114300</xdr:colOff>
      <xdr:row>57</xdr:row>
      <xdr:rowOff>20771</xdr:rowOff>
    </xdr:to>
    <xdr:cxnSp macro="">
      <xdr:nvCxnSpPr>
        <xdr:cNvPr id="589" name="直線コネクタ 588"/>
        <xdr:cNvCxnSpPr/>
      </xdr:nvCxnSpPr>
      <xdr:spPr>
        <a:xfrm>
          <a:off x="13703300" y="9633896"/>
          <a:ext cx="889000" cy="1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90" name="フローチャート: 判断 589"/>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73023</xdr:rowOff>
    </xdr:from>
    <xdr:ext cx="534377" cy="259045"/>
    <xdr:sp macro="" textlink="">
      <xdr:nvSpPr>
        <xdr:cNvPr id="591" name="テキスト ボックス 590"/>
        <xdr:cNvSpPr txBox="1"/>
      </xdr:nvSpPr>
      <xdr:spPr>
        <a:xfrm>
          <a:off x="14325111" y="98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32696</xdr:rowOff>
    </xdr:from>
    <xdr:to>
      <xdr:col>71</xdr:col>
      <xdr:colOff>177800</xdr:colOff>
      <xdr:row>56</xdr:row>
      <xdr:rowOff>111792</xdr:rowOff>
    </xdr:to>
    <xdr:cxnSp macro="">
      <xdr:nvCxnSpPr>
        <xdr:cNvPr id="592" name="直線コネクタ 591"/>
        <xdr:cNvCxnSpPr/>
      </xdr:nvCxnSpPr>
      <xdr:spPr>
        <a:xfrm flipV="1">
          <a:off x="12814300" y="9633896"/>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93" name="フローチャート: 判断 592"/>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9644</xdr:rowOff>
    </xdr:from>
    <xdr:ext cx="534377" cy="259045"/>
    <xdr:sp macro="" textlink="">
      <xdr:nvSpPr>
        <xdr:cNvPr id="594" name="テキスト ボックス 593"/>
        <xdr:cNvSpPr txBox="1"/>
      </xdr:nvSpPr>
      <xdr:spPr>
        <a:xfrm>
          <a:off x="13436111" y="97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5" name="フローチャート: 判断 594"/>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6" name="テキスト ボックス 595"/>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9881</xdr:rowOff>
    </xdr:from>
    <xdr:to>
      <xdr:col>85</xdr:col>
      <xdr:colOff>177800</xdr:colOff>
      <xdr:row>56</xdr:row>
      <xdr:rowOff>111481</xdr:rowOff>
    </xdr:to>
    <xdr:sp macro="" textlink="">
      <xdr:nvSpPr>
        <xdr:cNvPr id="602" name="楕円 601"/>
        <xdr:cNvSpPr/>
      </xdr:nvSpPr>
      <xdr:spPr>
        <a:xfrm>
          <a:off x="16268700" y="96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32758</xdr:rowOff>
    </xdr:from>
    <xdr:ext cx="534377" cy="259045"/>
    <xdr:sp macro="" textlink="">
      <xdr:nvSpPr>
        <xdr:cNvPr id="603" name="教育費該当値テキスト"/>
        <xdr:cNvSpPr txBox="1"/>
      </xdr:nvSpPr>
      <xdr:spPr>
        <a:xfrm>
          <a:off x="16370300" y="94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118446</xdr:rowOff>
    </xdr:from>
    <xdr:to>
      <xdr:col>81</xdr:col>
      <xdr:colOff>101600</xdr:colOff>
      <xdr:row>56</xdr:row>
      <xdr:rowOff>48596</xdr:rowOff>
    </xdr:to>
    <xdr:sp macro="" textlink="">
      <xdr:nvSpPr>
        <xdr:cNvPr id="604" name="楕円 603"/>
        <xdr:cNvSpPr/>
      </xdr:nvSpPr>
      <xdr:spPr>
        <a:xfrm>
          <a:off x="15430500" y="95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65123</xdr:rowOff>
    </xdr:from>
    <xdr:ext cx="534377" cy="259045"/>
    <xdr:sp macro="" textlink="">
      <xdr:nvSpPr>
        <xdr:cNvPr id="605" name="テキスト ボックス 604"/>
        <xdr:cNvSpPr txBox="1"/>
      </xdr:nvSpPr>
      <xdr:spPr>
        <a:xfrm>
          <a:off x="15214111" y="93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141421</xdr:rowOff>
    </xdr:from>
    <xdr:to>
      <xdr:col>76</xdr:col>
      <xdr:colOff>165100</xdr:colOff>
      <xdr:row>57</xdr:row>
      <xdr:rowOff>71571</xdr:rowOff>
    </xdr:to>
    <xdr:sp macro="" textlink="">
      <xdr:nvSpPr>
        <xdr:cNvPr id="606" name="楕円 605"/>
        <xdr:cNvSpPr/>
      </xdr:nvSpPr>
      <xdr:spPr>
        <a:xfrm>
          <a:off x="14541500" y="97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88098</xdr:rowOff>
    </xdr:from>
    <xdr:ext cx="534377" cy="259045"/>
    <xdr:sp macro="" textlink="">
      <xdr:nvSpPr>
        <xdr:cNvPr id="607" name="テキスト ボックス 606"/>
        <xdr:cNvSpPr txBox="1"/>
      </xdr:nvSpPr>
      <xdr:spPr>
        <a:xfrm>
          <a:off x="14325111" y="9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153346</xdr:rowOff>
    </xdr:from>
    <xdr:to>
      <xdr:col>72</xdr:col>
      <xdr:colOff>38100</xdr:colOff>
      <xdr:row>56</xdr:row>
      <xdr:rowOff>83496</xdr:rowOff>
    </xdr:to>
    <xdr:sp macro="" textlink="">
      <xdr:nvSpPr>
        <xdr:cNvPr id="608" name="楕円 607"/>
        <xdr:cNvSpPr/>
      </xdr:nvSpPr>
      <xdr:spPr>
        <a:xfrm>
          <a:off x="13652500" y="95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100023</xdr:rowOff>
    </xdr:from>
    <xdr:ext cx="534377" cy="259045"/>
    <xdr:sp macro="" textlink="">
      <xdr:nvSpPr>
        <xdr:cNvPr id="609" name="テキスト ボックス 608"/>
        <xdr:cNvSpPr txBox="1"/>
      </xdr:nvSpPr>
      <xdr:spPr>
        <a:xfrm>
          <a:off x="13436111" y="93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60992</xdr:rowOff>
    </xdr:from>
    <xdr:to>
      <xdr:col>67</xdr:col>
      <xdr:colOff>101600</xdr:colOff>
      <xdr:row>56</xdr:row>
      <xdr:rowOff>162592</xdr:rowOff>
    </xdr:to>
    <xdr:sp macro="" textlink="">
      <xdr:nvSpPr>
        <xdr:cNvPr id="610" name="楕円 609"/>
        <xdr:cNvSpPr/>
      </xdr:nvSpPr>
      <xdr:spPr>
        <a:xfrm>
          <a:off x="12763500" y="96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153719</xdr:rowOff>
    </xdr:from>
    <xdr:ext cx="534377" cy="259045"/>
    <xdr:sp macro="" textlink="">
      <xdr:nvSpPr>
        <xdr:cNvPr id="611" name="テキスト ボックス 610"/>
        <xdr:cNvSpPr txBox="1"/>
      </xdr:nvSpPr>
      <xdr:spPr>
        <a:xfrm>
          <a:off x="12547111" y="97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5" name="直線コネクタ 634"/>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8"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9" name="直線コネクタ 638"/>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30277</xdr:rowOff>
    </xdr:from>
    <xdr:to>
      <xdr:col>85</xdr:col>
      <xdr:colOff>127000</xdr:colOff>
      <xdr:row>79</xdr:row>
      <xdr:rowOff>40717</xdr:rowOff>
    </xdr:to>
    <xdr:cxnSp macro="">
      <xdr:nvCxnSpPr>
        <xdr:cNvPr id="640" name="直線コネクタ 639"/>
        <xdr:cNvCxnSpPr/>
      </xdr:nvCxnSpPr>
      <xdr:spPr>
        <a:xfrm flipV="1">
          <a:off x="15481300" y="13574827"/>
          <a:ext cx="8382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41"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42" name="フローチャート: 判断 641"/>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9703</xdr:rowOff>
    </xdr:from>
    <xdr:to>
      <xdr:col>81</xdr:col>
      <xdr:colOff>50800</xdr:colOff>
      <xdr:row>79</xdr:row>
      <xdr:rowOff>40717</xdr:rowOff>
    </xdr:to>
    <xdr:cxnSp macro="">
      <xdr:nvCxnSpPr>
        <xdr:cNvPr id="643" name="直線コネクタ 642"/>
        <xdr:cNvCxnSpPr/>
      </xdr:nvCxnSpPr>
      <xdr:spPr>
        <a:xfrm>
          <a:off x="14592300" y="13554253"/>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4" name="フローチャート: 判断 643"/>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5" name="テキスト ボックス 644"/>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9703</xdr:rowOff>
    </xdr:from>
    <xdr:to>
      <xdr:col>76</xdr:col>
      <xdr:colOff>114300</xdr:colOff>
      <xdr:row>79</xdr:row>
      <xdr:rowOff>19075</xdr:rowOff>
    </xdr:to>
    <xdr:cxnSp macro="">
      <xdr:nvCxnSpPr>
        <xdr:cNvPr id="646" name="直線コネクタ 645"/>
        <xdr:cNvCxnSpPr/>
      </xdr:nvCxnSpPr>
      <xdr:spPr>
        <a:xfrm flipV="1">
          <a:off x="13703300" y="13554253"/>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7" name="フローチャート: 判断 646"/>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8" name="テキスト ボックス 647"/>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19075</xdr:rowOff>
    </xdr:from>
    <xdr:to>
      <xdr:col>71</xdr:col>
      <xdr:colOff>177800</xdr:colOff>
      <xdr:row>79</xdr:row>
      <xdr:rowOff>25095</xdr:rowOff>
    </xdr:to>
    <xdr:cxnSp macro="">
      <xdr:nvCxnSpPr>
        <xdr:cNvPr id="649" name="直線コネクタ 648"/>
        <xdr:cNvCxnSpPr/>
      </xdr:nvCxnSpPr>
      <xdr:spPr>
        <a:xfrm flipV="1">
          <a:off x="12814300" y="13563625"/>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50" name="フローチャート: 判断 649"/>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51" name="テキスト ボックス 650"/>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52" name="フローチャート: 判断 651"/>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53" name="テキスト ボックス 652"/>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150927</xdr:rowOff>
    </xdr:from>
    <xdr:to>
      <xdr:col>85</xdr:col>
      <xdr:colOff>177800</xdr:colOff>
      <xdr:row>79</xdr:row>
      <xdr:rowOff>81077</xdr:rowOff>
    </xdr:to>
    <xdr:sp macro="" textlink="">
      <xdr:nvSpPr>
        <xdr:cNvPr id="659" name="楕円 658"/>
        <xdr:cNvSpPr/>
      </xdr:nvSpPr>
      <xdr:spPr>
        <a:xfrm>
          <a:off x="16268700" y="135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65854</xdr:rowOff>
    </xdr:from>
    <xdr:ext cx="378565" cy="259045"/>
    <xdr:sp macro="" textlink="">
      <xdr:nvSpPr>
        <xdr:cNvPr id="660" name="災害復旧費該当値テキスト"/>
        <xdr:cNvSpPr txBox="1"/>
      </xdr:nvSpPr>
      <xdr:spPr>
        <a:xfrm>
          <a:off x="16370300" y="13438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161367</xdr:rowOff>
    </xdr:from>
    <xdr:to>
      <xdr:col>81</xdr:col>
      <xdr:colOff>101600</xdr:colOff>
      <xdr:row>79</xdr:row>
      <xdr:rowOff>91517</xdr:rowOff>
    </xdr:to>
    <xdr:sp macro="" textlink="">
      <xdr:nvSpPr>
        <xdr:cNvPr id="661" name="楕円 660"/>
        <xdr:cNvSpPr/>
      </xdr:nvSpPr>
      <xdr:spPr>
        <a:xfrm>
          <a:off x="15430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82644</xdr:rowOff>
    </xdr:from>
    <xdr:ext cx="313932" cy="259045"/>
    <xdr:sp macro="" textlink="">
      <xdr:nvSpPr>
        <xdr:cNvPr id="662" name="テキスト ボックス 661"/>
        <xdr:cNvSpPr txBox="1"/>
      </xdr:nvSpPr>
      <xdr:spPr>
        <a:xfrm>
          <a:off x="15324333" y="13627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130353</xdr:rowOff>
    </xdr:from>
    <xdr:to>
      <xdr:col>76</xdr:col>
      <xdr:colOff>165100</xdr:colOff>
      <xdr:row>79</xdr:row>
      <xdr:rowOff>60503</xdr:rowOff>
    </xdr:to>
    <xdr:sp macro="" textlink="">
      <xdr:nvSpPr>
        <xdr:cNvPr id="663" name="楕円 662"/>
        <xdr:cNvSpPr/>
      </xdr:nvSpPr>
      <xdr:spPr>
        <a:xfrm>
          <a:off x="14541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51630</xdr:rowOff>
    </xdr:from>
    <xdr:ext cx="378565" cy="259045"/>
    <xdr:sp macro="" textlink="">
      <xdr:nvSpPr>
        <xdr:cNvPr id="664" name="テキスト ボックス 663"/>
        <xdr:cNvSpPr txBox="1"/>
      </xdr:nvSpPr>
      <xdr:spPr>
        <a:xfrm>
          <a:off x="14403017" y="13596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139725</xdr:rowOff>
    </xdr:from>
    <xdr:to>
      <xdr:col>72</xdr:col>
      <xdr:colOff>38100</xdr:colOff>
      <xdr:row>79</xdr:row>
      <xdr:rowOff>69875</xdr:rowOff>
    </xdr:to>
    <xdr:sp macro="" textlink="">
      <xdr:nvSpPr>
        <xdr:cNvPr id="665" name="楕円 664"/>
        <xdr:cNvSpPr/>
      </xdr:nvSpPr>
      <xdr:spPr>
        <a:xfrm>
          <a:off x="136525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61002</xdr:rowOff>
    </xdr:from>
    <xdr:ext cx="378565" cy="259045"/>
    <xdr:sp macro="" textlink="">
      <xdr:nvSpPr>
        <xdr:cNvPr id="666" name="テキスト ボックス 665"/>
        <xdr:cNvSpPr txBox="1"/>
      </xdr:nvSpPr>
      <xdr:spPr>
        <a:xfrm>
          <a:off x="13514017" y="1360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145745</xdr:rowOff>
    </xdr:from>
    <xdr:to>
      <xdr:col>67</xdr:col>
      <xdr:colOff>101600</xdr:colOff>
      <xdr:row>79</xdr:row>
      <xdr:rowOff>75895</xdr:rowOff>
    </xdr:to>
    <xdr:sp macro="" textlink="">
      <xdr:nvSpPr>
        <xdr:cNvPr id="667" name="楕円 666"/>
        <xdr:cNvSpPr/>
      </xdr:nvSpPr>
      <xdr:spPr>
        <a:xfrm>
          <a:off x="12763500" y="1351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67022</xdr:rowOff>
    </xdr:from>
    <xdr:ext cx="378565" cy="259045"/>
    <xdr:sp macro="" textlink="">
      <xdr:nvSpPr>
        <xdr:cNvPr id="668" name="テキスト ボックス 667"/>
        <xdr:cNvSpPr txBox="1"/>
      </xdr:nvSpPr>
      <xdr:spPr>
        <a:xfrm>
          <a:off x="12625017" y="1361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92" name="直線コネクタ 691"/>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93"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4" name="直線コネクタ 693"/>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5"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6" name="直線コネクタ 695"/>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82569</xdr:rowOff>
    </xdr:from>
    <xdr:to>
      <xdr:col>85</xdr:col>
      <xdr:colOff>127000</xdr:colOff>
      <xdr:row>95</xdr:row>
      <xdr:rowOff>6159</xdr:rowOff>
    </xdr:to>
    <xdr:cxnSp macro="">
      <xdr:nvCxnSpPr>
        <xdr:cNvPr id="697" name="直線コネクタ 696"/>
        <xdr:cNvCxnSpPr/>
      </xdr:nvCxnSpPr>
      <xdr:spPr>
        <a:xfrm>
          <a:off x="15481300" y="16198869"/>
          <a:ext cx="838200" cy="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8"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9" name="フローチャート: 判断 698"/>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82569</xdr:rowOff>
    </xdr:from>
    <xdr:to>
      <xdr:col>81</xdr:col>
      <xdr:colOff>50800</xdr:colOff>
      <xdr:row>94</xdr:row>
      <xdr:rowOff>129299</xdr:rowOff>
    </xdr:to>
    <xdr:cxnSp macro="">
      <xdr:nvCxnSpPr>
        <xdr:cNvPr id="700" name="直線コネクタ 699"/>
        <xdr:cNvCxnSpPr/>
      </xdr:nvCxnSpPr>
      <xdr:spPr>
        <a:xfrm flipV="1">
          <a:off x="14592300" y="16198869"/>
          <a:ext cx="8890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701" name="フローチャート: 判断 700"/>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702" name="テキスト ボックス 701"/>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101257</xdr:rowOff>
    </xdr:from>
    <xdr:to>
      <xdr:col>76</xdr:col>
      <xdr:colOff>114300</xdr:colOff>
      <xdr:row>94</xdr:row>
      <xdr:rowOff>129299</xdr:rowOff>
    </xdr:to>
    <xdr:cxnSp macro="">
      <xdr:nvCxnSpPr>
        <xdr:cNvPr id="703" name="直線コネクタ 702"/>
        <xdr:cNvCxnSpPr/>
      </xdr:nvCxnSpPr>
      <xdr:spPr>
        <a:xfrm>
          <a:off x="13703300" y="16046107"/>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4" name="フローチャート: 判断 703"/>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5" name="テキスト ボックス 704"/>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101257</xdr:rowOff>
    </xdr:from>
    <xdr:to>
      <xdr:col>71</xdr:col>
      <xdr:colOff>177800</xdr:colOff>
      <xdr:row>93</xdr:row>
      <xdr:rowOff>112154</xdr:rowOff>
    </xdr:to>
    <xdr:cxnSp macro="">
      <xdr:nvCxnSpPr>
        <xdr:cNvPr id="706" name="直線コネクタ 705"/>
        <xdr:cNvCxnSpPr/>
      </xdr:nvCxnSpPr>
      <xdr:spPr>
        <a:xfrm flipV="1">
          <a:off x="12814300" y="160461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7" name="フローチャート: 判断 706"/>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8" name="テキスト ボックス 707"/>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9" name="フローチャート: 判断 708"/>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10" name="テキスト ボックス 709"/>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126809</xdr:rowOff>
    </xdr:from>
    <xdr:to>
      <xdr:col>85</xdr:col>
      <xdr:colOff>177800</xdr:colOff>
      <xdr:row>95</xdr:row>
      <xdr:rowOff>56959</xdr:rowOff>
    </xdr:to>
    <xdr:sp macro="" textlink="">
      <xdr:nvSpPr>
        <xdr:cNvPr id="716" name="楕円 715"/>
        <xdr:cNvSpPr/>
      </xdr:nvSpPr>
      <xdr:spPr>
        <a:xfrm>
          <a:off x="16268700" y="162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149686</xdr:rowOff>
    </xdr:from>
    <xdr:ext cx="534377" cy="259045"/>
    <xdr:sp macro="" textlink="">
      <xdr:nvSpPr>
        <xdr:cNvPr id="717" name="公債費該当値テキスト"/>
        <xdr:cNvSpPr txBox="1"/>
      </xdr:nvSpPr>
      <xdr:spPr>
        <a:xfrm>
          <a:off x="16370300" y="160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31769</xdr:rowOff>
    </xdr:from>
    <xdr:to>
      <xdr:col>81</xdr:col>
      <xdr:colOff>101600</xdr:colOff>
      <xdr:row>94</xdr:row>
      <xdr:rowOff>133369</xdr:rowOff>
    </xdr:to>
    <xdr:sp macro="" textlink="">
      <xdr:nvSpPr>
        <xdr:cNvPr id="718" name="楕円 717"/>
        <xdr:cNvSpPr/>
      </xdr:nvSpPr>
      <xdr:spPr>
        <a:xfrm>
          <a:off x="15430500" y="161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149896</xdr:rowOff>
    </xdr:from>
    <xdr:ext cx="534377" cy="259045"/>
    <xdr:sp macro="" textlink="">
      <xdr:nvSpPr>
        <xdr:cNvPr id="719" name="テキスト ボックス 718"/>
        <xdr:cNvSpPr txBox="1"/>
      </xdr:nvSpPr>
      <xdr:spPr>
        <a:xfrm>
          <a:off x="15214111" y="159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78499</xdr:rowOff>
    </xdr:from>
    <xdr:to>
      <xdr:col>76</xdr:col>
      <xdr:colOff>165100</xdr:colOff>
      <xdr:row>95</xdr:row>
      <xdr:rowOff>8649</xdr:rowOff>
    </xdr:to>
    <xdr:sp macro="" textlink="">
      <xdr:nvSpPr>
        <xdr:cNvPr id="720" name="楕円 719"/>
        <xdr:cNvSpPr/>
      </xdr:nvSpPr>
      <xdr:spPr>
        <a:xfrm>
          <a:off x="14541500" y="161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25176</xdr:rowOff>
    </xdr:from>
    <xdr:ext cx="534377" cy="259045"/>
    <xdr:sp macro="" textlink="">
      <xdr:nvSpPr>
        <xdr:cNvPr id="721" name="テキスト ボックス 720"/>
        <xdr:cNvSpPr txBox="1"/>
      </xdr:nvSpPr>
      <xdr:spPr>
        <a:xfrm>
          <a:off x="14325111" y="159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50457</xdr:rowOff>
    </xdr:from>
    <xdr:to>
      <xdr:col>72</xdr:col>
      <xdr:colOff>38100</xdr:colOff>
      <xdr:row>93</xdr:row>
      <xdr:rowOff>152057</xdr:rowOff>
    </xdr:to>
    <xdr:sp macro="" textlink="">
      <xdr:nvSpPr>
        <xdr:cNvPr id="722" name="楕円 721"/>
        <xdr:cNvSpPr/>
      </xdr:nvSpPr>
      <xdr:spPr>
        <a:xfrm>
          <a:off x="13652500" y="159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168584</xdr:rowOff>
    </xdr:from>
    <xdr:ext cx="534377" cy="259045"/>
    <xdr:sp macro="" textlink="">
      <xdr:nvSpPr>
        <xdr:cNvPr id="723" name="テキスト ボックス 722"/>
        <xdr:cNvSpPr txBox="1"/>
      </xdr:nvSpPr>
      <xdr:spPr>
        <a:xfrm>
          <a:off x="13436111" y="157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61354</xdr:rowOff>
    </xdr:from>
    <xdr:to>
      <xdr:col>67</xdr:col>
      <xdr:colOff>101600</xdr:colOff>
      <xdr:row>93</xdr:row>
      <xdr:rowOff>162954</xdr:rowOff>
    </xdr:to>
    <xdr:sp macro="" textlink="">
      <xdr:nvSpPr>
        <xdr:cNvPr id="724" name="楕円 723"/>
        <xdr:cNvSpPr/>
      </xdr:nvSpPr>
      <xdr:spPr>
        <a:xfrm>
          <a:off x="12763500" y="160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8031</xdr:rowOff>
    </xdr:from>
    <xdr:ext cx="534377" cy="259045"/>
    <xdr:sp macro="" textlink="">
      <xdr:nvSpPr>
        <xdr:cNvPr id="725" name="テキスト ボックス 724"/>
        <xdr:cNvSpPr txBox="1"/>
      </xdr:nvSpPr>
      <xdr:spPr>
        <a:xfrm>
          <a:off x="12547111" y="157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5" name="直線コネクタ 744"/>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6"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8"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9" name="直線コネクタ 748"/>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51"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52" name="フローチャート: 判断 751"/>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4" name="フローチャート: 判断 753"/>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5" name="テキスト ボックス 754"/>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7" name="フローチャート: 判断 756"/>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8" name="テキスト ボックス 757"/>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60" name="フローチャート: 判断 759"/>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61" name="テキスト ボックス 760"/>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62" name="フローチャート: 判断 761"/>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63" name="テキスト ボックス 762"/>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70"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歳出決算総額において、最も構成割合の高い項目は民生費であり、住民一人当たり</a:t>
          </a:r>
          <a:r>
            <a:rPr kumimoji="1" lang="en-US" altLang="ja-JP" sz="1400">
              <a:latin typeface="ＭＳ Ｐゴシック" panose="020B0600070205080204" pitchFamily="50" charset="-128"/>
              <a:ea typeface="ＭＳ Ｐゴシック" panose="020B0600070205080204" pitchFamily="50" charset="-128"/>
            </a:rPr>
            <a:t>168,306</a:t>
          </a:r>
          <a:r>
            <a:rPr kumimoji="1" lang="ja-JP" altLang="en-US" sz="1400">
              <a:latin typeface="ＭＳ Ｐゴシック" panose="020B0600070205080204" pitchFamily="50" charset="-128"/>
              <a:ea typeface="ＭＳ Ｐゴシック" panose="020B0600070205080204" pitchFamily="50" charset="-128"/>
            </a:rPr>
            <a:t>円であり、類似団体平均よりも高い水準で推移している。これは、認定こども園等施設整備交付金や保育所等整備交付金等の増が主な要因である。今後も少子高齢化等に伴い増加していくことが見込まれるが、必要性・有効性の観点から見直しを行いながら民生費の適正化に努めていく。</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また、前年度と比較して大きく増減した項目は商工費で、住民一人当たり</a:t>
          </a:r>
          <a:r>
            <a:rPr kumimoji="1" lang="en-US" altLang="ja-JP" sz="1400">
              <a:latin typeface="ＭＳ Ｐゴシック" panose="020B0600070205080204" pitchFamily="50" charset="-128"/>
              <a:ea typeface="ＭＳ Ｐゴシック" panose="020B0600070205080204" pitchFamily="50" charset="-128"/>
            </a:rPr>
            <a:t>13,534</a:t>
          </a:r>
          <a:r>
            <a:rPr kumimoji="1" lang="ja-JP" altLang="en-US" sz="1400">
              <a:latin typeface="ＭＳ Ｐゴシック" panose="020B0600070205080204" pitchFamily="50" charset="-128"/>
              <a:ea typeface="ＭＳ Ｐゴシック" panose="020B0600070205080204" pitchFamily="50" charset="-128"/>
            </a:rPr>
            <a:t>円（前年度比</a:t>
          </a:r>
          <a:r>
            <a:rPr kumimoji="1" lang="en-US" altLang="ja-JP" sz="1400">
              <a:latin typeface="ＭＳ Ｐゴシック" panose="020B0600070205080204" pitchFamily="50" charset="-128"/>
              <a:ea typeface="ＭＳ Ｐゴシック" panose="020B0600070205080204" pitchFamily="50" charset="-128"/>
            </a:rPr>
            <a:t>47.8</a:t>
          </a:r>
          <a:r>
            <a:rPr kumimoji="1" lang="ja-JP" altLang="en-US" sz="1400">
              <a:latin typeface="ＭＳ Ｐゴシック" panose="020B0600070205080204" pitchFamily="50" charset="-128"/>
              <a:ea typeface="ＭＳ Ｐゴシック" panose="020B0600070205080204" pitchFamily="50" charset="-128"/>
            </a:rPr>
            <a:t>％減）となっている。これは、ＩＣＴオフィス購入費の皆減が主な要因である。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実質単年度収支については、前年度と比較して</a:t>
          </a:r>
          <a:r>
            <a:rPr kumimoji="1" lang="en-US" altLang="ja-JP" sz="1200">
              <a:latin typeface="ＭＳ ゴシック" pitchFamily="49" charset="-128"/>
              <a:ea typeface="ＭＳ ゴシック" pitchFamily="49" charset="-128"/>
            </a:rPr>
            <a:t>1.59</a:t>
          </a:r>
          <a:r>
            <a:rPr kumimoji="1" lang="ja-JP" altLang="en-US" sz="1200">
              <a:latin typeface="ＭＳ ゴシック" pitchFamily="49" charset="-128"/>
              <a:ea typeface="ＭＳ ゴシック" pitchFamily="49" charset="-128"/>
            </a:rPr>
            <a:t>ポイントの増となっている。また、決算剰余金については、予算の効率的な執行や徴収率の向上など市税の確保に向けた取り組みを強化してきたところである。財政調整基金については、平成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年度においても、前年度の決算剰余金の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の額を基本として財政調整基金への積み立てを行ったことにより年度末基金残高は増加したが、今後も適正とされる標準財政規模の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％の財政調整基金残高の安定的な確保を目標に同様の取り組みを継続していく。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すべての会計において黒字決算となった。今後も各会計において赤字額が生じないよう、適正かつ健全な財政運営を図っていく。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12;&#20307;&#21069;&#65288;&#20844;&#20250;&#35336;&#20998;&#65289;/&#12304;&#36001;&#25919;&#29366;&#27841;&#36039;&#26009;&#38598;&#12305;_072028_&#20250;&#27941;&#33509;&#2649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36.299999999999997</v>
          </cell>
          <cell r="CF51">
            <v>30.3</v>
          </cell>
          <cell r="CN51">
            <v>31.7</v>
          </cell>
          <cell r="CV51">
            <v>28</v>
          </cell>
        </row>
        <row r="53">
          <cell r="BX53">
            <v>51.6</v>
          </cell>
          <cell r="CF53">
            <v>53.1</v>
          </cell>
          <cell r="CN53">
            <v>53.5</v>
          </cell>
          <cell r="CV53">
            <v>54.4</v>
          </cell>
        </row>
        <row r="55">
          <cell r="AN55" t="str">
            <v>類似団体内平均値</v>
          </cell>
          <cell r="BX55">
            <v>17.8</v>
          </cell>
          <cell r="CF55">
            <v>15</v>
          </cell>
          <cell r="CN55">
            <v>12.2</v>
          </cell>
          <cell r="CV55">
            <v>5</v>
          </cell>
        </row>
        <row r="57">
          <cell r="BX57">
            <v>56.2</v>
          </cell>
          <cell r="CF57">
            <v>60.1</v>
          </cell>
          <cell r="CN57">
            <v>61.2</v>
          </cell>
          <cell r="CV57">
            <v>61.7</v>
          </cell>
        </row>
        <row r="72">
          <cell r="BP72" t="str">
            <v>H26</v>
          </cell>
          <cell r="BX72" t="str">
            <v>H27</v>
          </cell>
          <cell r="CF72" t="str">
            <v>H28</v>
          </cell>
          <cell r="CN72" t="str">
            <v>H29</v>
          </cell>
          <cell r="CV72" t="str">
            <v>H30</v>
          </cell>
        </row>
        <row r="73">
          <cell r="AN73" t="str">
            <v>当該団体値</v>
          </cell>
          <cell r="BP73">
            <v>39.299999999999997</v>
          </cell>
          <cell r="BX73">
            <v>36.299999999999997</v>
          </cell>
          <cell r="CF73">
            <v>30.3</v>
          </cell>
          <cell r="CN73">
            <v>31.7</v>
          </cell>
          <cell r="CV73">
            <v>28</v>
          </cell>
        </row>
        <row r="75">
          <cell r="BP75">
            <v>12.6</v>
          </cell>
          <cell r="BX75">
            <v>10.8</v>
          </cell>
          <cell r="CF75">
            <v>8.8000000000000007</v>
          </cell>
          <cell r="CN75">
            <v>7.3</v>
          </cell>
          <cell r="CV75">
            <v>6.2</v>
          </cell>
        </row>
        <row r="77">
          <cell r="AN77" t="str">
            <v>類似団体内平均値</v>
          </cell>
          <cell r="BP77">
            <v>33.799999999999997</v>
          </cell>
          <cell r="BX77">
            <v>17.8</v>
          </cell>
          <cell r="CF77">
            <v>15</v>
          </cell>
          <cell r="CN77">
            <v>12.2</v>
          </cell>
          <cell r="CV77">
            <v>5</v>
          </cell>
        </row>
        <row r="79">
          <cell r="BP79">
            <v>7.1</v>
          </cell>
          <cell r="BX79">
            <v>5.3</v>
          </cell>
          <cell r="CF79">
            <v>5</v>
          </cell>
          <cell r="CN79">
            <v>4.8</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51723691</v>
      </c>
      <c r="BO4" s="423"/>
      <c r="BP4" s="423"/>
      <c r="BQ4" s="423"/>
      <c r="BR4" s="423"/>
      <c r="BS4" s="423"/>
      <c r="BT4" s="423"/>
      <c r="BU4" s="424"/>
      <c r="BV4" s="422">
        <v>52868454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7.2</v>
      </c>
      <c r="CU4" s="604"/>
      <c r="CV4" s="604"/>
      <c r="CW4" s="604"/>
      <c r="CX4" s="604"/>
      <c r="CY4" s="604"/>
      <c r="CZ4" s="604"/>
      <c r="DA4" s="605"/>
      <c r="DB4" s="603">
        <v>6.6</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49564446</v>
      </c>
      <c r="BO5" s="428"/>
      <c r="BP5" s="428"/>
      <c r="BQ5" s="428"/>
      <c r="BR5" s="428"/>
      <c r="BS5" s="428"/>
      <c r="BT5" s="428"/>
      <c r="BU5" s="429"/>
      <c r="BV5" s="427">
        <v>50779053</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89.9</v>
      </c>
      <c r="CU5" s="398"/>
      <c r="CV5" s="398"/>
      <c r="CW5" s="398"/>
      <c r="CX5" s="398"/>
      <c r="CY5" s="398"/>
      <c r="CZ5" s="398"/>
      <c r="DA5" s="399"/>
      <c r="DB5" s="397">
        <v>89.3</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2159245</v>
      </c>
      <c r="BO6" s="428"/>
      <c r="BP6" s="428"/>
      <c r="BQ6" s="428"/>
      <c r="BR6" s="428"/>
      <c r="BS6" s="428"/>
      <c r="BT6" s="428"/>
      <c r="BU6" s="429"/>
      <c r="BV6" s="427">
        <v>2089401</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95.6</v>
      </c>
      <c r="CU6" s="578"/>
      <c r="CV6" s="578"/>
      <c r="CW6" s="578"/>
      <c r="CX6" s="578"/>
      <c r="CY6" s="578"/>
      <c r="CZ6" s="578"/>
      <c r="DA6" s="579"/>
      <c r="DB6" s="577">
        <v>94.5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128644</v>
      </c>
      <c r="BO7" s="428"/>
      <c r="BP7" s="428"/>
      <c r="BQ7" s="428"/>
      <c r="BR7" s="428"/>
      <c r="BS7" s="428"/>
      <c r="BT7" s="428"/>
      <c r="BU7" s="429"/>
      <c r="BV7" s="427">
        <v>208016</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28240040</v>
      </c>
      <c r="CU7" s="428"/>
      <c r="CV7" s="428"/>
      <c r="CW7" s="428"/>
      <c r="CX7" s="428"/>
      <c r="CY7" s="428"/>
      <c r="CZ7" s="428"/>
      <c r="DA7" s="429"/>
      <c r="DB7" s="427">
        <v>28513313</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2030601</v>
      </c>
      <c r="BO8" s="428"/>
      <c r="BP8" s="428"/>
      <c r="BQ8" s="428"/>
      <c r="BR8" s="428"/>
      <c r="BS8" s="428"/>
      <c r="BT8" s="428"/>
      <c r="BU8" s="429"/>
      <c r="BV8" s="427">
        <v>1881385</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0.62</v>
      </c>
      <c r="CU8" s="541"/>
      <c r="CV8" s="541"/>
      <c r="CW8" s="541"/>
      <c r="CX8" s="541"/>
      <c r="CY8" s="541"/>
      <c r="CZ8" s="541"/>
      <c r="DA8" s="542"/>
      <c r="DB8" s="540">
        <v>0.62</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124062</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149216</v>
      </c>
      <c r="BO9" s="428"/>
      <c r="BP9" s="428"/>
      <c r="BQ9" s="428"/>
      <c r="BR9" s="428"/>
      <c r="BS9" s="428"/>
      <c r="BT9" s="428"/>
      <c r="BU9" s="429"/>
      <c r="BV9" s="427">
        <v>75130</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13.4</v>
      </c>
      <c r="CU9" s="398"/>
      <c r="CV9" s="398"/>
      <c r="CW9" s="398"/>
      <c r="CX9" s="398"/>
      <c r="CY9" s="398"/>
      <c r="CZ9" s="398"/>
      <c r="DA9" s="399"/>
      <c r="DB9" s="397">
        <v>14.9</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126220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94</v>
      </c>
      <c r="AV10" s="485"/>
      <c r="AW10" s="485"/>
      <c r="AX10" s="485"/>
      <c r="AY10" s="407" t="s">
        <v>120</v>
      </c>
      <c r="AZ10" s="408"/>
      <c r="BA10" s="408"/>
      <c r="BB10" s="408"/>
      <c r="BC10" s="408"/>
      <c r="BD10" s="408"/>
      <c r="BE10" s="408"/>
      <c r="BF10" s="408"/>
      <c r="BG10" s="408"/>
      <c r="BH10" s="408"/>
      <c r="BI10" s="408"/>
      <c r="BJ10" s="408"/>
      <c r="BK10" s="408"/>
      <c r="BL10" s="408"/>
      <c r="BM10" s="409"/>
      <c r="BN10" s="427">
        <v>303849</v>
      </c>
      <c r="BO10" s="428"/>
      <c r="BP10" s="428"/>
      <c r="BQ10" s="428"/>
      <c r="BR10" s="428"/>
      <c r="BS10" s="428"/>
      <c r="BT10" s="428"/>
      <c r="BU10" s="429"/>
      <c r="BV10" s="427">
        <v>339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423560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119513</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109</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496276</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118670</v>
      </c>
      <c r="S13" s="531"/>
      <c r="T13" s="531"/>
      <c r="U13" s="531"/>
      <c r="V13" s="532"/>
      <c r="W13" s="518" t="s">
        <v>138</v>
      </c>
      <c r="X13" s="440"/>
      <c r="Y13" s="440"/>
      <c r="Z13" s="440"/>
      <c r="AA13" s="440"/>
      <c r="AB13" s="441"/>
      <c r="AC13" s="403">
        <v>3063</v>
      </c>
      <c r="AD13" s="404"/>
      <c r="AE13" s="404"/>
      <c r="AF13" s="404"/>
      <c r="AG13" s="405"/>
      <c r="AH13" s="403">
        <v>3137</v>
      </c>
      <c r="AI13" s="404"/>
      <c r="AJ13" s="404"/>
      <c r="AK13" s="404"/>
      <c r="AL13" s="406"/>
      <c r="AM13" s="496" t="s">
        <v>139</v>
      </c>
      <c r="AN13" s="401"/>
      <c r="AO13" s="401"/>
      <c r="AP13" s="401"/>
      <c r="AQ13" s="401"/>
      <c r="AR13" s="401"/>
      <c r="AS13" s="401"/>
      <c r="AT13" s="402"/>
      <c r="AU13" s="484" t="s">
        <v>125</v>
      </c>
      <c r="AV13" s="485"/>
      <c r="AW13" s="485"/>
      <c r="AX13" s="485"/>
      <c r="AY13" s="407" t="s">
        <v>140</v>
      </c>
      <c r="AZ13" s="408"/>
      <c r="BA13" s="408"/>
      <c r="BB13" s="408"/>
      <c r="BC13" s="408"/>
      <c r="BD13" s="408"/>
      <c r="BE13" s="408"/>
      <c r="BF13" s="408"/>
      <c r="BG13" s="408"/>
      <c r="BH13" s="408"/>
      <c r="BI13" s="408"/>
      <c r="BJ13" s="408"/>
      <c r="BK13" s="408"/>
      <c r="BL13" s="408"/>
      <c r="BM13" s="409"/>
      <c r="BN13" s="427">
        <v>453065</v>
      </c>
      <c r="BO13" s="428"/>
      <c r="BP13" s="428"/>
      <c r="BQ13" s="428"/>
      <c r="BR13" s="428"/>
      <c r="BS13" s="428"/>
      <c r="BT13" s="428"/>
      <c r="BU13" s="429"/>
      <c r="BV13" s="427">
        <v>2753</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6.2</v>
      </c>
      <c r="CU13" s="398"/>
      <c r="CV13" s="398"/>
      <c r="CW13" s="398"/>
      <c r="CX13" s="398"/>
      <c r="CY13" s="398"/>
      <c r="CZ13" s="398"/>
      <c r="DA13" s="399"/>
      <c r="DB13" s="397">
        <v>7.3</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142</v>
      </c>
      <c r="M14" s="561"/>
      <c r="N14" s="561"/>
      <c r="O14" s="561"/>
      <c r="P14" s="561"/>
      <c r="Q14" s="562"/>
      <c r="R14" s="530">
        <v>120756</v>
      </c>
      <c r="S14" s="531"/>
      <c r="T14" s="531"/>
      <c r="U14" s="531"/>
      <c r="V14" s="532"/>
      <c r="W14" s="533"/>
      <c r="X14" s="443"/>
      <c r="Y14" s="443"/>
      <c r="Z14" s="443"/>
      <c r="AA14" s="443"/>
      <c r="AB14" s="444"/>
      <c r="AC14" s="523">
        <v>5.5</v>
      </c>
      <c r="AD14" s="524"/>
      <c r="AE14" s="524"/>
      <c r="AF14" s="524"/>
      <c r="AG14" s="525"/>
      <c r="AH14" s="523">
        <v>5.7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28</v>
      </c>
      <c r="CU14" s="535"/>
      <c r="CV14" s="535"/>
      <c r="CW14" s="535"/>
      <c r="CX14" s="535"/>
      <c r="CY14" s="535"/>
      <c r="CZ14" s="535"/>
      <c r="DA14" s="536"/>
      <c r="DB14" s="534">
        <v>31.7</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144</v>
      </c>
      <c r="N15" s="528"/>
      <c r="O15" s="528"/>
      <c r="P15" s="528"/>
      <c r="Q15" s="529"/>
      <c r="R15" s="530">
        <v>119983</v>
      </c>
      <c r="S15" s="531"/>
      <c r="T15" s="531"/>
      <c r="U15" s="531"/>
      <c r="V15" s="532"/>
      <c r="W15" s="518" t="s">
        <v>145</v>
      </c>
      <c r="X15" s="440"/>
      <c r="Y15" s="440"/>
      <c r="Z15" s="440"/>
      <c r="AA15" s="440"/>
      <c r="AB15" s="441"/>
      <c r="AC15" s="403">
        <v>14133</v>
      </c>
      <c r="AD15" s="404"/>
      <c r="AE15" s="404"/>
      <c r="AF15" s="404"/>
      <c r="AG15" s="405"/>
      <c r="AH15" s="403">
        <v>14181</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13960406</v>
      </c>
      <c r="BO15" s="423"/>
      <c r="BP15" s="423"/>
      <c r="BQ15" s="423"/>
      <c r="BR15" s="423"/>
      <c r="BS15" s="423"/>
      <c r="BT15" s="423"/>
      <c r="BU15" s="424"/>
      <c r="BV15" s="422">
        <v>13961563</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25.4</v>
      </c>
      <c r="AD16" s="524"/>
      <c r="AE16" s="524"/>
      <c r="AF16" s="524"/>
      <c r="AG16" s="525"/>
      <c r="AH16" s="523">
        <v>25.7</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22162457</v>
      </c>
      <c r="BO16" s="428"/>
      <c r="BP16" s="428"/>
      <c r="BQ16" s="428"/>
      <c r="BR16" s="428"/>
      <c r="BS16" s="428"/>
      <c r="BT16" s="428"/>
      <c r="BU16" s="429"/>
      <c r="BV16" s="427">
        <v>22342786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38549</v>
      </c>
      <c r="AD17" s="404"/>
      <c r="AE17" s="404"/>
      <c r="AF17" s="404"/>
      <c r="AG17" s="405"/>
      <c r="AH17" s="403">
        <v>37934</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17828928</v>
      </c>
      <c r="BO17" s="428"/>
      <c r="BP17" s="428"/>
      <c r="BQ17" s="428"/>
      <c r="BR17" s="428"/>
      <c r="BS17" s="428"/>
      <c r="BT17" s="428"/>
      <c r="BU17" s="429"/>
      <c r="BV17" s="427">
        <v>17850068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155</v>
      </c>
      <c r="C18" s="490"/>
      <c r="D18" s="490"/>
      <c r="E18" s="491"/>
      <c r="F18" s="491"/>
      <c r="G18" s="491"/>
      <c r="H18" s="491"/>
      <c r="I18" s="491"/>
      <c r="J18" s="491"/>
      <c r="K18" s="491"/>
      <c r="L18" s="492">
        <v>382.97</v>
      </c>
      <c r="M18" s="492"/>
      <c r="N18" s="492"/>
      <c r="O18" s="492"/>
      <c r="P18" s="492"/>
      <c r="Q18" s="492"/>
      <c r="R18" s="493"/>
      <c r="S18" s="493"/>
      <c r="T18" s="493"/>
      <c r="U18" s="493"/>
      <c r="V18" s="494"/>
      <c r="W18" s="508"/>
      <c r="X18" s="509"/>
      <c r="Y18" s="509"/>
      <c r="Z18" s="509"/>
      <c r="AA18" s="509"/>
      <c r="AB18" s="519"/>
      <c r="AC18" s="391">
        <v>69.2</v>
      </c>
      <c r="AD18" s="392"/>
      <c r="AE18" s="392"/>
      <c r="AF18" s="392"/>
      <c r="AG18" s="495"/>
      <c r="AH18" s="391">
        <v>68.7</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25907897</v>
      </c>
      <c r="BO18" s="428"/>
      <c r="BP18" s="428"/>
      <c r="BQ18" s="428"/>
      <c r="BR18" s="428"/>
      <c r="BS18" s="428"/>
      <c r="BT18" s="428"/>
      <c r="BU18" s="429"/>
      <c r="BV18" s="427">
        <v>25903766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157</v>
      </c>
      <c r="C19" s="490"/>
      <c r="D19" s="490"/>
      <c r="E19" s="491"/>
      <c r="F19" s="491"/>
      <c r="G19" s="491"/>
      <c r="H19" s="491"/>
      <c r="I19" s="491"/>
      <c r="J19" s="491"/>
      <c r="K19" s="491"/>
      <c r="L19" s="497">
        <v>324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32883149</v>
      </c>
      <c r="BO19" s="428"/>
      <c r="BP19" s="428"/>
      <c r="BQ19" s="428"/>
      <c r="BR19" s="428"/>
      <c r="BS19" s="428"/>
      <c r="BT19" s="428"/>
      <c r="BU19" s="429"/>
      <c r="BV19" s="427">
        <v>34018593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159</v>
      </c>
      <c r="C20" s="490"/>
      <c r="D20" s="490"/>
      <c r="E20" s="491"/>
      <c r="F20" s="491"/>
      <c r="G20" s="491"/>
      <c r="H20" s="491"/>
      <c r="I20" s="491"/>
      <c r="J20" s="491"/>
      <c r="K20" s="491"/>
      <c r="L20" s="497">
        <v>49431</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45825238</v>
      </c>
      <c r="BO23" s="428"/>
      <c r="BP23" s="428"/>
      <c r="BQ23" s="428"/>
      <c r="BR23" s="428"/>
      <c r="BS23" s="428"/>
      <c r="BT23" s="428"/>
      <c r="BU23" s="429"/>
      <c r="BV23" s="427">
        <v>45273007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168</v>
      </c>
      <c r="F24" s="401"/>
      <c r="G24" s="401"/>
      <c r="H24" s="401"/>
      <c r="I24" s="401"/>
      <c r="J24" s="401"/>
      <c r="K24" s="402"/>
      <c r="L24" s="403">
        <v>1</v>
      </c>
      <c r="M24" s="404"/>
      <c r="N24" s="404"/>
      <c r="O24" s="404"/>
      <c r="P24" s="405"/>
      <c r="Q24" s="403">
        <v>9370</v>
      </c>
      <c r="R24" s="404"/>
      <c r="S24" s="404"/>
      <c r="T24" s="404"/>
      <c r="U24" s="404"/>
      <c r="V24" s="405"/>
      <c r="W24" s="469"/>
      <c r="X24" s="460"/>
      <c r="Y24" s="461"/>
      <c r="Z24" s="400" t="s">
        <v>169</v>
      </c>
      <c r="AA24" s="401"/>
      <c r="AB24" s="401"/>
      <c r="AC24" s="401"/>
      <c r="AD24" s="401"/>
      <c r="AE24" s="401"/>
      <c r="AF24" s="401"/>
      <c r="AG24" s="402"/>
      <c r="AH24" s="403">
        <v>833</v>
      </c>
      <c r="AI24" s="404"/>
      <c r="AJ24" s="404"/>
      <c r="AK24" s="404"/>
      <c r="AL24" s="405"/>
      <c r="AM24" s="403">
        <v>2753065</v>
      </c>
      <c r="AN24" s="404"/>
      <c r="AO24" s="404"/>
      <c r="AP24" s="404"/>
      <c r="AQ24" s="404"/>
      <c r="AR24" s="405"/>
      <c r="AS24" s="403">
        <v>3305</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39520641</v>
      </c>
      <c r="BO24" s="428"/>
      <c r="BP24" s="428"/>
      <c r="BQ24" s="428"/>
      <c r="BR24" s="428"/>
      <c r="BS24" s="428"/>
      <c r="BT24" s="428"/>
      <c r="BU24" s="429"/>
      <c r="BV24" s="427">
        <v>39711340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171</v>
      </c>
      <c r="F25" s="401"/>
      <c r="G25" s="401"/>
      <c r="H25" s="401"/>
      <c r="I25" s="401"/>
      <c r="J25" s="401"/>
      <c r="K25" s="402"/>
      <c r="L25" s="403">
        <v>1</v>
      </c>
      <c r="M25" s="404"/>
      <c r="N25" s="404"/>
      <c r="O25" s="404"/>
      <c r="P25" s="405"/>
      <c r="Q25" s="403">
        <v>7520</v>
      </c>
      <c r="R25" s="404"/>
      <c r="S25" s="404"/>
      <c r="T25" s="404"/>
      <c r="U25" s="404"/>
      <c r="V25" s="405"/>
      <c r="W25" s="469"/>
      <c r="X25" s="460"/>
      <c r="Y25" s="461"/>
      <c r="Z25" s="400" t="s">
        <v>172</v>
      </c>
      <c r="AA25" s="401"/>
      <c r="AB25" s="401"/>
      <c r="AC25" s="401"/>
      <c r="AD25" s="401"/>
      <c r="AE25" s="401"/>
      <c r="AF25" s="401"/>
      <c r="AG25" s="402"/>
      <c r="AH25" s="403" t="s">
        <v>173</v>
      </c>
      <c r="AI25" s="404"/>
      <c r="AJ25" s="404"/>
      <c r="AK25" s="404"/>
      <c r="AL25" s="405"/>
      <c r="AM25" s="403" t="s">
        <v>128</v>
      </c>
      <c r="AN25" s="404"/>
      <c r="AO25" s="404"/>
      <c r="AP25" s="404"/>
      <c r="AQ25" s="404"/>
      <c r="AR25" s="405"/>
      <c r="AS25" s="403" t="s">
        <v>174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4270413</v>
      </c>
      <c r="BO25" s="423"/>
      <c r="BP25" s="423"/>
      <c r="BQ25" s="423"/>
      <c r="BR25" s="423"/>
      <c r="BS25" s="423"/>
      <c r="BT25" s="423"/>
      <c r="BU25" s="424"/>
      <c r="BV25" s="422">
        <v>5244461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176</v>
      </c>
      <c r="F26" s="401"/>
      <c r="G26" s="401"/>
      <c r="H26" s="401"/>
      <c r="I26" s="401"/>
      <c r="J26" s="401"/>
      <c r="K26" s="402"/>
      <c r="L26" s="403">
        <v>1</v>
      </c>
      <c r="M26" s="404"/>
      <c r="N26" s="404"/>
      <c r="O26" s="404"/>
      <c r="P26" s="405"/>
      <c r="Q26" s="403">
        <v>6680</v>
      </c>
      <c r="R26" s="404"/>
      <c r="S26" s="404"/>
      <c r="T26" s="404"/>
      <c r="U26" s="404"/>
      <c r="V26" s="405"/>
      <c r="W26" s="469"/>
      <c r="X26" s="460"/>
      <c r="Y26" s="461"/>
      <c r="Z26" s="400" t="s">
        <v>177</v>
      </c>
      <c r="AA26" s="482"/>
      <c r="AB26" s="482"/>
      <c r="AC26" s="482"/>
      <c r="AD26" s="482"/>
      <c r="AE26" s="482"/>
      <c r="AF26" s="482"/>
      <c r="AG26" s="483"/>
      <c r="AH26" s="403">
        <v>47</v>
      </c>
      <c r="AI26" s="404"/>
      <c r="AJ26" s="404"/>
      <c r="AK26" s="404"/>
      <c r="AL26" s="405"/>
      <c r="AM26" s="403">
        <v>172161</v>
      </c>
      <c r="AN26" s="404"/>
      <c r="AO26" s="404"/>
      <c r="AP26" s="404"/>
      <c r="AQ26" s="404"/>
      <c r="AR26" s="405"/>
      <c r="AS26" s="403">
        <v>3663</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179</v>
      </c>
      <c r="F27" s="401"/>
      <c r="G27" s="401"/>
      <c r="H27" s="401"/>
      <c r="I27" s="401"/>
      <c r="J27" s="401"/>
      <c r="K27" s="402"/>
      <c r="L27" s="403">
        <v>1</v>
      </c>
      <c r="M27" s="404"/>
      <c r="N27" s="404"/>
      <c r="O27" s="404"/>
      <c r="P27" s="405"/>
      <c r="Q27" s="403">
        <v>5140</v>
      </c>
      <c r="R27" s="404"/>
      <c r="S27" s="404"/>
      <c r="T27" s="404"/>
      <c r="U27" s="404"/>
      <c r="V27" s="405"/>
      <c r="W27" s="469"/>
      <c r="X27" s="460"/>
      <c r="Y27" s="461"/>
      <c r="Z27" s="400" t="s">
        <v>180</v>
      </c>
      <c r="AA27" s="401"/>
      <c r="AB27" s="401"/>
      <c r="AC27" s="401"/>
      <c r="AD27" s="401"/>
      <c r="AE27" s="401"/>
      <c r="AF27" s="401"/>
      <c r="AG27" s="402"/>
      <c r="AH27" s="403">
        <v>14</v>
      </c>
      <c r="AI27" s="404"/>
      <c r="AJ27" s="404"/>
      <c r="AK27" s="404"/>
      <c r="AL27" s="405"/>
      <c r="AM27" s="403">
        <v>56310</v>
      </c>
      <c r="AN27" s="404"/>
      <c r="AO27" s="404"/>
      <c r="AP27" s="404"/>
      <c r="AQ27" s="404"/>
      <c r="AR27" s="405"/>
      <c r="AS27" s="403">
        <v>4022</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173</v>
      </c>
      <c r="BO27" s="431"/>
      <c r="BP27" s="431"/>
      <c r="BQ27" s="431"/>
      <c r="BR27" s="431"/>
      <c r="BS27" s="431"/>
      <c r="BT27" s="431"/>
      <c r="BU27" s="432"/>
      <c r="BV27" s="430" t="s">
        <v>173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182</v>
      </c>
      <c r="F28" s="401"/>
      <c r="G28" s="401"/>
      <c r="H28" s="401"/>
      <c r="I28" s="401"/>
      <c r="J28" s="401"/>
      <c r="K28" s="402"/>
      <c r="L28" s="403">
        <v>1</v>
      </c>
      <c r="M28" s="404"/>
      <c r="N28" s="404"/>
      <c r="O28" s="404"/>
      <c r="P28" s="405"/>
      <c r="Q28" s="403">
        <v>4770</v>
      </c>
      <c r="R28" s="404"/>
      <c r="S28" s="404"/>
      <c r="T28" s="404"/>
      <c r="U28" s="404"/>
      <c r="V28" s="405"/>
      <c r="W28" s="469"/>
      <c r="X28" s="460"/>
      <c r="Y28" s="461"/>
      <c r="Z28" s="400" t="s">
        <v>183</v>
      </c>
      <c r="AA28" s="401"/>
      <c r="AB28" s="401"/>
      <c r="AC28" s="401"/>
      <c r="AD28" s="401"/>
      <c r="AE28" s="401"/>
      <c r="AF28" s="401"/>
      <c r="AG28" s="402"/>
      <c r="AH28" s="403" t="s">
        <v>173</v>
      </c>
      <c r="AI28" s="404"/>
      <c r="AJ28" s="404"/>
      <c r="AK28" s="404"/>
      <c r="AL28" s="405"/>
      <c r="AM28" s="403" t="s">
        <v>173</v>
      </c>
      <c r="AN28" s="404"/>
      <c r="AO28" s="404"/>
      <c r="AP28" s="404"/>
      <c r="AQ28" s="404"/>
      <c r="AR28" s="405"/>
      <c r="AS28" s="403" t="s">
        <v>173</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3096841</v>
      </c>
      <c r="BO28" s="423"/>
      <c r="BP28" s="423"/>
      <c r="BQ28" s="423"/>
      <c r="BR28" s="423"/>
      <c r="BS28" s="423"/>
      <c r="BT28" s="423"/>
      <c r="BU28" s="424"/>
      <c r="BV28" s="422">
        <v>2792992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185</v>
      </c>
      <c r="F29" s="401"/>
      <c r="G29" s="401"/>
      <c r="H29" s="401"/>
      <c r="I29" s="401"/>
      <c r="J29" s="401"/>
      <c r="K29" s="402"/>
      <c r="L29" s="403">
        <v>26</v>
      </c>
      <c r="M29" s="404"/>
      <c r="N29" s="404"/>
      <c r="O29" s="404"/>
      <c r="P29" s="405"/>
      <c r="Q29" s="403">
        <v>4470</v>
      </c>
      <c r="R29" s="404"/>
      <c r="S29" s="404"/>
      <c r="T29" s="404"/>
      <c r="U29" s="404"/>
      <c r="V29" s="405"/>
      <c r="W29" s="470"/>
      <c r="X29" s="471"/>
      <c r="Y29" s="472"/>
      <c r="Z29" s="400" t="s">
        <v>186</v>
      </c>
      <c r="AA29" s="401"/>
      <c r="AB29" s="401"/>
      <c r="AC29" s="401"/>
      <c r="AD29" s="401"/>
      <c r="AE29" s="401"/>
      <c r="AF29" s="401"/>
      <c r="AG29" s="402"/>
      <c r="AH29" s="403">
        <v>847</v>
      </c>
      <c r="AI29" s="404"/>
      <c r="AJ29" s="404"/>
      <c r="AK29" s="404"/>
      <c r="AL29" s="405"/>
      <c r="AM29" s="403">
        <v>2809375</v>
      </c>
      <c r="AN29" s="404"/>
      <c r="AO29" s="404"/>
      <c r="AP29" s="404"/>
      <c r="AQ29" s="404"/>
      <c r="AR29" s="405"/>
      <c r="AS29" s="403">
        <v>3317</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6637</v>
      </c>
      <c r="BO29" s="428"/>
      <c r="BP29" s="428"/>
      <c r="BQ29" s="428"/>
      <c r="BR29" s="428"/>
      <c r="BS29" s="428"/>
      <c r="BT29" s="428"/>
      <c r="BU29" s="429"/>
      <c r="BV29" s="427">
        <v>6636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100.2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6211562</v>
      </c>
      <c r="BO30" s="431"/>
      <c r="BP30" s="431"/>
      <c r="BQ30" s="431"/>
      <c r="BR30" s="431"/>
      <c r="BS30" s="431"/>
      <c r="BT30" s="431"/>
      <c r="BU30" s="432"/>
      <c r="BV30" s="430">
        <v>5136142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195</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湊町簡易水道事業特別会計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15</v>
      </c>
      <c r="BX34" s="386"/>
      <c r="BY34" s="385" t="str">
        <f>IF('各会計、関係団体の財政状況及び健全化判断比率'!B68="","",'各会計、関係団体の財政状況及び健全化判断比率'!B68)</f>
        <v>会津若松地方広域市町村圏整備組合一般会計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25</v>
      </c>
      <c r="CP34" s="386"/>
      <c r="CQ34" s="385" t="str">
        <f>IF('各会計、関係団体の財政状況及び健全化判断比率'!BS7="","",'各会計、関係団体の財政状況及び健全化判断比率'!BS7)</f>
        <v>まちづくり会津</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扇町土地区画整理事業特別会計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西田面簡易水道事業特別会計</v>
      </c>
      <c r="BH35" s="385"/>
      <c r="BI35" s="385"/>
      <c r="BJ35" s="385"/>
      <c r="BK35" s="385"/>
      <c r="BL35" s="385"/>
      <c r="BM35" s="385"/>
      <c r="BN35" s="385"/>
      <c r="BO35" s="385"/>
      <c r="BP35" s="385"/>
      <c r="BQ35" s="385"/>
      <c r="BR35" s="385"/>
      <c r="BS35" s="385"/>
      <c r="BT35" s="385"/>
      <c r="BU35" s="385"/>
      <c r="BV35" s="213"/>
      <c r="BW35" s="386">
        <f t="shared" ref="BW35:BW43" si="2">IF(BY35="","",BW34+1)</f>
        <v>16</v>
      </c>
      <c r="BX35" s="386"/>
      <c r="BY35" s="385" t="str">
        <f>IF('各会計、関係団体の財政状況及び健全化判断比率'!B69="","",'各会計、関係団体の財政状況及び健全化判断比率'!B69)</f>
        <v>会津若松地方広域市町村整備組合会津若松地方水道用水供給事業会計</v>
      </c>
      <c r="BZ35" s="385"/>
      <c r="CA35" s="385"/>
      <c r="CB35" s="385"/>
      <c r="CC35" s="385"/>
      <c r="CD35" s="385"/>
      <c r="CE35" s="385"/>
      <c r="CF35" s="385"/>
      <c r="CG35" s="385"/>
      <c r="CH35" s="385"/>
      <c r="CI35" s="385"/>
      <c r="CJ35" s="385"/>
      <c r="CK35" s="385"/>
      <c r="CL35" s="385"/>
      <c r="CM35" s="385"/>
      <c r="CN35" s="213"/>
      <c r="CO35" s="386">
        <f t="shared" ref="CO35:CO43" si="3">IF(CQ35="","",CO34+1)</f>
        <v>26</v>
      </c>
      <c r="CP35" s="386"/>
      <c r="CQ35" s="385" t="str">
        <f>IF('各会計、関係団体の財政状況及び健全化判断比率'!BS8="","",'各会計、関係団体の財政状況及び健全化判断比率'!BS8)</f>
        <v>会津若松市勤労者福祉サービスセンター</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IF('各会計、関係団体の財政状況及び健全化判断比率'!B34="","",'各会計、関係団体の財政状況及び健全化判断比率'!B34)</f>
        <v>観光施設事業特別会計</v>
      </c>
      <c r="BH36" s="385"/>
      <c r="BI36" s="385"/>
      <c r="BJ36" s="385"/>
      <c r="BK36" s="385"/>
      <c r="BL36" s="385"/>
      <c r="BM36" s="385"/>
      <c r="BN36" s="385"/>
      <c r="BO36" s="385"/>
      <c r="BP36" s="385"/>
      <c r="BQ36" s="385"/>
      <c r="BR36" s="385"/>
      <c r="BS36" s="385"/>
      <c r="BT36" s="385"/>
      <c r="BU36" s="385"/>
      <c r="BV36" s="213"/>
      <c r="BW36" s="386">
        <f t="shared" si="2"/>
        <v>17</v>
      </c>
      <c r="BX36" s="386"/>
      <c r="BY36" s="385" t="str">
        <f>IF('各会計、関係団体の財政状況及び健全化判断比率'!B70="","",'各会計、関係団体の財政状況及び健全化判断比率'!B70)</f>
        <v>福島県後期高齢者医療広域連合一般会計</v>
      </c>
      <c r="BZ36" s="385"/>
      <c r="CA36" s="385"/>
      <c r="CB36" s="385"/>
      <c r="CC36" s="385"/>
      <c r="CD36" s="385"/>
      <c r="CE36" s="385"/>
      <c r="CF36" s="385"/>
      <c r="CG36" s="385"/>
      <c r="CH36" s="385"/>
      <c r="CI36" s="385"/>
      <c r="CJ36" s="385"/>
      <c r="CK36" s="385"/>
      <c r="CL36" s="385"/>
      <c r="CM36" s="385"/>
      <c r="CN36" s="213"/>
      <c r="CO36" s="386">
        <f t="shared" si="3"/>
        <v>27</v>
      </c>
      <c r="CP36" s="386"/>
      <c r="CQ36" s="385" t="str">
        <f>IF('各会計、関係団体の財政状況及び健全化判断比率'!BS9="","",'各会計、関係団体の財政状況及び健全化判断比率'!BS9)</f>
        <v>会津若松文化振興財団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10</v>
      </c>
      <c r="BF37" s="386"/>
      <c r="BG37" s="385" t="str">
        <f>IF('各会計、関係団体の財政状況及び健全化判断比率'!B35="","",'各会計、関係団体の財政状況及び健全化判断比率'!B35)</f>
        <v>下水道事業特別会計</v>
      </c>
      <c r="BH37" s="385"/>
      <c r="BI37" s="385"/>
      <c r="BJ37" s="385"/>
      <c r="BK37" s="385"/>
      <c r="BL37" s="385"/>
      <c r="BM37" s="385"/>
      <c r="BN37" s="385"/>
      <c r="BO37" s="385"/>
      <c r="BP37" s="385"/>
      <c r="BQ37" s="385"/>
      <c r="BR37" s="385"/>
      <c r="BS37" s="385"/>
      <c r="BT37" s="385"/>
      <c r="BU37" s="385"/>
      <c r="BV37" s="213"/>
      <c r="BW37" s="386">
        <f t="shared" si="2"/>
        <v>18</v>
      </c>
      <c r="BX37" s="386"/>
      <c r="BY37" s="385" t="str">
        <f>IF('各会計、関係団体の財政状況及び健全化判断比率'!B71="","",'各会計、関係団体の財政状況及び健全化判断比率'!B71)</f>
        <v>福島県後期高齢者医療広域連合後期高齢者医療特別会計</v>
      </c>
      <c r="BZ37" s="385"/>
      <c r="CA37" s="385"/>
      <c r="CB37" s="385"/>
      <c r="CC37" s="385"/>
      <c r="CD37" s="385"/>
      <c r="CE37" s="385"/>
      <c r="CF37" s="385"/>
      <c r="CG37" s="385"/>
      <c r="CH37" s="385"/>
      <c r="CI37" s="385"/>
      <c r="CJ37" s="385"/>
      <c r="CK37" s="385"/>
      <c r="CL37" s="385"/>
      <c r="CM37" s="385"/>
      <c r="CN37" s="213"/>
      <c r="CO37" s="386">
        <f t="shared" si="3"/>
        <v>28</v>
      </c>
      <c r="CP37" s="386"/>
      <c r="CQ37" s="385" t="str">
        <f>IF('各会計、関係団体の財政状況及び健全化判断比率'!BS10="","",'各会計、関係団体の財政状況及び健全化判断比率'!BS10)</f>
        <v>会津若松地方土地開発公社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11</v>
      </c>
      <c r="BF38" s="386"/>
      <c r="BG38" s="385" t="str">
        <f>IF('各会計、関係団体の財政状況及び健全化判断比率'!B36="","",'各会計、関係団体の財政状況及び健全化判断比率'!B36)</f>
        <v>地方卸売市場事業特別会計</v>
      </c>
      <c r="BH38" s="385"/>
      <c r="BI38" s="385"/>
      <c r="BJ38" s="385"/>
      <c r="BK38" s="385"/>
      <c r="BL38" s="385"/>
      <c r="BM38" s="385"/>
      <c r="BN38" s="385"/>
      <c r="BO38" s="385"/>
      <c r="BP38" s="385"/>
      <c r="BQ38" s="385"/>
      <c r="BR38" s="385"/>
      <c r="BS38" s="385"/>
      <c r="BT38" s="385"/>
      <c r="BU38" s="385"/>
      <c r="BV38" s="213"/>
      <c r="BW38" s="386">
        <f t="shared" si="2"/>
        <v>19</v>
      </c>
      <c r="BX38" s="386"/>
      <c r="BY38" s="385" t="str">
        <f>IF('各会計、関係団体の財政状況及び健全化判断比率'!B72="","",'各会計、関係団体の財政状況及び健全化判断比率'!B72)</f>
        <v>福島県市町村総合事務組合一般会計</v>
      </c>
      <c r="BZ38" s="385"/>
      <c r="CA38" s="385"/>
      <c r="CB38" s="385"/>
      <c r="CC38" s="385"/>
      <c r="CD38" s="385"/>
      <c r="CE38" s="385"/>
      <c r="CF38" s="385"/>
      <c r="CG38" s="385"/>
      <c r="CH38" s="385"/>
      <c r="CI38" s="385"/>
      <c r="CJ38" s="385"/>
      <c r="CK38" s="385"/>
      <c r="CL38" s="385"/>
      <c r="CM38" s="385"/>
      <c r="CN38" s="213"/>
      <c r="CO38" s="386">
        <f t="shared" si="3"/>
        <v>29</v>
      </c>
      <c r="CP38" s="386"/>
      <c r="CQ38" s="385" t="str">
        <f>IF('各会計、関係団体の財政状況及び健全化判断比率'!BS11="","",'各会計、関係団体の財政状況及び健全化判断比率'!BS11)</f>
        <v>会津若松観光ビューロー</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12</v>
      </c>
      <c r="BF39" s="386"/>
      <c r="BG39" s="385" t="str">
        <f>IF('各会計、関係団体の財政状況及び健全化判断比率'!B37="","",'各会計、関係団体の財政状況及び健全化判断比率'!B37)</f>
        <v>農業集落排水事業特別会計</v>
      </c>
      <c r="BH39" s="385"/>
      <c r="BI39" s="385"/>
      <c r="BJ39" s="385"/>
      <c r="BK39" s="385"/>
      <c r="BL39" s="385"/>
      <c r="BM39" s="385"/>
      <c r="BN39" s="385"/>
      <c r="BO39" s="385"/>
      <c r="BP39" s="385"/>
      <c r="BQ39" s="385"/>
      <c r="BR39" s="385"/>
      <c r="BS39" s="385"/>
      <c r="BT39" s="385"/>
      <c r="BU39" s="385"/>
      <c r="BV39" s="213"/>
      <c r="BW39" s="386">
        <f t="shared" si="2"/>
        <v>20</v>
      </c>
      <c r="BX39" s="386"/>
      <c r="BY39" s="385" t="str">
        <f>IF('各会計、関係団体の財政状況及び健全化判断比率'!B73="","",'各会計、関係団体の財政状況及び健全化判断比率'!B73)</f>
        <v>福島県市町村総合事務組合消防補償等特別会計</v>
      </c>
      <c r="BZ39" s="385"/>
      <c r="CA39" s="385"/>
      <c r="CB39" s="385"/>
      <c r="CC39" s="385"/>
      <c r="CD39" s="385"/>
      <c r="CE39" s="385"/>
      <c r="CF39" s="385"/>
      <c r="CG39" s="385"/>
      <c r="CH39" s="385"/>
      <c r="CI39" s="385"/>
      <c r="CJ39" s="385"/>
      <c r="CK39" s="385"/>
      <c r="CL39" s="385"/>
      <c r="CM39" s="385"/>
      <c r="CN39" s="213"/>
      <c r="CO39" s="386">
        <f t="shared" si="3"/>
        <v>30</v>
      </c>
      <c r="CP39" s="386"/>
      <c r="CQ39" s="385" t="str">
        <f>IF('各会計、関係団体の財政状況及び健全化判断比率'!BS12="","",'各会計、関係団体の財政状況及び健全化判断比率'!BS12)</f>
        <v>会津地域教育・学術振興財団</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f t="shared" si="1"/>
        <v>13</v>
      </c>
      <c r="BF40" s="386"/>
      <c r="BG40" s="385" t="str">
        <f>IF('各会計、関係団体の財政状況及び健全化判断比率'!B38="","",'各会計、関係団体の財政状況及び健全化判断比率'!B38)</f>
        <v>個別生活排水事業特別会計</v>
      </c>
      <c r="BH40" s="385"/>
      <c r="BI40" s="385"/>
      <c r="BJ40" s="385"/>
      <c r="BK40" s="385"/>
      <c r="BL40" s="385"/>
      <c r="BM40" s="385"/>
      <c r="BN40" s="385"/>
      <c r="BO40" s="385"/>
      <c r="BP40" s="385"/>
      <c r="BQ40" s="385"/>
      <c r="BR40" s="385"/>
      <c r="BS40" s="385"/>
      <c r="BT40" s="385"/>
      <c r="BU40" s="385"/>
      <c r="BV40" s="213"/>
      <c r="BW40" s="386">
        <f t="shared" si="2"/>
        <v>21</v>
      </c>
      <c r="BX40" s="386"/>
      <c r="BY40" s="385" t="str">
        <f>IF('各会計、関係団体の財政状況及び健全化判断比率'!B74="","",'各会計、関係団体の財政状況及び健全化判断比率'!B74)</f>
        <v>福島県市町村総合事務組合消防賞じゅつ金特別会計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f t="shared" si="1"/>
        <v>14</v>
      </c>
      <c r="BF41" s="386"/>
      <c r="BG41" s="385" t="str">
        <f>IF('各会計、関係団体の財政状況及び健全化判断比率'!B39="","",'各会計、関係団体の財政状況及び健全化判断比率'!B39)</f>
        <v>三本松地区宅地整備事業特別会計</v>
      </c>
      <c r="BH41" s="385"/>
      <c r="BI41" s="385"/>
      <c r="BJ41" s="385"/>
      <c r="BK41" s="385"/>
      <c r="BL41" s="385"/>
      <c r="BM41" s="385"/>
      <c r="BN41" s="385"/>
      <c r="BO41" s="385"/>
      <c r="BP41" s="385"/>
      <c r="BQ41" s="385"/>
      <c r="BR41" s="385"/>
      <c r="BS41" s="385"/>
      <c r="BT41" s="385"/>
      <c r="BU41" s="385"/>
      <c r="BV41" s="213"/>
      <c r="BW41" s="386">
        <f t="shared" si="2"/>
        <v>22</v>
      </c>
      <c r="BX41" s="386"/>
      <c r="BY41" s="385" t="str">
        <f>IF('各会計、関係団体の財政状況及び健全化判断比率'!B75="","",'各会計、関係団体の財政状況及び健全化判断比率'!B75)</f>
        <v>福島県市町村総合事務組合非常勤職員公務災害補償特別会計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23</v>
      </c>
      <c r="BX42" s="386"/>
      <c r="BY42" s="385" t="str">
        <f>IF('各会計、関係団体の財政状況及び健全化判断比率'!B76="","",'各会計、関係団体の財政状況及び健全化判断比率'!B76)</f>
        <v>福島県市町村総合事務組合自治会館管理特別会計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24</v>
      </c>
      <c r="BX43" s="386"/>
      <c r="BY43" s="385" t="str">
        <f>IF('各会計、関係団体の財政状況及び健全化判断比率'!B77="","",'各会計、関係団体の財政状況及び健全化判断比率'!B77)</f>
        <v>福島県市民交通災害共済組合一般会計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ySrhkza4KwEiS8s+oZl5WrzffFOztph39TTLmCgW8Wmv17XweT2V8ZfEHFkavOpIl8FwT12reUZ0y2lnOOqnxQ==" saltValue="8t7qB8jJIKaHu6+w0AGX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06" t="s">
        <v>561</v>
      </c>
      <c r="D34" s="1206"/>
      <c r="E34" s="1207"/>
      <c r="F34" s="32">
        <v>3.93</v>
      </c>
      <c r="G34" s="33">
        <v>7.77</v>
      </c>
      <c r="H34" s="33">
        <v>6.25</v>
      </c>
      <c r="I34" s="33">
        <v>6.59</v>
      </c>
      <c r="J34" s="34">
        <v>7.19</v>
      </c>
      <c r="K34" s="22"/>
      <c r="L34" s="22"/>
      <c r="M34" s="22"/>
      <c r="N34" s="22"/>
      <c r="O34" s="22"/>
      <c r="P34" s="22"/>
    </row>
    <row r="35" spans="1:16" ht="39" customHeight="1" x14ac:dyDescent="0.2">
      <c r="A35" s="22"/>
      <c r="B35" s="35"/>
      <c r="C35" s="1200" t="s">
        <v>562</v>
      </c>
      <c r="D35" s="1201"/>
      <c r="E35" s="1202"/>
      <c r="F35" s="36">
        <v>11.11</v>
      </c>
      <c r="G35" s="37">
        <v>9.3800000000000008</v>
      </c>
      <c r="H35" s="37">
        <v>7.25</v>
      </c>
      <c r="I35" s="37">
        <v>4.3099999999999996</v>
      </c>
      <c r="J35" s="38">
        <v>6.31</v>
      </c>
      <c r="K35" s="22"/>
      <c r="L35" s="22"/>
      <c r="M35" s="22"/>
      <c r="N35" s="22"/>
      <c r="O35" s="22"/>
      <c r="P35" s="22"/>
    </row>
    <row r="36" spans="1:16" ht="39" customHeight="1" x14ac:dyDescent="0.2">
      <c r="A36" s="22"/>
      <c r="B36" s="35"/>
      <c r="C36" s="1200" t="s">
        <v>563</v>
      </c>
      <c r="D36" s="1201"/>
      <c r="E36" s="1202"/>
      <c r="F36" s="36">
        <v>0.79</v>
      </c>
      <c r="G36" s="37">
        <v>0.55000000000000004</v>
      </c>
      <c r="H36" s="37">
        <v>0.49</v>
      </c>
      <c r="I36" s="37">
        <v>0.84</v>
      </c>
      <c r="J36" s="38">
        <v>1.25</v>
      </c>
      <c r="K36" s="22"/>
      <c r="L36" s="22"/>
      <c r="M36" s="22"/>
      <c r="N36" s="22"/>
      <c r="O36" s="22"/>
      <c r="P36" s="22"/>
    </row>
    <row r="37" spans="1:16" ht="39" customHeight="1" x14ac:dyDescent="0.2">
      <c r="A37" s="22"/>
      <c r="B37" s="35"/>
      <c r="C37" s="1200" t="s">
        <v>564</v>
      </c>
      <c r="D37" s="1201"/>
      <c r="E37" s="1202"/>
      <c r="F37" s="36">
        <v>0.31</v>
      </c>
      <c r="G37" s="37">
        <v>0.47</v>
      </c>
      <c r="H37" s="37">
        <v>1</v>
      </c>
      <c r="I37" s="37">
        <v>1.29</v>
      </c>
      <c r="J37" s="38">
        <v>0.57999999999999996</v>
      </c>
      <c r="K37" s="22"/>
      <c r="L37" s="22"/>
      <c r="M37" s="22"/>
      <c r="N37" s="22"/>
      <c r="O37" s="22"/>
      <c r="P37" s="22"/>
    </row>
    <row r="38" spans="1:16" ht="39" customHeight="1" x14ac:dyDescent="0.2">
      <c r="A38" s="22"/>
      <c r="B38" s="35"/>
      <c r="C38" s="1200" t="s">
        <v>565</v>
      </c>
      <c r="D38" s="1201"/>
      <c r="E38" s="1202"/>
      <c r="F38" s="36">
        <v>0.42</v>
      </c>
      <c r="G38" s="37">
        <v>0.43</v>
      </c>
      <c r="H38" s="37">
        <v>0.43</v>
      </c>
      <c r="I38" s="37">
        <v>0.4</v>
      </c>
      <c r="J38" s="38">
        <v>0.41</v>
      </c>
      <c r="K38" s="22"/>
      <c r="L38" s="22"/>
      <c r="M38" s="22"/>
      <c r="N38" s="22"/>
      <c r="O38" s="22"/>
      <c r="P38" s="22"/>
    </row>
    <row r="39" spans="1:16" ht="39" customHeight="1" x14ac:dyDescent="0.2">
      <c r="A39" s="22"/>
      <c r="B39" s="35"/>
      <c r="C39" s="1200" t="s">
        <v>566</v>
      </c>
      <c r="D39" s="1201"/>
      <c r="E39" s="1202"/>
      <c r="F39" s="36">
        <v>0.08</v>
      </c>
      <c r="G39" s="37">
        <v>7.0000000000000007E-2</v>
      </c>
      <c r="H39" s="37">
        <v>0.24</v>
      </c>
      <c r="I39" s="37">
        <v>0.09</v>
      </c>
      <c r="J39" s="38">
        <v>0.3</v>
      </c>
      <c r="K39" s="22"/>
      <c r="L39" s="22"/>
      <c r="M39" s="22"/>
      <c r="N39" s="22"/>
      <c r="O39" s="22"/>
      <c r="P39" s="22"/>
    </row>
    <row r="40" spans="1:16" ht="39" customHeight="1" x14ac:dyDescent="0.2">
      <c r="A40" s="22"/>
      <c r="B40" s="35"/>
      <c r="C40" s="1200" t="s">
        <v>567</v>
      </c>
      <c r="D40" s="1201"/>
      <c r="E40" s="1202"/>
      <c r="F40" s="36">
        <v>0.24</v>
      </c>
      <c r="G40" s="37">
        <v>0.16</v>
      </c>
      <c r="H40" s="37">
        <v>0.19</v>
      </c>
      <c r="I40" s="37">
        <v>0.23</v>
      </c>
      <c r="J40" s="38">
        <v>0.24</v>
      </c>
      <c r="K40" s="22"/>
      <c r="L40" s="22"/>
      <c r="M40" s="22"/>
      <c r="N40" s="22"/>
      <c r="O40" s="22"/>
      <c r="P40" s="22"/>
    </row>
    <row r="41" spans="1:16" ht="39" customHeight="1" x14ac:dyDescent="0.2">
      <c r="A41" s="22"/>
      <c r="B41" s="35"/>
      <c r="C41" s="1200" t="s">
        <v>568</v>
      </c>
      <c r="D41" s="1201"/>
      <c r="E41" s="1202"/>
      <c r="F41" s="36">
        <v>0.05</v>
      </c>
      <c r="G41" s="37">
        <v>0.04</v>
      </c>
      <c r="H41" s="37">
        <v>0.03</v>
      </c>
      <c r="I41" s="37">
        <v>0.08</v>
      </c>
      <c r="J41" s="38">
        <v>0.09</v>
      </c>
      <c r="K41" s="22"/>
      <c r="L41" s="22"/>
      <c r="M41" s="22"/>
      <c r="N41" s="22"/>
      <c r="O41" s="22"/>
      <c r="P41" s="22"/>
    </row>
    <row r="42" spans="1:16" ht="39" customHeight="1" x14ac:dyDescent="0.2">
      <c r="A42" s="22"/>
      <c r="B42" s="39"/>
      <c r="C42" s="1200" t="s">
        <v>569</v>
      </c>
      <c r="D42" s="1201"/>
      <c r="E42" s="1202"/>
      <c r="F42" s="36" t="s">
        <v>514</v>
      </c>
      <c r="G42" s="37" t="s">
        <v>514</v>
      </c>
      <c r="H42" s="37" t="s">
        <v>570</v>
      </c>
      <c r="I42" s="37" t="s">
        <v>514</v>
      </c>
      <c r="J42" s="38" t="s">
        <v>514</v>
      </c>
      <c r="K42" s="22"/>
      <c r="L42" s="22"/>
      <c r="M42" s="22"/>
      <c r="N42" s="22"/>
      <c r="O42" s="22"/>
      <c r="P42" s="22"/>
    </row>
    <row r="43" spans="1:16" ht="39" customHeight="1" thickBot="1" x14ac:dyDescent="0.25">
      <c r="A43" s="22"/>
      <c r="B43" s="40"/>
      <c r="C43" s="1203" t="s">
        <v>571</v>
      </c>
      <c r="D43" s="1204"/>
      <c r="E43" s="1205"/>
      <c r="F43" s="41">
        <v>0.16</v>
      </c>
      <c r="G43" s="42">
        <v>0.18</v>
      </c>
      <c r="H43" s="42">
        <v>0.12</v>
      </c>
      <c r="I43" s="42">
        <v>0.27</v>
      </c>
      <c r="J43" s="43">
        <v>0.15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3HPGs/t6UKeI7Z9RZVPuCHSPUll+8yRPtd9A2IasJkA6mncO5svJuinFvDgJqtjh2dBxsCuq8msSUTpeLbORg==" saltValue="X1klyuy5lHwwZiDVVYq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5809</v>
      </c>
      <c r="L45" s="60">
        <v>5491</v>
      </c>
      <c r="M45" s="60">
        <v>4929</v>
      </c>
      <c r="N45" s="60">
        <v>4769</v>
      </c>
      <c r="O45" s="61">
        <v>4542</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514</v>
      </c>
      <c r="L46" s="64" t="s">
        <v>514</v>
      </c>
      <c r="M46" s="64" t="s">
        <v>514</v>
      </c>
      <c r="N46" s="64" t="s">
        <v>514</v>
      </c>
      <c r="O46" s="65" t="s">
        <v>514</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514</v>
      </c>
      <c r="L47" s="64" t="s">
        <v>514</v>
      </c>
      <c r="M47" s="64" t="s">
        <v>514</v>
      </c>
      <c r="N47" s="64" t="s">
        <v>514</v>
      </c>
      <c r="O47" s="65" t="s">
        <v>514</v>
      </c>
      <c r="P47" s="48"/>
      <c r="Q47" s="48"/>
      <c r="R47" s="48"/>
      <c r="S47" s="48"/>
      <c r="T47" s="48"/>
      <c r="U47" s="48"/>
    </row>
    <row r="48" spans="1:21" ht="30.75" customHeight="1" x14ac:dyDescent="0.2">
      <c r="A48" s="48"/>
      <c r="B48" s="1228"/>
      <c r="C48" s="1229"/>
      <c r="D48" s="62"/>
      <c r="E48" s="1210" t="s">
        <v>15</v>
      </c>
      <c r="F48" s="1210"/>
      <c r="G48" s="1210"/>
      <c r="H48" s="1210"/>
      <c r="I48" s="1210"/>
      <c r="J48" s="1211"/>
      <c r="K48" s="63">
        <v>797</v>
      </c>
      <c r="L48" s="64">
        <v>738</v>
      </c>
      <c r="M48" s="64">
        <v>812</v>
      </c>
      <c r="N48" s="64">
        <v>796</v>
      </c>
      <c r="O48" s="65">
        <v>758</v>
      </c>
      <c r="P48" s="48"/>
      <c r="Q48" s="48"/>
      <c r="R48" s="48"/>
      <c r="S48" s="48"/>
      <c r="T48" s="48"/>
      <c r="U48" s="48"/>
    </row>
    <row r="49" spans="1:21" ht="30.75" customHeight="1" x14ac:dyDescent="0.2">
      <c r="A49" s="48"/>
      <c r="B49" s="1228"/>
      <c r="C49" s="1229"/>
      <c r="D49" s="62"/>
      <c r="E49" s="1210" t="s">
        <v>16</v>
      </c>
      <c r="F49" s="1210"/>
      <c r="G49" s="1210"/>
      <c r="H49" s="1210"/>
      <c r="I49" s="1210"/>
      <c r="J49" s="1211"/>
      <c r="K49" s="63">
        <v>166</v>
      </c>
      <c r="L49" s="64">
        <v>156</v>
      </c>
      <c r="M49" s="64">
        <v>115</v>
      </c>
      <c r="N49" s="64">
        <v>64</v>
      </c>
      <c r="O49" s="65">
        <v>63</v>
      </c>
      <c r="P49" s="48"/>
      <c r="Q49" s="48"/>
      <c r="R49" s="48"/>
      <c r="S49" s="48"/>
      <c r="T49" s="48"/>
      <c r="U49" s="48"/>
    </row>
    <row r="50" spans="1:21" ht="30.75" customHeight="1" x14ac:dyDescent="0.2">
      <c r="A50" s="48"/>
      <c r="B50" s="1228"/>
      <c r="C50" s="1229"/>
      <c r="D50" s="62"/>
      <c r="E50" s="1210" t="s">
        <v>17</v>
      </c>
      <c r="F50" s="1210"/>
      <c r="G50" s="1210"/>
      <c r="H50" s="1210"/>
      <c r="I50" s="1210"/>
      <c r="J50" s="1211"/>
      <c r="K50" s="63">
        <v>246</v>
      </c>
      <c r="L50" s="64">
        <v>229</v>
      </c>
      <c r="M50" s="64">
        <v>178</v>
      </c>
      <c r="N50" s="64">
        <v>102</v>
      </c>
      <c r="O50" s="65">
        <v>75</v>
      </c>
      <c r="P50" s="48"/>
      <c r="Q50" s="48"/>
      <c r="R50" s="48"/>
      <c r="S50" s="48"/>
      <c r="T50" s="48"/>
      <c r="U50" s="48"/>
    </row>
    <row r="51" spans="1:21" ht="30.75" customHeight="1" x14ac:dyDescent="0.2">
      <c r="A51" s="48"/>
      <c r="B51" s="1230"/>
      <c r="C51" s="1231"/>
      <c r="D51" s="66"/>
      <c r="E51" s="1210" t="s">
        <v>18</v>
      </c>
      <c r="F51" s="1210"/>
      <c r="G51" s="1210"/>
      <c r="H51" s="1210"/>
      <c r="I51" s="1210"/>
      <c r="J51" s="1211"/>
      <c r="K51" s="63">
        <v>0</v>
      </c>
      <c r="L51" s="64">
        <v>0</v>
      </c>
      <c r="M51" s="64">
        <v>0</v>
      </c>
      <c r="N51" s="64">
        <v>0</v>
      </c>
      <c r="O51" s="65" t="s">
        <v>514</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4424</v>
      </c>
      <c r="L52" s="64">
        <v>4360</v>
      </c>
      <c r="M52" s="64">
        <v>4312</v>
      </c>
      <c r="N52" s="64">
        <v>4235</v>
      </c>
      <c r="O52" s="65">
        <v>4097</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2594</v>
      </c>
      <c r="L53" s="69">
        <v>2254</v>
      </c>
      <c r="M53" s="69">
        <v>1722</v>
      </c>
      <c r="N53" s="69">
        <v>1496</v>
      </c>
      <c r="O53" s="70">
        <v>1341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606</v>
      </c>
      <c r="L57" s="83" t="s">
        <v>608</v>
      </c>
      <c r="M57" s="83" t="s">
        <v>608</v>
      </c>
      <c r="N57" s="83" t="s">
        <v>608</v>
      </c>
      <c r="O57" s="84" t="s">
        <v>608</v>
      </c>
    </row>
    <row r="58" spans="1:21" ht="31.5" customHeight="1" thickBot="1" x14ac:dyDescent="0.25">
      <c r="B58" s="1218"/>
      <c r="C58" s="1219"/>
      <c r="D58" s="1223" t="s">
        <v>27</v>
      </c>
      <c r="E58" s="1224"/>
      <c r="F58" s="1224"/>
      <c r="G58" s="1224"/>
      <c r="H58" s="1224"/>
      <c r="I58" s="1224"/>
      <c r="J58" s="1225"/>
      <c r="K58" s="85" t="s">
        <v>607</v>
      </c>
      <c r="L58" s="86" t="s">
        <v>608</v>
      </c>
      <c r="M58" s="86" t="s">
        <v>609</v>
      </c>
      <c r="N58" s="86" t="s">
        <v>608</v>
      </c>
      <c r="O58" s="87" t="s">
        <v>608</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kfC4i2ZpQFl4pe0U3sodFZYwGKoGQn6CuZP6tLBAYtVfA3wMvLqBdb2yKMjW7Ex4GHvB7JIrl+kUwZ+5QM/3A==" saltValue="ACVc625uV8NuDdXjbnDF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555</v>
      </c>
      <c r="J40" s="99" t="s">
        <v>556</v>
      </c>
      <c r="K40" s="99" t="s">
        <v>557</v>
      </c>
      <c r="L40" s="99" t="s">
        <v>558</v>
      </c>
      <c r="M40" s="100" t="s">
        <v>559</v>
      </c>
    </row>
    <row r="41" spans="2:13" ht="27.75" customHeight="1" x14ac:dyDescent="0.2">
      <c r="B41" s="1246" t="s">
        <v>30</v>
      </c>
      <c r="C41" s="1247"/>
      <c r="D41" s="101"/>
      <c r="E41" s="1248" t="s">
        <v>31</v>
      </c>
      <c r="F41" s="1248"/>
      <c r="G41" s="1248"/>
      <c r="H41" s="1249"/>
      <c r="I41" s="102">
        <v>46901</v>
      </c>
      <c r="J41" s="103">
        <v>45866</v>
      </c>
      <c r="K41" s="103">
        <v>45057</v>
      </c>
      <c r="L41" s="103">
        <v>45273</v>
      </c>
      <c r="M41" s="104">
        <v>45825</v>
      </c>
    </row>
    <row r="42" spans="2:13" ht="27.75" customHeight="1" x14ac:dyDescent="0.2">
      <c r="B42" s="1236"/>
      <c r="C42" s="1237"/>
      <c r="D42" s="105"/>
      <c r="E42" s="1240" t="s">
        <v>32</v>
      </c>
      <c r="F42" s="1240"/>
      <c r="G42" s="1240"/>
      <c r="H42" s="1241"/>
      <c r="I42" s="106">
        <v>527</v>
      </c>
      <c r="J42" s="107">
        <v>316</v>
      </c>
      <c r="K42" s="107">
        <v>190</v>
      </c>
      <c r="L42" s="107">
        <v>105</v>
      </c>
      <c r="M42" s="108">
        <v>44</v>
      </c>
    </row>
    <row r="43" spans="2:13" ht="27.75" customHeight="1" x14ac:dyDescent="0.2">
      <c r="B43" s="1236"/>
      <c r="C43" s="1237"/>
      <c r="D43" s="105"/>
      <c r="E43" s="1240" t="s">
        <v>33</v>
      </c>
      <c r="F43" s="1240"/>
      <c r="G43" s="1240"/>
      <c r="H43" s="1241"/>
      <c r="I43" s="106">
        <v>10392</v>
      </c>
      <c r="J43" s="107">
        <v>9743</v>
      </c>
      <c r="K43" s="107">
        <v>9552</v>
      </c>
      <c r="L43" s="107">
        <v>9443</v>
      </c>
      <c r="M43" s="108">
        <v>9360</v>
      </c>
    </row>
    <row r="44" spans="2:13" ht="27.75" customHeight="1" x14ac:dyDescent="0.2">
      <c r="B44" s="1236"/>
      <c r="C44" s="1237"/>
      <c r="D44" s="105"/>
      <c r="E44" s="1240" t="s">
        <v>34</v>
      </c>
      <c r="F44" s="1240"/>
      <c r="G44" s="1240"/>
      <c r="H44" s="1241"/>
      <c r="I44" s="106">
        <v>520</v>
      </c>
      <c r="J44" s="107">
        <v>416</v>
      </c>
      <c r="K44" s="107">
        <v>361</v>
      </c>
      <c r="L44" s="107">
        <v>282</v>
      </c>
      <c r="M44" s="108">
        <v>323</v>
      </c>
    </row>
    <row r="45" spans="2:13" ht="27.75" customHeight="1" x14ac:dyDescent="0.2">
      <c r="B45" s="1236"/>
      <c r="C45" s="1237"/>
      <c r="D45" s="105"/>
      <c r="E45" s="1240" t="s">
        <v>35</v>
      </c>
      <c r="F45" s="1240"/>
      <c r="G45" s="1240"/>
      <c r="H45" s="1241"/>
      <c r="I45" s="106">
        <v>8001</v>
      </c>
      <c r="J45" s="107">
        <v>8198</v>
      </c>
      <c r="K45" s="107">
        <v>7993</v>
      </c>
      <c r="L45" s="107">
        <v>8205</v>
      </c>
      <c r="M45" s="108">
        <v>8041</v>
      </c>
    </row>
    <row r="46" spans="2:13" ht="27.75" customHeight="1" x14ac:dyDescent="0.2">
      <c r="B46" s="1236"/>
      <c r="C46" s="1237"/>
      <c r="D46" s="109"/>
      <c r="E46" s="1240" t="s">
        <v>36</v>
      </c>
      <c r="F46" s="1240"/>
      <c r="G46" s="1240"/>
      <c r="H46" s="1241"/>
      <c r="I46" s="106" t="s">
        <v>514</v>
      </c>
      <c r="J46" s="107">
        <v>59</v>
      </c>
      <c r="K46" s="107" t="s">
        <v>514</v>
      </c>
      <c r="L46" s="107" t="s">
        <v>514</v>
      </c>
      <c r="M46" s="108" t="s">
        <v>514</v>
      </c>
    </row>
    <row r="47" spans="2:13" ht="27.75" customHeight="1" x14ac:dyDescent="0.2">
      <c r="B47" s="1236"/>
      <c r="C47" s="1237"/>
      <c r="D47" s="110"/>
      <c r="E47" s="1250" t="s">
        <v>37</v>
      </c>
      <c r="F47" s="1251"/>
      <c r="G47" s="1251"/>
      <c r="H47" s="1252"/>
      <c r="I47" s="106" t="s">
        <v>514</v>
      </c>
      <c r="J47" s="107" t="s">
        <v>514</v>
      </c>
      <c r="K47" s="107" t="s">
        <v>514</v>
      </c>
      <c r="L47" s="107" t="s">
        <v>514</v>
      </c>
      <c r="M47" s="108" t="s">
        <v>514</v>
      </c>
    </row>
    <row r="48" spans="2:13" ht="27.75" customHeight="1" x14ac:dyDescent="0.2">
      <c r="B48" s="1236"/>
      <c r="C48" s="1237"/>
      <c r="D48" s="105"/>
      <c r="E48" s="1240" t="s">
        <v>38</v>
      </c>
      <c r="F48" s="1240"/>
      <c r="G48" s="1240"/>
      <c r="H48" s="1241"/>
      <c r="I48" s="106" t="s">
        <v>514</v>
      </c>
      <c r="J48" s="107" t="s">
        <v>514</v>
      </c>
      <c r="K48" s="107" t="s">
        <v>514</v>
      </c>
      <c r="L48" s="107" t="s">
        <v>514</v>
      </c>
      <c r="M48" s="108" t="s">
        <v>514</v>
      </c>
    </row>
    <row r="49" spans="2:13" ht="27.75" customHeight="1" x14ac:dyDescent="0.2">
      <c r="B49" s="1238"/>
      <c r="C49" s="1239"/>
      <c r="D49" s="105"/>
      <c r="E49" s="1240" t="s">
        <v>39</v>
      </c>
      <c r="F49" s="1240"/>
      <c r="G49" s="1240"/>
      <c r="H49" s="1241"/>
      <c r="I49" s="106" t="s">
        <v>514</v>
      </c>
      <c r="J49" s="107" t="s">
        <v>514</v>
      </c>
      <c r="K49" s="107" t="s">
        <v>514</v>
      </c>
      <c r="L49" s="107" t="s">
        <v>514</v>
      </c>
      <c r="M49" s="108" t="s">
        <v>514</v>
      </c>
    </row>
    <row r="50" spans="2:13" ht="27.75" customHeight="1" x14ac:dyDescent="0.2">
      <c r="B50" s="1234" t="s">
        <v>40</v>
      </c>
      <c r="C50" s="1235"/>
      <c r="D50" s="111"/>
      <c r="E50" s="1240" t="s">
        <v>41</v>
      </c>
      <c r="F50" s="1240"/>
      <c r="G50" s="1240"/>
      <c r="H50" s="1241"/>
      <c r="I50" s="106">
        <v>9977</v>
      </c>
      <c r="J50" s="107">
        <v>9422</v>
      </c>
      <c r="K50" s="107">
        <v>9673</v>
      </c>
      <c r="L50" s="107">
        <v>8767</v>
      </c>
      <c r="M50" s="108">
        <v>10350</v>
      </c>
    </row>
    <row r="51" spans="2:13" ht="27.75" customHeight="1" x14ac:dyDescent="0.2">
      <c r="B51" s="1236"/>
      <c r="C51" s="1237"/>
      <c r="D51" s="105"/>
      <c r="E51" s="1240" t="s">
        <v>42</v>
      </c>
      <c r="F51" s="1240"/>
      <c r="G51" s="1240"/>
      <c r="H51" s="1241"/>
      <c r="I51" s="106">
        <v>968</v>
      </c>
      <c r="J51" s="107">
        <v>1012</v>
      </c>
      <c r="K51" s="107">
        <v>1153</v>
      </c>
      <c r="L51" s="107">
        <v>1195</v>
      </c>
      <c r="M51" s="108">
        <v>1172</v>
      </c>
    </row>
    <row r="52" spans="2:13" ht="27.75" customHeight="1" x14ac:dyDescent="0.2">
      <c r="B52" s="1238"/>
      <c r="C52" s="1239"/>
      <c r="D52" s="105"/>
      <c r="E52" s="1240" t="s">
        <v>43</v>
      </c>
      <c r="F52" s="1240"/>
      <c r="G52" s="1240"/>
      <c r="H52" s="1241"/>
      <c r="I52" s="106">
        <v>45618</v>
      </c>
      <c r="J52" s="107">
        <v>45066</v>
      </c>
      <c r="K52" s="107">
        <v>44839</v>
      </c>
      <c r="L52" s="107">
        <v>45592</v>
      </c>
      <c r="M52" s="108">
        <v>45271</v>
      </c>
    </row>
    <row r="53" spans="2:13" ht="27.75" customHeight="1" thickBot="1" x14ac:dyDescent="0.25">
      <c r="B53" s="1242" t="s">
        <v>44</v>
      </c>
      <c r="C53" s="1243"/>
      <c r="D53" s="112"/>
      <c r="E53" s="1244" t="s">
        <v>45</v>
      </c>
      <c r="F53" s="1244"/>
      <c r="G53" s="1244"/>
      <c r="H53" s="1245"/>
      <c r="I53" s="113">
        <v>9778</v>
      </c>
      <c r="J53" s="114">
        <v>9098</v>
      </c>
      <c r="K53" s="114">
        <v>7489</v>
      </c>
      <c r="L53" s="114">
        <v>7754</v>
      </c>
      <c r="M53" s="115">
        <v>6801</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dlU4aJiCV21bu77AjSLTwjkae94pQp/8z+Ml2DDio9tBnDK4DeRW8zqlX5exi10o/3mf1/8f2LRu2VjbeGJmQ==" saltValue="Jj78hMFW+3kNQKWTg0M5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557</v>
      </c>
      <c r="G54" s="124" t="s">
        <v>558</v>
      </c>
      <c r="H54" s="125" t="s">
        <v>559</v>
      </c>
    </row>
    <row r="55" spans="2:8" ht="52.5" customHeight="1" x14ac:dyDescent="0.2">
      <c r="B55" s="126"/>
      <c r="C55" s="1261" t="s">
        <v>48</v>
      </c>
      <c r="D55" s="1261"/>
      <c r="E55" s="1262"/>
      <c r="F55" s="127">
        <v>3289</v>
      </c>
      <c r="G55" s="127">
        <v>2793</v>
      </c>
      <c r="H55" s="128">
        <v>3097</v>
      </c>
    </row>
    <row r="56" spans="2:8" ht="52.5" customHeight="1" x14ac:dyDescent="0.2">
      <c r="B56" s="129"/>
      <c r="C56" s="1263" t="s">
        <v>49</v>
      </c>
      <c r="D56" s="1263"/>
      <c r="E56" s="1264"/>
      <c r="F56" s="130">
        <v>430</v>
      </c>
      <c r="G56" s="130">
        <v>7</v>
      </c>
      <c r="H56" s="131">
        <v>7</v>
      </c>
    </row>
    <row r="57" spans="2:8" ht="53.25" customHeight="1" x14ac:dyDescent="0.2">
      <c r="B57" s="129"/>
      <c r="C57" s="1265" t="s">
        <v>50</v>
      </c>
      <c r="D57" s="1265"/>
      <c r="E57" s="1266"/>
      <c r="F57" s="132">
        <v>5290</v>
      </c>
      <c r="G57" s="132">
        <v>5136</v>
      </c>
      <c r="H57" s="133">
        <v>6212</v>
      </c>
    </row>
    <row r="58" spans="2:8" ht="45.75" customHeight="1" x14ac:dyDescent="0.2">
      <c r="B58" s="134"/>
      <c r="C58" s="1253" t="s">
        <v>600</v>
      </c>
      <c r="D58" s="1254"/>
      <c r="E58" s="1255"/>
      <c r="F58" s="135">
        <v>4234</v>
      </c>
      <c r="G58" s="135">
        <v>4234</v>
      </c>
      <c r="H58" s="136">
        <v>4199</v>
      </c>
    </row>
    <row r="59" spans="2:8" ht="45.75" customHeight="1" x14ac:dyDescent="0.2">
      <c r="B59" s="134"/>
      <c r="C59" s="1253" t="s">
        <v>601</v>
      </c>
      <c r="D59" s="1254"/>
      <c r="E59" s="1255"/>
      <c r="F59" s="135" t="s">
        <v>602</v>
      </c>
      <c r="G59" s="135" t="s">
        <v>602</v>
      </c>
      <c r="H59" s="136">
        <v>1153</v>
      </c>
    </row>
    <row r="60" spans="2:8" ht="45.75" customHeight="1" x14ac:dyDescent="0.2">
      <c r="B60" s="134"/>
      <c r="C60" s="1253" t="s">
        <v>604</v>
      </c>
      <c r="D60" s="1254"/>
      <c r="E60" s="1255"/>
      <c r="F60" s="135">
        <v>194</v>
      </c>
      <c r="G60" s="135">
        <v>315</v>
      </c>
      <c r="H60" s="136">
        <v>437</v>
      </c>
    </row>
    <row r="61" spans="2:8" ht="45.75" customHeight="1" x14ac:dyDescent="0.2">
      <c r="B61" s="134"/>
      <c r="C61" s="1253" t="s">
        <v>603</v>
      </c>
      <c r="D61" s="1254"/>
      <c r="E61" s="1255"/>
      <c r="F61" s="135">
        <v>374</v>
      </c>
      <c r="G61" s="135">
        <v>317</v>
      </c>
      <c r="H61" s="136">
        <v>248</v>
      </c>
    </row>
    <row r="62" spans="2:8" ht="45.75" customHeight="1" thickBot="1" x14ac:dyDescent="0.25">
      <c r="B62" s="137"/>
      <c r="C62" s="1256" t="s">
        <v>605</v>
      </c>
      <c r="D62" s="1257"/>
      <c r="E62" s="1258"/>
      <c r="F62" s="138">
        <v>44</v>
      </c>
      <c r="G62" s="138">
        <v>50</v>
      </c>
      <c r="H62" s="139">
        <v>55</v>
      </c>
    </row>
    <row r="63" spans="2:8" ht="52.5" customHeight="1" thickBot="1" x14ac:dyDescent="0.25">
      <c r="B63" s="140"/>
      <c r="C63" s="1259" t="s">
        <v>51</v>
      </c>
      <c r="D63" s="1259"/>
      <c r="E63" s="1260"/>
      <c r="F63" s="141">
        <v>9009</v>
      </c>
      <c r="G63" s="141">
        <v>7936</v>
      </c>
      <c r="H63" s="142">
        <v>9315</v>
      </c>
    </row>
    <row r="64" spans="2:8" ht="15" customHeight="1" x14ac:dyDescent="0.2"/>
    <row r="65" ht="0" hidden="1" customHeight="1" x14ac:dyDescent="0.2"/>
    <row r="66" ht="0" hidden="1" customHeight="1" x14ac:dyDescent="0.2"/>
  </sheetData>
  <sheetProtection algorithmName="SHA-512" hashValue="MFo61oJFf6ZdgkS3D9w8OWRKPpn5n8YPZk6g+Ne7af7yv5HGxjZD0aynRjiQ4Hw5IgTH8i1WGPoE7OEWSvlj5w==" saltValue="/zg0tTCKJZqfSh7egl0J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1269" customWidth="1"/>
    <col min="2" max="107" width="2.44140625" style="1269" customWidth="1"/>
    <col min="108" max="108" width="6.109375" style="1277" customWidth="1"/>
    <col min="109" max="109" width="5.88671875" style="1276" customWidth="1"/>
    <col min="110" max="110" width="19.109375" style="1269" hidden="1"/>
    <col min="111" max="115" width="12.6640625" style="1269" hidden="1"/>
    <col min="116" max="349" width="8.6640625" style="1269" hidden="1"/>
    <col min="350" max="355" width="14.88671875" style="1269" hidden="1"/>
    <col min="356" max="357" width="15.88671875" style="1269" hidden="1"/>
    <col min="358" max="363" width="16.109375" style="1269" hidden="1"/>
    <col min="364" max="364" width="6.109375" style="1269" hidden="1"/>
    <col min="365" max="365" width="3" style="1269" hidden="1"/>
    <col min="366" max="605" width="8.6640625" style="1269" hidden="1"/>
    <col min="606" max="611" width="14.88671875" style="1269" hidden="1"/>
    <col min="612" max="613" width="15.88671875" style="1269" hidden="1"/>
    <col min="614" max="619" width="16.109375" style="1269" hidden="1"/>
    <col min="620" max="620" width="6.109375" style="1269" hidden="1"/>
    <col min="621" max="621" width="3" style="1269" hidden="1"/>
    <col min="622" max="861" width="8.6640625" style="1269" hidden="1"/>
    <col min="862" max="867" width="14.88671875" style="1269" hidden="1"/>
    <col min="868" max="869" width="15.88671875" style="1269" hidden="1"/>
    <col min="870" max="875" width="16.109375" style="1269" hidden="1"/>
    <col min="876" max="876" width="6.109375" style="1269" hidden="1"/>
    <col min="877" max="877" width="3" style="1269" hidden="1"/>
    <col min="878" max="1117" width="8.6640625" style="1269" hidden="1"/>
    <col min="1118" max="1123" width="14.88671875" style="1269" hidden="1"/>
    <col min="1124" max="1125" width="15.88671875" style="1269" hidden="1"/>
    <col min="1126" max="1131" width="16.109375" style="1269" hidden="1"/>
    <col min="1132" max="1132" width="6.109375" style="1269" hidden="1"/>
    <col min="1133" max="1133" width="3" style="1269" hidden="1"/>
    <col min="1134" max="1373" width="8.6640625" style="1269" hidden="1"/>
    <col min="1374" max="1379" width="14.88671875" style="1269" hidden="1"/>
    <col min="1380" max="1381" width="15.88671875" style="1269" hidden="1"/>
    <col min="1382" max="1387" width="16.109375" style="1269" hidden="1"/>
    <col min="1388" max="1388" width="6.109375" style="1269" hidden="1"/>
    <col min="1389" max="1389" width="3" style="1269" hidden="1"/>
    <col min="1390" max="1629" width="8.6640625" style="1269" hidden="1"/>
    <col min="1630" max="1635" width="14.88671875" style="1269" hidden="1"/>
    <col min="1636" max="1637" width="15.88671875" style="1269" hidden="1"/>
    <col min="1638" max="1643" width="16.109375" style="1269" hidden="1"/>
    <col min="1644" max="1644" width="6.109375" style="1269" hidden="1"/>
    <col min="1645" max="1645" width="3" style="1269" hidden="1"/>
    <col min="1646" max="1885" width="8.6640625" style="1269" hidden="1"/>
    <col min="1886" max="1891" width="14.88671875" style="1269" hidden="1"/>
    <col min="1892" max="1893" width="15.88671875" style="1269" hidden="1"/>
    <col min="1894" max="1899" width="16.109375" style="1269" hidden="1"/>
    <col min="1900" max="1900" width="6.109375" style="1269" hidden="1"/>
    <col min="1901" max="1901" width="3" style="1269" hidden="1"/>
    <col min="1902" max="2141" width="8.6640625" style="1269" hidden="1"/>
    <col min="2142" max="2147" width="14.88671875" style="1269" hidden="1"/>
    <col min="2148" max="2149" width="15.88671875" style="1269" hidden="1"/>
    <col min="2150" max="2155" width="16.109375" style="1269" hidden="1"/>
    <col min="2156" max="2156" width="6.109375" style="1269" hidden="1"/>
    <col min="2157" max="2157" width="3" style="1269" hidden="1"/>
    <col min="2158" max="2397" width="8.6640625" style="1269" hidden="1"/>
    <col min="2398" max="2403" width="14.88671875" style="1269" hidden="1"/>
    <col min="2404" max="2405" width="15.88671875" style="1269" hidden="1"/>
    <col min="2406" max="2411" width="16.109375" style="1269" hidden="1"/>
    <col min="2412" max="2412" width="6.109375" style="1269" hidden="1"/>
    <col min="2413" max="2413" width="3" style="1269" hidden="1"/>
    <col min="2414" max="2653" width="8.6640625" style="1269" hidden="1"/>
    <col min="2654" max="2659" width="14.88671875" style="1269" hidden="1"/>
    <col min="2660" max="2661" width="15.88671875" style="1269" hidden="1"/>
    <col min="2662" max="2667" width="16.109375" style="1269" hidden="1"/>
    <col min="2668" max="2668" width="6.109375" style="1269" hidden="1"/>
    <col min="2669" max="2669" width="3" style="1269" hidden="1"/>
    <col min="2670" max="2909" width="8.6640625" style="1269" hidden="1"/>
    <col min="2910" max="2915" width="14.88671875" style="1269" hidden="1"/>
    <col min="2916" max="2917" width="15.88671875" style="1269" hidden="1"/>
    <col min="2918" max="2923" width="16.109375" style="1269" hidden="1"/>
    <col min="2924" max="2924" width="6.109375" style="1269" hidden="1"/>
    <col min="2925" max="2925" width="3" style="1269" hidden="1"/>
    <col min="2926" max="3165" width="8.6640625" style="1269" hidden="1"/>
    <col min="3166" max="3171" width="14.88671875" style="1269" hidden="1"/>
    <col min="3172" max="3173" width="15.88671875" style="1269" hidden="1"/>
    <col min="3174" max="3179" width="16.109375" style="1269" hidden="1"/>
    <col min="3180" max="3180" width="6.109375" style="1269" hidden="1"/>
    <col min="3181" max="3181" width="3" style="1269" hidden="1"/>
    <col min="3182" max="3421" width="8.6640625" style="1269" hidden="1"/>
    <col min="3422" max="3427" width="14.88671875" style="1269" hidden="1"/>
    <col min="3428" max="3429" width="15.88671875" style="1269" hidden="1"/>
    <col min="3430" max="3435" width="16.109375" style="1269" hidden="1"/>
    <col min="3436" max="3436" width="6.109375" style="1269" hidden="1"/>
    <col min="3437" max="3437" width="3" style="1269" hidden="1"/>
    <col min="3438" max="3677" width="8.6640625" style="1269" hidden="1"/>
    <col min="3678" max="3683" width="14.88671875" style="1269" hidden="1"/>
    <col min="3684" max="3685" width="15.88671875" style="1269" hidden="1"/>
    <col min="3686" max="3691" width="16.109375" style="1269" hidden="1"/>
    <col min="3692" max="3692" width="6.109375" style="1269" hidden="1"/>
    <col min="3693" max="3693" width="3" style="1269" hidden="1"/>
    <col min="3694" max="3933" width="8.6640625" style="1269" hidden="1"/>
    <col min="3934" max="3939" width="14.88671875" style="1269" hidden="1"/>
    <col min="3940" max="3941" width="15.88671875" style="1269" hidden="1"/>
    <col min="3942" max="3947" width="16.109375" style="1269" hidden="1"/>
    <col min="3948" max="3948" width="6.109375" style="1269" hidden="1"/>
    <col min="3949" max="3949" width="3" style="1269" hidden="1"/>
    <col min="3950" max="4189" width="8.6640625" style="1269" hidden="1"/>
    <col min="4190" max="4195" width="14.88671875" style="1269" hidden="1"/>
    <col min="4196" max="4197" width="15.88671875" style="1269" hidden="1"/>
    <col min="4198" max="4203" width="16.109375" style="1269" hidden="1"/>
    <col min="4204" max="4204" width="6.109375" style="1269" hidden="1"/>
    <col min="4205" max="4205" width="3" style="1269" hidden="1"/>
    <col min="4206" max="4445" width="8.6640625" style="1269" hidden="1"/>
    <col min="4446" max="4451" width="14.88671875" style="1269" hidden="1"/>
    <col min="4452" max="4453" width="15.88671875" style="1269" hidden="1"/>
    <col min="4454" max="4459" width="16.109375" style="1269" hidden="1"/>
    <col min="4460" max="4460" width="6.109375" style="1269" hidden="1"/>
    <col min="4461" max="4461" width="3" style="1269" hidden="1"/>
    <col min="4462" max="4701" width="8.6640625" style="1269" hidden="1"/>
    <col min="4702" max="4707" width="14.88671875" style="1269" hidden="1"/>
    <col min="4708" max="4709" width="15.88671875" style="1269" hidden="1"/>
    <col min="4710" max="4715" width="16.109375" style="1269" hidden="1"/>
    <col min="4716" max="4716" width="6.109375" style="1269" hidden="1"/>
    <col min="4717" max="4717" width="3" style="1269" hidden="1"/>
    <col min="4718" max="4957" width="8.6640625" style="1269" hidden="1"/>
    <col min="4958" max="4963" width="14.88671875" style="1269" hidden="1"/>
    <col min="4964" max="4965" width="15.88671875" style="1269" hidden="1"/>
    <col min="4966" max="4971" width="16.109375" style="1269" hidden="1"/>
    <col min="4972" max="4972" width="6.109375" style="1269" hidden="1"/>
    <col min="4973" max="4973" width="3" style="1269" hidden="1"/>
    <col min="4974" max="5213" width="8.6640625" style="1269" hidden="1"/>
    <col min="5214" max="5219" width="14.88671875" style="1269" hidden="1"/>
    <col min="5220" max="5221" width="15.88671875" style="1269" hidden="1"/>
    <col min="5222" max="5227" width="16.109375" style="1269" hidden="1"/>
    <col min="5228" max="5228" width="6.109375" style="1269" hidden="1"/>
    <col min="5229" max="5229" width="3" style="1269" hidden="1"/>
    <col min="5230" max="5469" width="8.6640625" style="1269" hidden="1"/>
    <col min="5470" max="5475" width="14.88671875" style="1269" hidden="1"/>
    <col min="5476" max="5477" width="15.88671875" style="1269" hidden="1"/>
    <col min="5478" max="5483" width="16.109375" style="1269" hidden="1"/>
    <col min="5484" max="5484" width="6.109375" style="1269" hidden="1"/>
    <col min="5485" max="5485" width="3" style="1269" hidden="1"/>
    <col min="5486" max="5725" width="8.6640625" style="1269" hidden="1"/>
    <col min="5726" max="5731" width="14.88671875" style="1269" hidden="1"/>
    <col min="5732" max="5733" width="15.88671875" style="1269" hidden="1"/>
    <col min="5734" max="5739" width="16.109375" style="1269" hidden="1"/>
    <col min="5740" max="5740" width="6.109375" style="1269" hidden="1"/>
    <col min="5741" max="5741" width="3" style="1269" hidden="1"/>
    <col min="5742" max="5981" width="8.6640625" style="1269" hidden="1"/>
    <col min="5982" max="5987" width="14.88671875" style="1269" hidden="1"/>
    <col min="5988" max="5989" width="15.88671875" style="1269" hidden="1"/>
    <col min="5990" max="5995" width="16.109375" style="1269" hidden="1"/>
    <col min="5996" max="5996" width="6.109375" style="1269" hidden="1"/>
    <col min="5997" max="5997" width="3" style="1269" hidden="1"/>
    <col min="5998" max="6237" width="8.6640625" style="1269" hidden="1"/>
    <col min="6238" max="6243" width="14.88671875" style="1269" hidden="1"/>
    <col min="6244" max="6245" width="15.88671875" style="1269" hidden="1"/>
    <col min="6246" max="6251" width="16.109375" style="1269" hidden="1"/>
    <col min="6252" max="6252" width="6.109375" style="1269" hidden="1"/>
    <col min="6253" max="6253" width="3" style="1269" hidden="1"/>
    <col min="6254" max="6493" width="8.6640625" style="1269" hidden="1"/>
    <col min="6494" max="6499" width="14.88671875" style="1269" hidden="1"/>
    <col min="6500" max="6501" width="15.88671875" style="1269" hidden="1"/>
    <col min="6502" max="6507" width="16.109375" style="1269" hidden="1"/>
    <col min="6508" max="6508" width="6.109375" style="1269" hidden="1"/>
    <col min="6509" max="6509" width="3" style="1269" hidden="1"/>
    <col min="6510" max="6749" width="8.6640625" style="1269" hidden="1"/>
    <col min="6750" max="6755" width="14.88671875" style="1269" hidden="1"/>
    <col min="6756" max="6757" width="15.88671875" style="1269" hidden="1"/>
    <col min="6758" max="6763" width="16.109375" style="1269" hidden="1"/>
    <col min="6764" max="6764" width="6.109375" style="1269" hidden="1"/>
    <col min="6765" max="6765" width="3" style="1269" hidden="1"/>
    <col min="6766" max="7005" width="8.6640625" style="1269" hidden="1"/>
    <col min="7006" max="7011" width="14.88671875" style="1269" hidden="1"/>
    <col min="7012" max="7013" width="15.88671875" style="1269" hidden="1"/>
    <col min="7014" max="7019" width="16.109375" style="1269" hidden="1"/>
    <col min="7020" max="7020" width="6.109375" style="1269" hidden="1"/>
    <col min="7021" max="7021" width="3" style="1269" hidden="1"/>
    <col min="7022" max="7261" width="8.6640625" style="1269" hidden="1"/>
    <col min="7262" max="7267" width="14.88671875" style="1269" hidden="1"/>
    <col min="7268" max="7269" width="15.88671875" style="1269" hidden="1"/>
    <col min="7270" max="7275" width="16.109375" style="1269" hidden="1"/>
    <col min="7276" max="7276" width="6.109375" style="1269" hidden="1"/>
    <col min="7277" max="7277" width="3" style="1269" hidden="1"/>
    <col min="7278" max="7517" width="8.6640625" style="1269" hidden="1"/>
    <col min="7518" max="7523" width="14.88671875" style="1269" hidden="1"/>
    <col min="7524" max="7525" width="15.88671875" style="1269" hidden="1"/>
    <col min="7526" max="7531" width="16.109375" style="1269" hidden="1"/>
    <col min="7532" max="7532" width="6.109375" style="1269" hidden="1"/>
    <col min="7533" max="7533" width="3" style="1269" hidden="1"/>
    <col min="7534" max="7773" width="8.6640625" style="1269" hidden="1"/>
    <col min="7774" max="7779" width="14.88671875" style="1269" hidden="1"/>
    <col min="7780" max="7781" width="15.88671875" style="1269" hidden="1"/>
    <col min="7782" max="7787" width="16.109375" style="1269" hidden="1"/>
    <col min="7788" max="7788" width="6.109375" style="1269" hidden="1"/>
    <col min="7789" max="7789" width="3" style="1269" hidden="1"/>
    <col min="7790" max="8029" width="8.6640625" style="1269" hidden="1"/>
    <col min="8030" max="8035" width="14.88671875" style="1269" hidden="1"/>
    <col min="8036" max="8037" width="15.88671875" style="1269" hidden="1"/>
    <col min="8038" max="8043" width="16.109375" style="1269" hidden="1"/>
    <col min="8044" max="8044" width="6.109375" style="1269" hidden="1"/>
    <col min="8045" max="8045" width="3" style="1269" hidden="1"/>
    <col min="8046" max="8285" width="8.6640625" style="1269" hidden="1"/>
    <col min="8286" max="8291" width="14.88671875" style="1269" hidden="1"/>
    <col min="8292" max="8293" width="15.88671875" style="1269" hidden="1"/>
    <col min="8294" max="8299" width="16.109375" style="1269" hidden="1"/>
    <col min="8300" max="8300" width="6.109375" style="1269" hidden="1"/>
    <col min="8301" max="8301" width="3" style="1269" hidden="1"/>
    <col min="8302" max="8541" width="8.6640625" style="1269" hidden="1"/>
    <col min="8542" max="8547" width="14.88671875" style="1269" hidden="1"/>
    <col min="8548" max="8549" width="15.88671875" style="1269" hidden="1"/>
    <col min="8550" max="8555" width="16.109375" style="1269" hidden="1"/>
    <col min="8556" max="8556" width="6.109375" style="1269" hidden="1"/>
    <col min="8557" max="8557" width="3" style="1269" hidden="1"/>
    <col min="8558" max="8797" width="8.6640625" style="1269" hidden="1"/>
    <col min="8798" max="8803" width="14.88671875" style="1269" hidden="1"/>
    <col min="8804" max="8805" width="15.88671875" style="1269" hidden="1"/>
    <col min="8806" max="8811" width="16.109375" style="1269" hidden="1"/>
    <col min="8812" max="8812" width="6.109375" style="1269" hidden="1"/>
    <col min="8813" max="8813" width="3" style="1269" hidden="1"/>
    <col min="8814" max="9053" width="8.6640625" style="1269" hidden="1"/>
    <col min="9054" max="9059" width="14.88671875" style="1269" hidden="1"/>
    <col min="9060" max="9061" width="15.88671875" style="1269" hidden="1"/>
    <col min="9062" max="9067" width="16.109375" style="1269" hidden="1"/>
    <col min="9068" max="9068" width="6.109375" style="1269" hidden="1"/>
    <col min="9069" max="9069" width="3" style="1269" hidden="1"/>
    <col min="9070" max="9309" width="8.6640625" style="1269" hidden="1"/>
    <col min="9310" max="9315" width="14.88671875" style="1269" hidden="1"/>
    <col min="9316" max="9317" width="15.88671875" style="1269" hidden="1"/>
    <col min="9318" max="9323" width="16.109375" style="1269" hidden="1"/>
    <col min="9324" max="9324" width="6.109375" style="1269" hidden="1"/>
    <col min="9325" max="9325" width="3" style="1269" hidden="1"/>
    <col min="9326" max="9565" width="8.6640625" style="1269" hidden="1"/>
    <col min="9566" max="9571" width="14.88671875" style="1269" hidden="1"/>
    <col min="9572" max="9573" width="15.88671875" style="1269" hidden="1"/>
    <col min="9574" max="9579" width="16.109375" style="1269" hidden="1"/>
    <col min="9580" max="9580" width="6.109375" style="1269" hidden="1"/>
    <col min="9581" max="9581" width="3" style="1269" hidden="1"/>
    <col min="9582" max="9821" width="8.6640625" style="1269" hidden="1"/>
    <col min="9822" max="9827" width="14.88671875" style="1269" hidden="1"/>
    <col min="9828" max="9829" width="15.88671875" style="1269" hidden="1"/>
    <col min="9830" max="9835" width="16.109375" style="1269" hidden="1"/>
    <col min="9836" max="9836" width="6.109375" style="1269" hidden="1"/>
    <col min="9837" max="9837" width="3" style="1269" hidden="1"/>
    <col min="9838" max="10077" width="8.6640625" style="1269" hidden="1"/>
    <col min="10078" max="10083" width="14.88671875" style="1269" hidden="1"/>
    <col min="10084" max="10085" width="15.88671875" style="1269" hidden="1"/>
    <col min="10086" max="10091" width="16.109375" style="1269" hidden="1"/>
    <col min="10092" max="10092" width="6.109375" style="1269" hidden="1"/>
    <col min="10093" max="10093" width="3" style="1269" hidden="1"/>
    <col min="10094" max="10333" width="8.6640625" style="1269" hidden="1"/>
    <col min="10334" max="10339" width="14.88671875" style="1269" hidden="1"/>
    <col min="10340" max="10341" width="15.88671875" style="1269" hidden="1"/>
    <col min="10342" max="10347" width="16.109375" style="1269" hidden="1"/>
    <col min="10348" max="10348" width="6.109375" style="1269" hidden="1"/>
    <col min="10349" max="10349" width="3" style="1269" hidden="1"/>
    <col min="10350" max="10589" width="8.6640625" style="1269" hidden="1"/>
    <col min="10590" max="10595" width="14.88671875" style="1269" hidden="1"/>
    <col min="10596" max="10597" width="15.88671875" style="1269" hidden="1"/>
    <col min="10598" max="10603" width="16.109375" style="1269" hidden="1"/>
    <col min="10604" max="10604" width="6.109375" style="1269" hidden="1"/>
    <col min="10605" max="10605" width="3" style="1269" hidden="1"/>
    <col min="10606" max="10845" width="8.6640625" style="1269" hidden="1"/>
    <col min="10846" max="10851" width="14.88671875" style="1269" hidden="1"/>
    <col min="10852" max="10853" width="15.88671875" style="1269" hidden="1"/>
    <col min="10854" max="10859" width="16.109375" style="1269" hidden="1"/>
    <col min="10860" max="10860" width="6.109375" style="1269" hidden="1"/>
    <col min="10861" max="10861" width="3" style="1269" hidden="1"/>
    <col min="10862" max="11101" width="8.6640625" style="1269" hidden="1"/>
    <col min="11102" max="11107" width="14.88671875" style="1269" hidden="1"/>
    <col min="11108" max="11109" width="15.88671875" style="1269" hidden="1"/>
    <col min="11110" max="11115" width="16.109375" style="1269" hidden="1"/>
    <col min="11116" max="11116" width="6.109375" style="1269" hidden="1"/>
    <col min="11117" max="11117" width="3" style="1269" hidden="1"/>
    <col min="11118" max="11357" width="8.6640625" style="1269" hidden="1"/>
    <col min="11358" max="11363" width="14.88671875" style="1269" hidden="1"/>
    <col min="11364" max="11365" width="15.88671875" style="1269" hidden="1"/>
    <col min="11366" max="11371" width="16.109375" style="1269" hidden="1"/>
    <col min="11372" max="11372" width="6.109375" style="1269" hidden="1"/>
    <col min="11373" max="11373" width="3" style="1269" hidden="1"/>
    <col min="11374" max="11613" width="8.6640625" style="1269" hidden="1"/>
    <col min="11614" max="11619" width="14.88671875" style="1269" hidden="1"/>
    <col min="11620" max="11621" width="15.88671875" style="1269" hidden="1"/>
    <col min="11622" max="11627" width="16.109375" style="1269" hidden="1"/>
    <col min="11628" max="11628" width="6.109375" style="1269" hidden="1"/>
    <col min="11629" max="11629" width="3" style="1269" hidden="1"/>
    <col min="11630" max="11869" width="8.6640625" style="1269" hidden="1"/>
    <col min="11870" max="11875" width="14.88671875" style="1269" hidden="1"/>
    <col min="11876" max="11877" width="15.88671875" style="1269" hidden="1"/>
    <col min="11878" max="11883" width="16.109375" style="1269" hidden="1"/>
    <col min="11884" max="11884" width="6.109375" style="1269" hidden="1"/>
    <col min="11885" max="11885" width="3" style="1269" hidden="1"/>
    <col min="11886" max="12125" width="8.6640625" style="1269" hidden="1"/>
    <col min="12126" max="12131" width="14.88671875" style="1269" hidden="1"/>
    <col min="12132" max="12133" width="15.88671875" style="1269" hidden="1"/>
    <col min="12134" max="12139" width="16.109375" style="1269" hidden="1"/>
    <col min="12140" max="12140" width="6.109375" style="1269" hidden="1"/>
    <col min="12141" max="12141" width="3" style="1269" hidden="1"/>
    <col min="12142" max="12381" width="8.6640625" style="1269" hidden="1"/>
    <col min="12382" max="12387" width="14.88671875" style="1269" hidden="1"/>
    <col min="12388" max="12389" width="15.88671875" style="1269" hidden="1"/>
    <col min="12390" max="12395" width="16.109375" style="1269" hidden="1"/>
    <col min="12396" max="12396" width="6.109375" style="1269" hidden="1"/>
    <col min="12397" max="12397" width="3" style="1269" hidden="1"/>
    <col min="12398" max="12637" width="8.6640625" style="1269" hidden="1"/>
    <col min="12638" max="12643" width="14.88671875" style="1269" hidden="1"/>
    <col min="12644" max="12645" width="15.88671875" style="1269" hidden="1"/>
    <col min="12646" max="12651" width="16.109375" style="1269" hidden="1"/>
    <col min="12652" max="12652" width="6.109375" style="1269" hidden="1"/>
    <col min="12653" max="12653" width="3" style="1269" hidden="1"/>
    <col min="12654" max="12893" width="8.6640625" style="1269" hidden="1"/>
    <col min="12894" max="12899" width="14.88671875" style="1269" hidden="1"/>
    <col min="12900" max="12901" width="15.88671875" style="1269" hidden="1"/>
    <col min="12902" max="12907" width="16.109375" style="1269" hidden="1"/>
    <col min="12908" max="12908" width="6.109375" style="1269" hidden="1"/>
    <col min="12909" max="12909" width="3" style="1269" hidden="1"/>
    <col min="12910" max="13149" width="8.6640625" style="1269" hidden="1"/>
    <col min="13150" max="13155" width="14.88671875" style="1269" hidden="1"/>
    <col min="13156" max="13157" width="15.88671875" style="1269" hidden="1"/>
    <col min="13158" max="13163" width="16.109375" style="1269" hidden="1"/>
    <col min="13164" max="13164" width="6.109375" style="1269" hidden="1"/>
    <col min="13165" max="13165" width="3" style="1269" hidden="1"/>
    <col min="13166" max="13405" width="8.6640625" style="1269" hidden="1"/>
    <col min="13406" max="13411" width="14.88671875" style="1269" hidden="1"/>
    <col min="13412" max="13413" width="15.88671875" style="1269" hidden="1"/>
    <col min="13414" max="13419" width="16.109375" style="1269" hidden="1"/>
    <col min="13420" max="13420" width="6.109375" style="1269" hidden="1"/>
    <col min="13421" max="13421" width="3" style="1269" hidden="1"/>
    <col min="13422" max="13661" width="8.6640625" style="1269" hidden="1"/>
    <col min="13662" max="13667" width="14.88671875" style="1269" hidden="1"/>
    <col min="13668" max="13669" width="15.88671875" style="1269" hidden="1"/>
    <col min="13670" max="13675" width="16.109375" style="1269" hidden="1"/>
    <col min="13676" max="13676" width="6.109375" style="1269" hidden="1"/>
    <col min="13677" max="13677" width="3" style="1269" hidden="1"/>
    <col min="13678" max="13917" width="8.6640625" style="1269" hidden="1"/>
    <col min="13918" max="13923" width="14.88671875" style="1269" hidden="1"/>
    <col min="13924" max="13925" width="15.88671875" style="1269" hidden="1"/>
    <col min="13926" max="13931" width="16.109375" style="1269" hidden="1"/>
    <col min="13932" max="13932" width="6.109375" style="1269" hidden="1"/>
    <col min="13933" max="13933" width="3" style="1269" hidden="1"/>
    <col min="13934" max="14173" width="8.6640625" style="1269" hidden="1"/>
    <col min="14174" max="14179" width="14.88671875" style="1269" hidden="1"/>
    <col min="14180" max="14181" width="15.88671875" style="1269" hidden="1"/>
    <col min="14182" max="14187" width="16.109375" style="1269" hidden="1"/>
    <col min="14188" max="14188" width="6.109375" style="1269" hidden="1"/>
    <col min="14189" max="14189" width="3" style="1269" hidden="1"/>
    <col min="14190" max="14429" width="8.6640625" style="1269" hidden="1"/>
    <col min="14430" max="14435" width="14.88671875" style="1269" hidden="1"/>
    <col min="14436" max="14437" width="15.88671875" style="1269" hidden="1"/>
    <col min="14438" max="14443" width="16.109375" style="1269" hidden="1"/>
    <col min="14444" max="14444" width="6.109375" style="1269" hidden="1"/>
    <col min="14445" max="14445" width="3" style="1269" hidden="1"/>
    <col min="14446" max="14685" width="8.6640625" style="1269" hidden="1"/>
    <col min="14686" max="14691" width="14.88671875" style="1269" hidden="1"/>
    <col min="14692" max="14693" width="15.88671875" style="1269" hidden="1"/>
    <col min="14694" max="14699" width="16.109375" style="1269" hidden="1"/>
    <col min="14700" max="14700" width="6.109375" style="1269" hidden="1"/>
    <col min="14701" max="14701" width="3" style="1269" hidden="1"/>
    <col min="14702" max="14941" width="8.6640625" style="1269" hidden="1"/>
    <col min="14942" max="14947" width="14.88671875" style="1269" hidden="1"/>
    <col min="14948" max="14949" width="15.88671875" style="1269" hidden="1"/>
    <col min="14950" max="14955" width="16.109375" style="1269" hidden="1"/>
    <col min="14956" max="14956" width="6.109375" style="1269" hidden="1"/>
    <col min="14957" max="14957" width="3" style="1269" hidden="1"/>
    <col min="14958" max="15197" width="8.6640625" style="1269" hidden="1"/>
    <col min="15198" max="15203" width="14.88671875" style="1269" hidden="1"/>
    <col min="15204" max="15205" width="15.88671875" style="1269" hidden="1"/>
    <col min="15206" max="15211" width="16.109375" style="1269" hidden="1"/>
    <col min="15212" max="15212" width="6.109375" style="1269" hidden="1"/>
    <col min="15213" max="15213" width="3" style="1269" hidden="1"/>
    <col min="15214" max="15453" width="8.6640625" style="1269" hidden="1"/>
    <col min="15454" max="15459" width="14.88671875" style="1269" hidden="1"/>
    <col min="15460" max="15461" width="15.88671875" style="1269" hidden="1"/>
    <col min="15462" max="15467" width="16.109375" style="1269" hidden="1"/>
    <col min="15468" max="15468" width="6.109375" style="1269" hidden="1"/>
    <col min="15469" max="15469" width="3" style="1269" hidden="1"/>
    <col min="15470" max="15709" width="8.6640625" style="1269" hidden="1"/>
    <col min="15710" max="15715" width="14.88671875" style="1269" hidden="1"/>
    <col min="15716" max="15717" width="15.88671875" style="1269" hidden="1"/>
    <col min="15718" max="15723" width="16.109375" style="1269" hidden="1"/>
    <col min="15724" max="15724" width="6.109375" style="1269" hidden="1"/>
    <col min="15725" max="15725" width="3" style="1269" hidden="1"/>
    <col min="15726" max="15965" width="8.6640625" style="1269" hidden="1"/>
    <col min="15966" max="15971" width="14.88671875" style="1269" hidden="1"/>
    <col min="15972" max="15973" width="15.88671875" style="1269" hidden="1"/>
    <col min="15974" max="15979" width="16.109375" style="1269" hidden="1"/>
    <col min="15980" max="15980" width="6.109375" style="1269" hidden="1"/>
    <col min="15981" max="15981" width="3" style="1269" hidden="1"/>
    <col min="15982" max="16221" width="8.6640625" style="1269" hidden="1"/>
    <col min="16222" max="16227" width="14.88671875" style="1269" hidden="1"/>
    <col min="16228" max="16229" width="15.88671875" style="1269" hidden="1"/>
    <col min="16230" max="16235" width="16.109375" style="1269" hidden="1"/>
    <col min="16236" max="16236" width="6.109375" style="1269" hidden="1"/>
    <col min="16237" max="16237" width="3" style="1269" hidden="1"/>
    <col min="16238" max="16384" width="8.6640625" style="1269" hidden="1"/>
  </cols>
  <sheetData>
    <row r="1" spans="1:143" ht="42.75" customHeight="1" x14ac:dyDescent="0.2">
      <c r="A1" s="1267"/>
      <c r="B1" s="1268"/>
      <c r="DD1" s="1269"/>
      <c r="DE1" s="1269"/>
    </row>
    <row r="2" spans="1:143" ht="25.5" customHeight="1" x14ac:dyDescent="0.2">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2">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ht="13.2" x14ac:dyDescent="0.2">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ht="13.2" x14ac:dyDescent="0.2">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ht="13.2" x14ac:dyDescent="0.2">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9"/>
      <c r="DE19" s="1269"/>
    </row>
    <row r="20" spans="1:351" ht="13.2" x14ac:dyDescent="0.2">
      <c r="DD20" s="1269"/>
      <c r="DE20" s="1269"/>
    </row>
    <row r="21" spans="1:351" ht="16.2" x14ac:dyDescent="0.2">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6.2" x14ac:dyDescent="0.2">
      <c r="B22" s="1276"/>
      <c r="MM22" s="1275"/>
    </row>
    <row r="23" spans="1:351" ht="13.2" x14ac:dyDescent="0.2">
      <c r="B23" s="1276"/>
    </row>
    <row r="24" spans="1:351" ht="13.2" x14ac:dyDescent="0.2">
      <c r="B24" s="1276"/>
    </row>
    <row r="25" spans="1:351" ht="13.2" x14ac:dyDescent="0.2">
      <c r="B25" s="1276"/>
    </row>
    <row r="26" spans="1:351" ht="13.2" x14ac:dyDescent="0.2">
      <c r="B26" s="1276"/>
    </row>
    <row r="27" spans="1:351" ht="13.2" x14ac:dyDescent="0.2">
      <c r="B27" s="1276"/>
    </row>
    <row r="28" spans="1:351" ht="13.2" x14ac:dyDescent="0.2">
      <c r="B28" s="1276"/>
    </row>
    <row r="29" spans="1:351" ht="13.2" x14ac:dyDescent="0.2">
      <c r="B29" s="1276"/>
    </row>
    <row r="30" spans="1:351" ht="13.2" x14ac:dyDescent="0.2">
      <c r="B30" s="1276"/>
    </row>
    <row r="31" spans="1:351" ht="13.2" x14ac:dyDescent="0.2">
      <c r="B31" s="1276"/>
    </row>
    <row r="32" spans="1:351" ht="13.2" x14ac:dyDescent="0.2">
      <c r="B32" s="1276"/>
    </row>
    <row r="33" spans="2:109" ht="13.2" x14ac:dyDescent="0.2">
      <c r="B33" s="1276"/>
    </row>
    <row r="34" spans="2:109" ht="13.2" x14ac:dyDescent="0.2">
      <c r="B34" s="1276"/>
    </row>
    <row r="35" spans="2:109" ht="13.2" x14ac:dyDescent="0.2">
      <c r="B35" s="1276"/>
    </row>
    <row r="36" spans="2:109" ht="13.2" x14ac:dyDescent="0.2">
      <c r="B36" s="1276"/>
    </row>
    <row r="37" spans="2:109" ht="13.2" x14ac:dyDescent="0.2">
      <c r="B37" s="1276"/>
    </row>
    <row r="38" spans="2:109" ht="13.2" x14ac:dyDescent="0.2">
      <c r="B38" s="1276"/>
    </row>
    <row r="39" spans="2:109" ht="13.2" x14ac:dyDescent="0.2">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ht="13.2" x14ac:dyDescent="0.2">
      <c r="B40" s="1281"/>
      <c r="DD40" s="1281"/>
      <c r="DE40" s="1269"/>
    </row>
    <row r="41" spans="2:109" ht="16.2" x14ac:dyDescent="0.2">
      <c r="B41" s="1282" t="s">
        <v>616</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ht="13.2" x14ac:dyDescent="0.2">
      <c r="B42" s="1276"/>
      <c r="G42" s="1283"/>
      <c r="I42" s="1284"/>
      <c r="J42" s="1284"/>
      <c r="K42" s="1284"/>
      <c r="AM42" s="1283"/>
      <c r="AN42" s="1283" t="s">
        <v>617</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2">
      <c r="B43" s="1276"/>
      <c r="AN43" s="1285" t="s">
        <v>618</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ht="13.2" x14ac:dyDescent="0.2">
      <c r="B49" s="1276"/>
      <c r="AN49" s="1269" t="s">
        <v>619</v>
      </c>
    </row>
    <row r="50" spans="1:109" ht="13.2" x14ac:dyDescent="0.2">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2">
      <c r="B51" s="1276"/>
      <c r="G51" s="1302"/>
      <c r="H51" s="1302"/>
      <c r="I51" s="1303"/>
      <c r="J51" s="1303"/>
      <c r="K51" s="1304"/>
      <c r="L51" s="1304"/>
      <c r="M51" s="1304"/>
      <c r="N51" s="1304"/>
      <c r="AM51" s="1294"/>
      <c r="AN51" s="1305" t="s">
        <v>620</v>
      </c>
      <c r="AO51" s="1305"/>
      <c r="AP51" s="1305"/>
      <c r="AQ51" s="1305"/>
      <c r="AR51" s="1305"/>
      <c r="AS51" s="1305"/>
      <c r="AT51" s="1305"/>
      <c r="AU51" s="1305"/>
      <c r="AV51" s="1305"/>
      <c r="AW51" s="1305"/>
      <c r="AX51" s="1305"/>
      <c r="AY51" s="1305"/>
      <c r="AZ51" s="1305"/>
      <c r="BA51" s="1305"/>
      <c r="BB51" s="1305" t="s">
        <v>621</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36.299999999999997</v>
      </c>
      <c r="BY51" s="1307"/>
      <c r="BZ51" s="1307"/>
      <c r="CA51" s="1307"/>
      <c r="CB51" s="1307"/>
      <c r="CC51" s="1307"/>
      <c r="CD51" s="1307"/>
      <c r="CE51" s="1307"/>
      <c r="CF51" s="1307">
        <v>30.3</v>
      </c>
      <c r="CG51" s="1307"/>
      <c r="CH51" s="1307"/>
      <c r="CI51" s="1307"/>
      <c r="CJ51" s="1307"/>
      <c r="CK51" s="1307"/>
      <c r="CL51" s="1307"/>
      <c r="CM51" s="1307"/>
      <c r="CN51" s="1307">
        <v>31.7</v>
      </c>
      <c r="CO51" s="1307"/>
      <c r="CP51" s="1307"/>
      <c r="CQ51" s="1307"/>
      <c r="CR51" s="1307"/>
      <c r="CS51" s="1307"/>
      <c r="CT51" s="1307"/>
      <c r="CU51" s="1307"/>
      <c r="CV51" s="1307">
        <v>28</v>
      </c>
      <c r="CW51" s="1307"/>
      <c r="CX51" s="1307"/>
      <c r="CY51" s="1307"/>
      <c r="CZ51" s="1307"/>
      <c r="DA51" s="1307"/>
      <c r="DB51" s="1307"/>
      <c r="DC51" s="1307"/>
    </row>
    <row r="52" spans="1:109" ht="13.2" x14ac:dyDescent="0.2">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622</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51.6</v>
      </c>
      <c r="BY53" s="1307"/>
      <c r="BZ53" s="1307"/>
      <c r="CA53" s="1307"/>
      <c r="CB53" s="1307"/>
      <c r="CC53" s="1307"/>
      <c r="CD53" s="1307"/>
      <c r="CE53" s="1307"/>
      <c r="CF53" s="1307">
        <v>53.1</v>
      </c>
      <c r="CG53" s="1307"/>
      <c r="CH53" s="1307"/>
      <c r="CI53" s="1307"/>
      <c r="CJ53" s="1307"/>
      <c r="CK53" s="1307"/>
      <c r="CL53" s="1307"/>
      <c r="CM53" s="1307"/>
      <c r="CN53" s="1307">
        <v>53.5</v>
      </c>
      <c r="CO53" s="1307"/>
      <c r="CP53" s="1307"/>
      <c r="CQ53" s="1307"/>
      <c r="CR53" s="1307"/>
      <c r="CS53" s="1307"/>
      <c r="CT53" s="1307"/>
      <c r="CU53" s="1307"/>
      <c r="CV53" s="1307">
        <v>54.4</v>
      </c>
      <c r="CW53" s="1307"/>
      <c r="CX53" s="1307"/>
      <c r="CY53" s="1307"/>
      <c r="CZ53" s="1307"/>
      <c r="DA53" s="1307"/>
      <c r="DB53" s="1307"/>
      <c r="DC53" s="1307"/>
    </row>
    <row r="54" spans="1:109" ht="13.2" x14ac:dyDescent="0.2">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1284"/>
      <c r="B55" s="1276"/>
      <c r="G55" s="1295"/>
      <c r="H55" s="1295"/>
      <c r="I55" s="1295"/>
      <c r="J55" s="1295"/>
      <c r="K55" s="1304"/>
      <c r="L55" s="1304"/>
      <c r="M55" s="1304"/>
      <c r="N55" s="1304"/>
      <c r="AN55" s="1301" t="s">
        <v>623</v>
      </c>
      <c r="AO55" s="1301"/>
      <c r="AP55" s="1301"/>
      <c r="AQ55" s="1301"/>
      <c r="AR55" s="1301"/>
      <c r="AS55" s="1301"/>
      <c r="AT55" s="1301"/>
      <c r="AU55" s="1301"/>
      <c r="AV55" s="1301"/>
      <c r="AW55" s="1301"/>
      <c r="AX55" s="1301"/>
      <c r="AY55" s="1301"/>
      <c r="AZ55" s="1301"/>
      <c r="BA55" s="1301"/>
      <c r="BB55" s="1305" t="s">
        <v>624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17.8</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ht="13.2" x14ac:dyDescent="0.2">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ht="13.2" x14ac:dyDescent="0.2">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622</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56.2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1310"/>
      <c r="DE57" s="1308"/>
    </row>
    <row r="58" spans="1:109" s="1284" customFormat="1" ht="13.2" x14ac:dyDescent="0.2">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ht="13.2" x14ac:dyDescent="0.2">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ht="13.2" x14ac:dyDescent="0.2">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ht="13.2" x14ac:dyDescent="0.2">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ht="13.2" x14ac:dyDescent="0.2">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6.2" x14ac:dyDescent="0.2">
      <c r="B63" s="1316" t="s">
        <v>625</v>
      </c>
    </row>
    <row r="64" spans="1:109" ht="13.2" x14ac:dyDescent="0.2">
      <c r="B64" s="1276"/>
      <c r="G64" s="1283"/>
      <c r="I64" s="1317"/>
      <c r="J64" s="1317"/>
      <c r="K64" s="1317"/>
      <c r="L64" s="1317"/>
      <c r="M64" s="1317"/>
      <c r="N64" s="1318"/>
      <c r="AM64" s="1283"/>
      <c r="AN64" s="1283" t="s">
        <v>617</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2" x14ac:dyDescent="0.2">
      <c r="B65" s="1276"/>
      <c r="AN65" s="1285" t="s">
        <v>626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ht="13.2" x14ac:dyDescent="0.2">
      <c r="B71" s="1276"/>
      <c r="G71" s="1322"/>
      <c r="I71" s="1323"/>
      <c r="J71" s="1320"/>
      <c r="K71" s="1320"/>
      <c r="L71" s="1321"/>
      <c r="M71" s="1320"/>
      <c r="N71" s="1321"/>
      <c r="AM71" s="1322"/>
      <c r="AN71" s="1269" t="s">
        <v>619</v>
      </c>
    </row>
    <row r="72" spans="2:107" ht="13.2" x14ac:dyDescent="0.2">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ht="13.2" x14ac:dyDescent="0.2">
      <c r="B73" s="1276"/>
      <c r="G73" s="1302"/>
      <c r="H73" s="1302"/>
      <c r="I73" s="1302"/>
      <c r="J73" s="1302"/>
      <c r="K73" s="1324"/>
      <c r="L73" s="1324"/>
      <c r="M73" s="1324"/>
      <c r="N73" s="1324"/>
      <c r="AM73" s="1294"/>
      <c r="AN73" s="1305" t="s">
        <v>620</v>
      </c>
      <c r="AO73" s="1305"/>
      <c r="AP73" s="1305"/>
      <c r="AQ73" s="1305"/>
      <c r="AR73" s="1305"/>
      <c r="AS73" s="1305"/>
      <c r="AT73" s="1305"/>
      <c r="AU73" s="1305"/>
      <c r="AV73" s="1305"/>
      <c r="AW73" s="1305"/>
      <c r="AX73" s="1305"/>
      <c r="AY73" s="1305"/>
      <c r="AZ73" s="1305"/>
      <c r="BA73" s="1305"/>
      <c r="BB73" s="1305" t="s">
        <v>624</v>
      </c>
      <c r="BC73" s="1305"/>
      <c r="BD73" s="1305"/>
      <c r="BE73" s="1305"/>
      <c r="BF73" s="1305"/>
      <c r="BG73" s="1305"/>
      <c r="BH73" s="1305"/>
      <c r="BI73" s="1305"/>
      <c r="BJ73" s="1305"/>
      <c r="BK73" s="1305"/>
      <c r="BL73" s="1305"/>
      <c r="BM73" s="1305"/>
      <c r="BN73" s="1305"/>
      <c r="BO73" s="1305"/>
      <c r="BP73" s="1307">
        <v>39.299999999999997</v>
      </c>
      <c r="BQ73" s="1307"/>
      <c r="BR73" s="1307"/>
      <c r="BS73" s="1307"/>
      <c r="BT73" s="1307"/>
      <c r="BU73" s="1307"/>
      <c r="BV73" s="1307"/>
      <c r="BW73" s="1307"/>
      <c r="BX73" s="1307">
        <v>36.299999999999997</v>
      </c>
      <c r="BY73" s="1307"/>
      <c r="BZ73" s="1307"/>
      <c r="CA73" s="1307"/>
      <c r="CB73" s="1307"/>
      <c r="CC73" s="1307"/>
      <c r="CD73" s="1307"/>
      <c r="CE73" s="1307"/>
      <c r="CF73" s="1307">
        <v>30.3</v>
      </c>
      <c r="CG73" s="1307"/>
      <c r="CH73" s="1307"/>
      <c r="CI73" s="1307"/>
      <c r="CJ73" s="1307"/>
      <c r="CK73" s="1307"/>
      <c r="CL73" s="1307"/>
      <c r="CM73" s="1307"/>
      <c r="CN73" s="1307">
        <v>31.7</v>
      </c>
      <c r="CO73" s="1307"/>
      <c r="CP73" s="1307"/>
      <c r="CQ73" s="1307"/>
      <c r="CR73" s="1307"/>
      <c r="CS73" s="1307"/>
      <c r="CT73" s="1307"/>
      <c r="CU73" s="1307"/>
      <c r="CV73" s="1307">
        <v>28</v>
      </c>
      <c r="CW73" s="1307"/>
      <c r="CX73" s="1307"/>
      <c r="CY73" s="1307"/>
      <c r="CZ73" s="1307"/>
      <c r="DA73" s="1307"/>
      <c r="DB73" s="1307"/>
      <c r="DC73" s="1307"/>
    </row>
    <row r="74" spans="2:107" ht="13.2" x14ac:dyDescent="0.2">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627</v>
      </c>
      <c r="BC75" s="1305"/>
      <c r="BD75" s="1305"/>
      <c r="BE75" s="1305"/>
      <c r="BF75" s="1305"/>
      <c r="BG75" s="1305"/>
      <c r="BH75" s="1305"/>
      <c r="BI75" s="1305"/>
      <c r="BJ75" s="1305"/>
      <c r="BK75" s="1305"/>
      <c r="BL75" s="1305"/>
      <c r="BM75" s="1305"/>
      <c r="BN75" s="1305"/>
      <c r="BO75" s="1305"/>
      <c r="BP75" s="1307">
        <v>12.6</v>
      </c>
      <c r="BQ75" s="1307"/>
      <c r="BR75" s="1307"/>
      <c r="BS75" s="1307"/>
      <c r="BT75" s="1307"/>
      <c r="BU75" s="1307"/>
      <c r="BV75" s="1307"/>
      <c r="BW75" s="1307"/>
      <c r="BX75" s="1307">
        <v>10.8</v>
      </c>
      <c r="BY75" s="1307"/>
      <c r="BZ75" s="1307"/>
      <c r="CA75" s="1307"/>
      <c r="CB75" s="1307"/>
      <c r="CC75" s="1307"/>
      <c r="CD75" s="1307"/>
      <c r="CE75" s="1307"/>
      <c r="CF75" s="1307">
        <v>8.8000000000000007</v>
      </c>
      <c r="CG75" s="1307"/>
      <c r="CH75" s="1307"/>
      <c r="CI75" s="1307"/>
      <c r="CJ75" s="1307"/>
      <c r="CK75" s="1307"/>
      <c r="CL75" s="1307"/>
      <c r="CM75" s="1307"/>
      <c r="CN75" s="1307">
        <v>7.3</v>
      </c>
      <c r="CO75" s="1307"/>
      <c r="CP75" s="1307"/>
      <c r="CQ75" s="1307"/>
      <c r="CR75" s="1307"/>
      <c r="CS75" s="1307"/>
      <c r="CT75" s="1307"/>
      <c r="CU75" s="1307"/>
      <c r="CV75" s="1307">
        <v>6.2</v>
      </c>
      <c r="CW75" s="1307"/>
      <c r="CX75" s="1307"/>
      <c r="CY75" s="1307"/>
      <c r="CZ75" s="1307"/>
      <c r="DA75" s="1307"/>
      <c r="DB75" s="1307"/>
      <c r="DC75" s="1307"/>
    </row>
    <row r="76" spans="2:107" ht="13.2" x14ac:dyDescent="0.2">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1276"/>
      <c r="G77" s="1295"/>
      <c r="H77" s="1295"/>
      <c r="I77" s="1295"/>
      <c r="J77" s="1295"/>
      <c r="K77" s="1324"/>
      <c r="L77" s="1324"/>
      <c r="M77" s="1324"/>
      <c r="N77" s="1324"/>
      <c r="AN77" s="1301" t="s">
        <v>628</v>
      </c>
      <c r="AO77" s="1301"/>
      <c r="AP77" s="1301"/>
      <c r="AQ77" s="1301"/>
      <c r="AR77" s="1301"/>
      <c r="AS77" s="1301"/>
      <c r="AT77" s="1301"/>
      <c r="AU77" s="1301"/>
      <c r="AV77" s="1301"/>
      <c r="AW77" s="1301"/>
      <c r="AX77" s="1301"/>
      <c r="AY77" s="1301"/>
      <c r="AZ77" s="1301"/>
      <c r="BA77" s="1301"/>
      <c r="BB77" s="1305" t="s">
        <v>624</v>
      </c>
      <c r="BC77" s="1305"/>
      <c r="BD77" s="1305"/>
      <c r="BE77" s="1305"/>
      <c r="BF77" s="1305"/>
      <c r="BG77" s="1305"/>
      <c r="BH77" s="1305"/>
      <c r="BI77" s="1305"/>
      <c r="BJ77" s="1305"/>
      <c r="BK77" s="1305"/>
      <c r="BL77" s="1305"/>
      <c r="BM77" s="1305"/>
      <c r="BN77" s="1305"/>
      <c r="BO77" s="1305"/>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ht="13.2" x14ac:dyDescent="0.2">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627</v>
      </c>
      <c r="BC79" s="1305"/>
      <c r="BD79" s="1305"/>
      <c r="BE79" s="1305"/>
      <c r="BF79" s="1305"/>
      <c r="BG79" s="1305"/>
      <c r="BH79" s="1305"/>
      <c r="BI79" s="1305"/>
      <c r="BJ79" s="1305"/>
      <c r="BK79" s="1305"/>
      <c r="BL79" s="1305"/>
      <c r="BM79" s="1305"/>
      <c r="BN79" s="1305"/>
      <c r="BO79" s="1305"/>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ht="13.2" x14ac:dyDescent="0.2">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1276"/>
    </row>
    <row r="82" spans="2:109" ht="16.2" x14ac:dyDescent="0.2">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ht="13.2" x14ac:dyDescent="0.2">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ht="13.2" x14ac:dyDescent="0.2">
      <c r="DD84" s="1269"/>
      <c r="DE84" s="1269"/>
    </row>
    <row r="85" spans="2:109" ht="13.2" x14ac:dyDescent="0.2">
      <c r="DD85" s="1269"/>
      <c r="DE85" s="1269"/>
    </row>
    <row r="86" spans="2:109" ht="13.2" hidden="1" x14ac:dyDescent="0.2">
      <c r="DD86" s="1269"/>
      <c r="DE86" s="1269"/>
    </row>
    <row r="87" spans="2:109" ht="13.2" hidden="1" x14ac:dyDescent="0.2">
      <c r="K87" s="1327"/>
      <c r="AQ87" s="1327"/>
      <c r="BC87" s="1327"/>
      <c r="BO87" s="1327"/>
      <c r="CA87" s="1327"/>
      <c r="CM87" s="1327"/>
      <c r="CY87" s="1327"/>
      <c r="DD87" s="1269"/>
      <c r="DE87" s="1269"/>
    </row>
    <row r="88" spans="2:109" ht="13.2" hidden="1" x14ac:dyDescent="0.2">
      <c r="DD88" s="1269"/>
      <c r="DE88" s="1269"/>
    </row>
    <row r="89" spans="2:109" ht="13.2" hidden="1" x14ac:dyDescent="0.2">
      <c r="DD89" s="1269"/>
      <c r="DE89" s="1269"/>
    </row>
    <row r="90" spans="2:109" ht="13.2" hidden="1" x14ac:dyDescent="0.2">
      <c r="DD90" s="1269"/>
      <c r="DE90" s="1269"/>
    </row>
    <row r="91" spans="2:109" ht="13.2" hidden="1" x14ac:dyDescent="0.2">
      <c r="DD91" s="1269"/>
      <c r="DE91" s="1269"/>
    </row>
    <row r="92" spans="2:109" ht="13.5" hidden="1" customHeight="1" x14ac:dyDescent="0.2">
      <c r="DD92" s="1269"/>
      <c r="DE92" s="1269"/>
    </row>
    <row r="93" spans="2:109" ht="13.5" hidden="1" customHeight="1" x14ac:dyDescent="0.2">
      <c r="DD93" s="1269"/>
      <c r="DE93" s="1269"/>
    </row>
    <row r="94" spans="2:109" ht="13.5" hidden="1" customHeight="1" x14ac:dyDescent="0.2">
      <c r="DD94" s="1269"/>
      <c r="DE94" s="1269"/>
    </row>
    <row r="95" spans="2:109" ht="13.5" hidden="1" customHeight="1" x14ac:dyDescent="0.2">
      <c r="DD95" s="1269"/>
      <c r="DE95" s="1269"/>
    </row>
    <row r="96" spans="2:109" ht="13.5" hidden="1" customHeight="1" x14ac:dyDescent="0.2">
      <c r="DD96" s="1269"/>
      <c r="DE96" s="1269"/>
    </row>
    <row r="97" spans="108:109" ht="13.5" hidden="1" customHeight="1" x14ac:dyDescent="0.2">
      <c r="DD97" s="1269"/>
      <c r="DE97" s="1269"/>
    </row>
    <row r="98" spans="108:109" ht="13.5" hidden="1" customHeight="1" x14ac:dyDescent="0.2">
      <c r="DD98" s="1269"/>
      <c r="DE98" s="1269"/>
    </row>
    <row r="99" spans="108:109" ht="13.5" hidden="1" customHeight="1" x14ac:dyDescent="0.2">
      <c r="DD99" s="1269"/>
      <c r="DE99" s="1269"/>
    </row>
    <row r="100" spans="108:109" ht="13.5" hidden="1" customHeight="1" x14ac:dyDescent="0.2">
      <c r="DD100" s="1269"/>
      <c r="DE100" s="1269"/>
    </row>
    <row r="101" spans="108:109" ht="13.5" hidden="1" customHeight="1" x14ac:dyDescent="0.2">
      <c r="DD101" s="1269"/>
      <c r="DE101" s="1269"/>
    </row>
    <row r="102" spans="108:109" ht="13.5" hidden="1" customHeight="1" x14ac:dyDescent="0.2">
      <c r="DD102" s="1269"/>
      <c r="DE102" s="1269"/>
    </row>
    <row r="103" spans="108:109" ht="13.5" hidden="1" customHeight="1" x14ac:dyDescent="0.2">
      <c r="DD103" s="1269"/>
      <c r="DE103" s="1269"/>
    </row>
    <row r="104" spans="108:109" ht="13.5" hidden="1" customHeight="1" x14ac:dyDescent="0.2">
      <c r="DD104" s="1269"/>
      <c r="DE104" s="1269"/>
    </row>
    <row r="105" spans="108:109" ht="13.5" hidden="1" customHeight="1" x14ac:dyDescent="0.2">
      <c r="DD105" s="1269"/>
      <c r="DE105" s="1269"/>
    </row>
    <row r="106" spans="108:109" ht="13.5" hidden="1" customHeight="1" x14ac:dyDescent="0.2">
      <c r="DD106" s="1269"/>
      <c r="DE106" s="1269"/>
    </row>
    <row r="107" spans="108:109" ht="13.5" hidden="1" customHeight="1" x14ac:dyDescent="0.2">
      <c r="DD107" s="1269"/>
      <c r="DE107" s="1269"/>
    </row>
    <row r="108" spans="108:109" ht="13.5" hidden="1" customHeight="1" x14ac:dyDescent="0.2">
      <c r="DD108" s="1269"/>
      <c r="DE108" s="1269"/>
    </row>
    <row r="109" spans="108:109" ht="13.5" hidden="1" customHeight="1" x14ac:dyDescent="0.2">
      <c r="DD109" s="1269"/>
      <c r="DE109" s="1269"/>
    </row>
    <row r="110" spans="108:109" ht="13.5" hidden="1" customHeight="1" x14ac:dyDescent="0.2">
      <c r="DD110" s="1269"/>
      <c r="DE110" s="1269"/>
    </row>
    <row r="111" spans="108:109" ht="13.5" hidden="1" customHeight="1" x14ac:dyDescent="0.2">
      <c r="DD111" s="1269"/>
      <c r="DE111" s="1269"/>
    </row>
    <row r="112" spans="108:109" ht="13.5" hidden="1" customHeight="1" x14ac:dyDescent="0.2">
      <c r="DD112" s="1269"/>
      <c r="DE112" s="1269"/>
    </row>
    <row r="113" spans="108:109" ht="13.5" hidden="1" customHeight="1" x14ac:dyDescent="0.2">
      <c r="DD113" s="1269"/>
      <c r="DE113" s="1269"/>
    </row>
    <row r="114" spans="108:109" ht="13.5" hidden="1" customHeight="1" x14ac:dyDescent="0.2">
      <c r="DD114" s="1269"/>
      <c r="DE114" s="1269"/>
    </row>
    <row r="115" spans="108:109" ht="13.5" hidden="1" customHeight="1" x14ac:dyDescent="0.2">
      <c r="DD115" s="1269"/>
      <c r="DE115" s="1269"/>
    </row>
    <row r="116" spans="108:109" ht="13.5" hidden="1" customHeight="1" x14ac:dyDescent="0.2">
      <c r="DD116" s="1269"/>
      <c r="DE116" s="1269"/>
    </row>
    <row r="117" spans="108:109" ht="13.5" hidden="1" customHeight="1" x14ac:dyDescent="0.2">
      <c r="DD117" s="1269"/>
      <c r="DE117" s="1269"/>
    </row>
    <row r="118" spans="108:109" ht="13.5" hidden="1" customHeight="1" x14ac:dyDescent="0.2">
      <c r="DD118" s="1269"/>
      <c r="DE118" s="1269"/>
    </row>
    <row r="119" spans="108:109" ht="13.5" hidden="1" customHeight="1" x14ac:dyDescent="0.2">
      <c r="DD119" s="1269"/>
      <c r="DE119" s="1269"/>
    </row>
    <row r="120" spans="108:109" ht="13.5" hidden="1" customHeight="1" x14ac:dyDescent="0.2">
      <c r="DD120" s="1269"/>
      <c r="DE120" s="1269"/>
    </row>
    <row r="121" spans="108:109" ht="13.5" hidden="1" customHeight="1" x14ac:dyDescent="0.2">
      <c r="DD121" s="1269"/>
      <c r="DE121" s="1269"/>
    </row>
    <row r="122" spans="108:109" ht="13.5" hidden="1" customHeight="1" x14ac:dyDescent="0.2">
      <c r="DD122" s="1269"/>
      <c r="DE122" s="1269"/>
    </row>
    <row r="123" spans="108:109" ht="13.5" hidden="1" customHeight="1" x14ac:dyDescent="0.2">
      <c r="DD123" s="1269"/>
      <c r="DE123" s="1269"/>
    </row>
    <row r="124" spans="108:109" ht="13.5" hidden="1" customHeight="1" x14ac:dyDescent="0.2">
      <c r="DD124" s="1269"/>
      <c r="DE124" s="1269"/>
    </row>
    <row r="125" spans="108:109" ht="13.5" hidden="1" customHeight="1" x14ac:dyDescent="0.2">
      <c r="DD125" s="1269"/>
      <c r="DE125" s="1269"/>
    </row>
    <row r="126" spans="108:109" ht="13.5" hidden="1" customHeight="1" x14ac:dyDescent="0.2">
      <c r="DD126" s="1269"/>
      <c r="DE126" s="1269"/>
    </row>
    <row r="127" spans="108:109" ht="13.5" hidden="1" customHeight="1" x14ac:dyDescent="0.2">
      <c r="DD127" s="1269"/>
      <c r="DE127" s="1269"/>
    </row>
    <row r="128" spans="108:109" ht="13.5" hidden="1" customHeight="1" x14ac:dyDescent="0.2">
      <c r="DD128" s="1269"/>
      <c r="DE128" s="1269"/>
    </row>
    <row r="129" spans="108:109" ht="13.5" hidden="1" customHeight="1" x14ac:dyDescent="0.2">
      <c r="DD129" s="1269"/>
      <c r="DE129" s="1269"/>
    </row>
    <row r="130" spans="108:109" ht="13.5" hidden="1" customHeight="1" x14ac:dyDescent="0.2">
      <c r="DD130" s="1269"/>
      <c r="DE130" s="1269"/>
    </row>
    <row r="131" spans="108:109" ht="13.5" hidden="1" customHeight="1" x14ac:dyDescent="0.2">
      <c r="DD131" s="1269"/>
      <c r="DE131" s="1269"/>
    </row>
    <row r="132" spans="108:109" ht="13.5" hidden="1" customHeight="1" x14ac:dyDescent="0.2">
      <c r="DD132" s="1269"/>
      <c r="DE132" s="1269"/>
    </row>
    <row r="133" spans="108:109" ht="13.5" hidden="1" customHeight="1" x14ac:dyDescent="0.2">
      <c r="DD133" s="1269"/>
      <c r="DE133" s="1269"/>
    </row>
    <row r="134" spans="108:109" ht="13.5" hidden="1" customHeight="1" x14ac:dyDescent="0.2">
      <c r="DD134" s="1269"/>
      <c r="DE134" s="1269"/>
    </row>
    <row r="135" spans="108:109" ht="13.5" hidden="1" customHeight="1" x14ac:dyDescent="0.2">
      <c r="DD135" s="1269"/>
      <c r="DE135" s="1269"/>
    </row>
    <row r="136" spans="108:109" ht="13.5" hidden="1" customHeight="1" x14ac:dyDescent="0.2">
      <c r="DD136" s="1269"/>
      <c r="DE136" s="1269"/>
    </row>
    <row r="137" spans="108:109" ht="13.5" hidden="1" customHeight="1" x14ac:dyDescent="0.2">
      <c r="DD137" s="1269"/>
      <c r="DE137" s="1269"/>
    </row>
    <row r="138" spans="108:109" ht="13.5" hidden="1" customHeight="1" x14ac:dyDescent="0.2">
      <c r="DD138" s="1269"/>
      <c r="DE138" s="1269"/>
    </row>
    <row r="139" spans="108:109" ht="13.5" hidden="1" customHeight="1" x14ac:dyDescent="0.2">
      <c r="DD139" s="1269"/>
      <c r="DE139" s="1269"/>
    </row>
    <row r="140" spans="108:109" ht="13.5" hidden="1" customHeight="1" x14ac:dyDescent="0.2">
      <c r="DD140" s="1269"/>
      <c r="DE140" s="1269"/>
    </row>
    <row r="141" spans="108:109" ht="13.5" hidden="1" customHeight="1" x14ac:dyDescent="0.2">
      <c r="DD141" s="1269"/>
      <c r="DE141" s="1269"/>
    </row>
    <row r="142" spans="108:109" ht="13.5" hidden="1" customHeight="1" x14ac:dyDescent="0.2">
      <c r="DD142" s="1269"/>
      <c r="DE142" s="1269"/>
    </row>
    <row r="143" spans="108:109" ht="13.5" hidden="1" customHeight="1" x14ac:dyDescent="0.2">
      <c r="DD143" s="1269"/>
      <c r="DE143" s="1269"/>
    </row>
    <row r="144" spans="108:109" ht="13.5" hidden="1" customHeight="1" x14ac:dyDescent="0.2">
      <c r="DD144" s="1269"/>
      <c r="DE144" s="1269"/>
    </row>
    <row r="145" spans="108:109" ht="13.5" hidden="1" customHeight="1" x14ac:dyDescent="0.2">
      <c r="DD145" s="1269"/>
      <c r="DE145" s="1269"/>
    </row>
    <row r="146" spans="108:109" ht="13.5" hidden="1" customHeight="1" x14ac:dyDescent="0.2">
      <c r="DD146" s="1269"/>
      <c r="DE146" s="1269"/>
    </row>
    <row r="147" spans="108:109" ht="13.5" hidden="1" customHeight="1" x14ac:dyDescent="0.2">
      <c r="DD147" s="1269"/>
      <c r="DE147" s="1269"/>
    </row>
    <row r="148" spans="108:109" ht="13.5" hidden="1" customHeight="1" x14ac:dyDescent="0.2">
      <c r="DD148" s="1269"/>
      <c r="DE148" s="1269"/>
    </row>
    <row r="149" spans="108:109" ht="13.5" hidden="1" customHeight="1" x14ac:dyDescent="0.2">
      <c r="DD149" s="1269"/>
      <c r="DE149" s="1269"/>
    </row>
    <row r="150" spans="108:109" ht="13.5" hidden="1" customHeight="1" x14ac:dyDescent="0.2">
      <c r="DD150" s="1269"/>
      <c r="DE150" s="1269"/>
    </row>
    <row r="151" spans="108:109" ht="13.5" hidden="1" customHeight="1" x14ac:dyDescent="0.2">
      <c r="DD151" s="1269"/>
      <c r="DE151" s="1269"/>
    </row>
    <row r="152" spans="108:109" ht="13.5" hidden="1" customHeight="1" x14ac:dyDescent="0.2">
      <c r="DD152" s="1269"/>
      <c r="DE152" s="1269"/>
    </row>
    <row r="153" spans="108:109" ht="13.5" hidden="1" customHeight="1" x14ac:dyDescent="0.2">
      <c r="DD153" s="1269"/>
      <c r="DE153" s="1269"/>
    </row>
    <row r="154" spans="108:109" ht="13.5" hidden="1" customHeight="1" x14ac:dyDescent="0.2">
      <c r="DD154" s="1269"/>
      <c r="DE154" s="1269"/>
    </row>
    <row r="155" spans="108:109" ht="13.5" hidden="1" customHeight="1" x14ac:dyDescent="0.2">
      <c r="DD155" s="1269"/>
      <c r="DE155" s="1269"/>
    </row>
    <row r="156" spans="108:109" ht="13.5" hidden="1" customHeight="1" x14ac:dyDescent="0.2">
      <c r="DD156" s="1269"/>
      <c r="DE156" s="1269"/>
    </row>
    <row r="157" spans="108:109" ht="13.5" hidden="1" customHeight="1" x14ac:dyDescent="0.2">
      <c r="DD157" s="1269"/>
      <c r="DE157" s="1269"/>
    </row>
    <row r="158" spans="108:109" ht="13.5" hidden="1" customHeight="1" x14ac:dyDescent="0.2">
      <c r="DD158" s="1269"/>
      <c r="DE158" s="1269"/>
    </row>
    <row r="159" spans="108:109" ht="13.5" hidden="1" customHeight="1" x14ac:dyDescent="0.2">
      <c r="DD159" s="1269"/>
      <c r="DE159" s="1269"/>
    </row>
    <row r="160" spans="108:109" ht="13.5" hidden="1" customHeight="1" x14ac:dyDescent="0.2">
      <c r="DD160" s="1269"/>
      <c r="DE160" s="126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LPOyVTNCT0XZdZL5wzlb8cvKyFeMv3+782fg78kRytUAWwuhJB9KJbi6QOh/kJeOjR4CAiBPN7XVzyhXwOeWA==" saltValue="+wxc8RGv4BhS8Twp3F36L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yAuSKYg5ShMtwaaiKEUf5LpOz8wIX0Fu0nBwB9NK5997ngfUfvw/gy8qnPAtvyla2K5FyWDHCMaaGlt2guQHQ==" saltValue="+YI1kqPPppw5x12JFeYX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VUZM55r/ZTTsqGj2lsjPie1rO+onWluma8/CWRwmjZrBS/Y/EA07mrv9xnVa6Qmyj3vmBB4w4I+a+5Ym2fr9w==" saltValue="vpxWDP1mxrD8wi7wY5LqN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553</v>
      </c>
      <c r="G2" s="156"/>
      <c r="H2" s="157"/>
    </row>
    <row r="3" spans="1:8" x14ac:dyDescent="0.2">
      <c r="A3" s="153" t="s">
        <v>546</v>
      </c>
      <c r="B3" s="158"/>
      <c r="C3" s="159"/>
      <c r="D3" s="160">
        <v>41142</v>
      </c>
      <c r="E3" s="161"/>
      <c r="F3" s="162">
        <v>53605</v>
      </c>
      <c r="G3" s="163"/>
      <c r="H3" s="164"/>
    </row>
    <row r="4" spans="1:8" x14ac:dyDescent="0.2">
      <c r="A4" s="165"/>
      <c r="B4" s="166"/>
      <c r="C4" s="167"/>
      <c r="D4" s="168">
        <v>17540</v>
      </c>
      <c r="E4" s="169"/>
      <c r="F4" s="170">
        <v>28343</v>
      </c>
      <c r="G4" s="171"/>
      <c r="H4" s="172"/>
    </row>
    <row r="5" spans="1:8" x14ac:dyDescent="0.2">
      <c r="A5" s="153" t="s">
        <v>548</v>
      </c>
      <c r="B5" s="158"/>
      <c r="C5" s="159"/>
      <c r="D5" s="160">
        <v>43801</v>
      </c>
      <c r="E5" s="161"/>
      <c r="F5" s="162">
        <v>44267</v>
      </c>
      <c r="G5" s="163"/>
      <c r="H5" s="164"/>
    </row>
    <row r="6" spans="1:8" x14ac:dyDescent="0.2">
      <c r="A6" s="165"/>
      <c r="B6" s="166"/>
      <c r="C6" s="167"/>
      <c r="D6" s="168">
        <v>18529</v>
      </c>
      <c r="E6" s="169"/>
      <c r="F6" s="170">
        <v>26161</v>
      </c>
      <c r="G6" s="171"/>
      <c r="H6" s="172"/>
    </row>
    <row r="7" spans="1:8" x14ac:dyDescent="0.2">
      <c r="A7" s="153" t="s">
        <v>549</v>
      </c>
      <c r="B7" s="158"/>
      <c r="C7" s="159"/>
      <c r="D7" s="160">
        <v>36105</v>
      </c>
      <c r="E7" s="161"/>
      <c r="F7" s="162">
        <v>40879</v>
      </c>
      <c r="G7" s="163"/>
      <c r="H7" s="164"/>
    </row>
    <row r="8" spans="1:8" x14ac:dyDescent="0.2">
      <c r="A8" s="165"/>
      <c r="B8" s="166"/>
      <c r="C8" s="167"/>
      <c r="D8" s="168">
        <v>20411</v>
      </c>
      <c r="E8" s="169"/>
      <c r="F8" s="170">
        <v>24087</v>
      </c>
      <c r="G8" s="171"/>
      <c r="H8" s="172"/>
    </row>
    <row r="9" spans="1:8" x14ac:dyDescent="0.2">
      <c r="A9" s="153" t="s">
        <v>550</v>
      </c>
      <c r="B9" s="158"/>
      <c r="C9" s="159"/>
      <c r="D9" s="160">
        <v>53973</v>
      </c>
      <c r="E9" s="161"/>
      <c r="F9" s="162">
        <v>42651</v>
      </c>
      <c r="G9" s="163"/>
      <c r="H9" s="164"/>
    </row>
    <row r="10" spans="1:8" x14ac:dyDescent="0.2">
      <c r="A10" s="165"/>
      <c r="B10" s="166"/>
      <c r="C10" s="167"/>
      <c r="D10" s="168">
        <v>24342</v>
      </c>
      <c r="E10" s="169"/>
      <c r="F10" s="170">
        <v>22675</v>
      </c>
      <c r="G10" s="171"/>
      <c r="H10" s="172"/>
    </row>
    <row r="11" spans="1:8" x14ac:dyDescent="0.2">
      <c r="A11" s="153" t="s">
        <v>551</v>
      </c>
      <c r="B11" s="158"/>
      <c r="C11" s="159"/>
      <c r="D11" s="160">
        <v>43796</v>
      </c>
      <c r="E11" s="161"/>
      <c r="F11" s="162">
        <v>43226</v>
      </c>
      <c r="G11" s="163"/>
      <c r="H11" s="164"/>
    </row>
    <row r="12" spans="1:8" x14ac:dyDescent="0.2">
      <c r="A12" s="165"/>
      <c r="B12" s="166"/>
      <c r="C12" s="173"/>
      <c r="D12" s="168">
        <v>19198</v>
      </c>
      <c r="E12" s="169"/>
      <c r="F12" s="170">
        <v>22622</v>
      </c>
      <c r="G12" s="171"/>
      <c r="H12" s="172"/>
    </row>
    <row r="13" spans="1:8" x14ac:dyDescent="0.2">
      <c r="A13" s="153"/>
      <c r="B13" s="158"/>
      <c r="C13" s="174"/>
      <c r="D13" s="175">
        <v>43763</v>
      </c>
      <c r="E13" s="176"/>
      <c r="F13" s="177">
        <v>44926</v>
      </c>
      <c r="G13" s="178"/>
      <c r="H13" s="164"/>
    </row>
    <row r="14" spans="1:8" x14ac:dyDescent="0.2">
      <c r="A14" s="165"/>
      <c r="B14" s="166"/>
      <c r="C14" s="167"/>
      <c r="D14" s="168">
        <v>20004</v>
      </c>
      <c r="E14" s="169"/>
      <c r="F14" s="170">
        <v>24778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3.94</v>
      </c>
      <c r="C19" s="179">
        <f>ROUND(VALUE(SUBSTITUTE(実質収支比率等に係る経年分析!G$48,"▲","-")),2)</f>
        <v>7.78</v>
      </c>
      <c r="D19" s="179">
        <f>ROUND(VALUE(SUBSTITUTE(実質収支比率等に係る経年分析!H$48,"▲","-")),2)</f>
        <v>6.26</v>
      </c>
      <c r="E19" s="179">
        <f>ROUND(VALUE(SUBSTITUTE(実質収支比率等に係る経年分析!I$48,"▲","-")),2)</f>
        <v>6.6</v>
      </c>
      <c r="F19" s="179">
        <f>ROUND(VALUE(SUBSTITUTE(実質収支比率等に係る経年分析!J$48,"▲","-")),2)</f>
        <v>7.19</v>
      </c>
    </row>
    <row r="20" spans="1:11" x14ac:dyDescent="0.2">
      <c r="A20" s="179" t="s">
        <v>55</v>
      </c>
      <c r="B20" s="179">
        <f>ROUND(VALUE(SUBSTITUTE(実質収支比率等に係る経年分析!F$47,"▲","-")),2)</f>
        <v>10.75</v>
      </c>
      <c r="C20" s="179">
        <f>ROUND(VALUE(SUBSTITUTE(実質収支比率等に係る経年分析!G$47,"▲","-")),2)</f>
        <v>11.57</v>
      </c>
      <c r="D20" s="179">
        <f>ROUND(VALUE(SUBSTITUTE(実質収支比率等に係る経年分析!H$47,"▲","-")),2)</f>
        <v>11.39</v>
      </c>
      <c r="E20" s="179">
        <f>ROUND(VALUE(SUBSTITUTE(実質収支比率等に係る経年分析!I$47,"▲","-")),2)</f>
        <v>9.8000000000000007</v>
      </c>
      <c r="F20" s="179">
        <f>ROUND(VALUE(SUBSTITUTE(実質収支比率等に係る経年分析!J$47,"▲","-")),2)</f>
        <v>10.97</v>
      </c>
    </row>
    <row r="21" spans="1:11" x14ac:dyDescent="0.2">
      <c r="A21" s="179" t="s">
        <v>56</v>
      </c>
      <c r="B21" s="179">
        <f>IF(ISNUMBER(VALUE(SUBSTITUTE(実質収支比率等に係る経年分析!F$49,"▲","-"))),ROUND(VALUE(SUBSTITUTE(実質収支比率等に係る経年分析!F$49,"▲","-")),2),NA())</f>
        <v>0.68</v>
      </c>
      <c r="C21" s="179">
        <f>IF(ISNUMBER(VALUE(SUBSTITUTE(実質収支比率等に係る経年分析!G$49,"▲","-"))),ROUND(VALUE(SUBSTITUTE(実質収支比率等に係る経年分析!G$49,"▲","-")),2),NA())</f>
        <v>7.37</v>
      </c>
      <c r="D21" s="179">
        <f>IF(ISNUMBER(VALUE(SUBSTITUTE(実質収支比率等に係る経年分析!H$49,"▲","-"))),ROUND(VALUE(SUBSTITUTE(実質収支比率等に係る経年分析!H$49,"▲","-")),2),NA())</f>
        <v>-1.95</v>
      </c>
      <c r="E21" s="179">
        <f>IF(ISNUMBER(VALUE(SUBSTITUTE(実質収支比率等に係る経年分析!I$49,"▲","-"))),ROUND(VALUE(SUBSTITUTE(実質収支比率等に係る経年分析!I$49,"▲","-")),2),NA())</f>
        <v>0.01</v>
      </c>
      <c r="F21" s="179">
        <f>IF(ISNUMBER(VALUE(SUBSTITUTE(実質収支比率等に係る経年分析!J$49,"▲","-"))),ROUND(VALUE(SUBSTITUTE(実質収支比率等に係る経年分析!J$49,"▲","-")),2),NA())</f>
        <v>1.6</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0.27</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0.15</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#N/A</v>
      </c>
      <c r="G28" s="180">
        <f>IF(ROUND(VALUE(SUBSTITUTE(連結実質赤字比率に係る赤字・黒字の構成分析!H$42,"▲", "-")), 2) &gt;= 0, ABS(ROUND(VALUE(SUBSTITUTE(連結実質赤字比率に係る赤字・黒字の構成分析!H$42,"▲", "-")), 2)), NA())</f>
        <v>0</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個別生活排水事業特別会計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2">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x14ac:dyDescent="0.2">
      <c r="A31" s="180" t="str">
        <f>IF(連結実質赤字比率に係る赤字・黒字の構成分析!C$39="",NA(),連結実質赤字比率に係る赤字・黒字の構成分析!C$39)</f>
        <v>扇町土地区画整理事業特別会計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x14ac:dyDescent="0.2">
      <c r="A32" s="180" t="str">
        <f>IF(連結実質赤字比率に係る赤字・黒字の構成分析!C$38="",NA(),連結実質赤字比率に係る赤字・黒字の構成分析!C$38)</f>
        <v>三本松地区宅地整備事業特別会計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0.41</v>
      </c>
    </row>
    <row r="33" spans="1:16" x14ac:dyDescent="0.2">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0.55000000000000004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1.25</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9.3800000000000008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4.3099999999999996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6.31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6.25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7.19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4424</v>
      </c>
      <c r="E42" s="181"/>
      <c r="F42" s="181"/>
      <c r="G42" s="181">
        <f>'実質公債費比率（分子）の構造'!L$52</f>
        <v>4360</v>
      </c>
      <c r="H42" s="181"/>
      <c r="I42" s="181"/>
      <c r="J42" s="181">
        <f>'実質公債費比率（分子）の構造'!M$52</f>
        <v>4312</v>
      </c>
      <c r="K42" s="181"/>
      <c r="L42" s="181"/>
      <c r="M42" s="181">
        <f>'実質公債費比率（分子）の構造'!N$52</f>
        <v>4235</v>
      </c>
      <c r="N42" s="181"/>
      <c r="O42" s="181"/>
      <c r="P42" s="181">
        <f>'実質公債費比率（分子）の構造'!O$52</f>
        <v>4097</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2">
      <c r="A44" s="181" t="s">
        <v>65</v>
      </c>
      <c r="B44" s="181">
        <f>'実質公債費比率（分子）の構造'!K$50</f>
        <v>246</v>
      </c>
      <c r="C44" s="181"/>
      <c r="D44" s="181"/>
      <c r="E44" s="181">
        <f>'実質公債費比率（分子）の構造'!L$50</f>
        <v>229</v>
      </c>
      <c r="F44" s="181"/>
      <c r="G44" s="181"/>
      <c r="H44" s="181">
        <f>'実質公債費比率（分子）の構造'!M$50</f>
        <v>178</v>
      </c>
      <c r="I44" s="181"/>
      <c r="J44" s="181"/>
      <c r="K44" s="181">
        <f>'実質公債費比率（分子）の構造'!N$50</f>
        <v>102</v>
      </c>
      <c r="L44" s="181"/>
      <c r="M44" s="181"/>
      <c r="N44" s="181">
        <f>'実質公債費比率（分子）の構造'!O$50</f>
        <v>75</v>
      </c>
      <c r="O44" s="181"/>
      <c r="P44" s="181"/>
    </row>
    <row r="45" spans="1:16" x14ac:dyDescent="0.2">
      <c r="A45" s="181" t="s">
        <v>66</v>
      </c>
      <c r="B45" s="181">
        <f>'実質公債費比率（分子）の構造'!K$49</f>
        <v>166</v>
      </c>
      <c r="C45" s="181"/>
      <c r="D45" s="181"/>
      <c r="E45" s="181">
        <f>'実質公債費比率（分子）の構造'!L$49</f>
        <v>156</v>
      </c>
      <c r="F45" s="181"/>
      <c r="G45" s="181"/>
      <c r="H45" s="181">
        <f>'実質公債費比率（分子）の構造'!M$49</f>
        <v>115</v>
      </c>
      <c r="I45" s="181"/>
      <c r="J45" s="181"/>
      <c r="K45" s="181">
        <f>'実質公債費比率（分子）の構造'!N$49</f>
        <v>64</v>
      </c>
      <c r="L45" s="181"/>
      <c r="M45" s="181"/>
      <c r="N45" s="181">
        <f>'実質公債費比率（分子）の構造'!O$49</f>
        <v>63</v>
      </c>
      <c r="O45" s="181"/>
      <c r="P45" s="181"/>
    </row>
    <row r="46" spans="1:16" x14ac:dyDescent="0.2">
      <c r="A46" s="181" t="s">
        <v>67</v>
      </c>
      <c r="B46" s="181">
        <f>'実質公債費比率（分子）の構造'!K$48</f>
        <v>797</v>
      </c>
      <c r="C46" s="181"/>
      <c r="D46" s="181"/>
      <c r="E46" s="181">
        <f>'実質公債費比率（分子）の構造'!L$48</f>
        <v>738</v>
      </c>
      <c r="F46" s="181"/>
      <c r="G46" s="181"/>
      <c r="H46" s="181">
        <f>'実質公債費比率（分子）の構造'!M$48</f>
        <v>812</v>
      </c>
      <c r="I46" s="181"/>
      <c r="J46" s="181"/>
      <c r="K46" s="181">
        <f>'実質公債費比率（分子）の構造'!N$48</f>
        <v>796</v>
      </c>
      <c r="L46" s="181"/>
      <c r="M46" s="181"/>
      <c r="N46" s="181">
        <f>'実質公債費比率（分子）の構造'!O$48</f>
        <v>758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5809</v>
      </c>
      <c r="C49" s="181"/>
      <c r="D49" s="181"/>
      <c r="E49" s="181">
        <f>'実質公債費比率（分子）の構造'!L$45</f>
        <v>5491</v>
      </c>
      <c r="F49" s="181"/>
      <c r="G49" s="181"/>
      <c r="H49" s="181">
        <f>'実質公債費比率（分子）の構造'!M$45</f>
        <v>4929</v>
      </c>
      <c r="I49" s="181"/>
      <c r="J49" s="181"/>
      <c r="K49" s="181">
        <f>'実質公債費比率（分子）の構造'!N$45</f>
        <v>4769</v>
      </c>
      <c r="L49" s="181"/>
      <c r="M49" s="181"/>
      <c r="N49" s="181">
        <f>'実質公債費比率（分子）の構造'!O$45</f>
        <v>4542</v>
      </c>
      <c r="O49" s="181"/>
      <c r="P49" s="181"/>
    </row>
    <row r="50" spans="1:16" x14ac:dyDescent="0.2">
      <c r="A50" s="181" t="s">
        <v>71</v>
      </c>
      <c r="B50" s="181" t="e">
        <f>NA()</f>
        <v>#N/A</v>
      </c>
      <c r="C50" s="181">
        <f>IF(ISNUMBER('実質公債費比率（分子）の構造'!K$53),'実質公債費比率（分子）の構造'!K$53,NA())</f>
        <v>2594</v>
      </c>
      <c r="D50" s="181" t="e">
        <f>NA()</f>
        <v>#N/A</v>
      </c>
      <c r="E50" s="181" t="e">
        <f>NA()</f>
        <v>#N/A</v>
      </c>
      <c r="F50" s="181">
        <f>IF(ISNUMBER('実質公債費比率（分子）の構造'!L$53),'実質公債費比率（分子）の構造'!L$53,NA())</f>
        <v>2254</v>
      </c>
      <c r="G50" s="181" t="e">
        <f>NA()</f>
        <v>#N/A</v>
      </c>
      <c r="H50" s="181" t="e">
        <f>NA()</f>
        <v>#N/A</v>
      </c>
      <c r="I50" s="181">
        <f>IF(ISNUMBER('実質公債費比率（分子）の構造'!M$53),'実質公債費比率（分子）の構造'!M$53,NA())</f>
        <v>1722</v>
      </c>
      <c r="J50" s="181" t="e">
        <f>NA()</f>
        <v>#N/A</v>
      </c>
      <c r="K50" s="181" t="e">
        <f>NA()</f>
        <v>#N/A</v>
      </c>
      <c r="L50" s="181">
        <f>IF(ISNUMBER('実質公債費比率（分子）の構造'!N$53),'実質公債費比率（分子）の構造'!N$53,NA())</f>
        <v>1496</v>
      </c>
      <c r="M50" s="181" t="e">
        <f>NA()</f>
        <v>#N/A</v>
      </c>
      <c r="N50" s="181" t="e">
        <f>NA()</f>
        <v>#N/A</v>
      </c>
      <c r="O50" s="181">
        <f>IF(ISNUMBER('実質公債費比率（分子）の構造'!O$53),'実質公債費比率（分子）の構造'!O$53,NA())</f>
        <v>1341</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45618</v>
      </c>
      <c r="E56" s="180"/>
      <c r="F56" s="180"/>
      <c r="G56" s="180">
        <f>'将来負担比率（分子）の構造'!J$52</f>
        <v>45066</v>
      </c>
      <c r="H56" s="180"/>
      <c r="I56" s="180"/>
      <c r="J56" s="180">
        <f>'将来負担比率（分子）の構造'!K$52</f>
        <v>44839</v>
      </c>
      <c r="K56" s="180"/>
      <c r="L56" s="180"/>
      <c r="M56" s="180">
        <f>'将来負担比率（分子）の構造'!L$52</f>
        <v>45592</v>
      </c>
      <c r="N56" s="180"/>
      <c r="O56" s="180"/>
      <c r="P56" s="180">
        <f>'将来負担比率（分子）の構造'!M$52</f>
        <v>45271</v>
      </c>
    </row>
    <row r="57" spans="1:16" x14ac:dyDescent="0.2">
      <c r="A57" s="180" t="s">
        <v>42</v>
      </c>
      <c r="B57" s="180"/>
      <c r="C57" s="180"/>
      <c r="D57" s="180">
        <f>'将来負担比率（分子）の構造'!I$51</f>
        <v>968</v>
      </c>
      <c r="E57" s="180"/>
      <c r="F57" s="180"/>
      <c r="G57" s="180">
        <f>'将来負担比率（分子）の構造'!J$51</f>
        <v>1012</v>
      </c>
      <c r="H57" s="180"/>
      <c r="I57" s="180"/>
      <c r="J57" s="180">
        <f>'将来負担比率（分子）の構造'!K$51</f>
        <v>1153</v>
      </c>
      <c r="K57" s="180"/>
      <c r="L57" s="180"/>
      <c r="M57" s="180">
        <f>'将来負担比率（分子）の構造'!L$51</f>
        <v>1195</v>
      </c>
      <c r="N57" s="180"/>
      <c r="O57" s="180"/>
      <c r="P57" s="180">
        <f>'将来負担比率（分子）の構造'!M$51</f>
        <v>1172</v>
      </c>
    </row>
    <row r="58" spans="1:16" x14ac:dyDescent="0.2">
      <c r="A58" s="180" t="s">
        <v>41</v>
      </c>
      <c r="B58" s="180"/>
      <c r="C58" s="180"/>
      <c r="D58" s="180">
        <f>'将来負担比率（分子）の構造'!I$50</f>
        <v>9977</v>
      </c>
      <c r="E58" s="180"/>
      <c r="F58" s="180"/>
      <c r="G58" s="180">
        <f>'将来負担比率（分子）の構造'!J$50</f>
        <v>9422</v>
      </c>
      <c r="H58" s="180"/>
      <c r="I58" s="180"/>
      <c r="J58" s="180">
        <f>'将来負担比率（分子）の構造'!K$50</f>
        <v>9673</v>
      </c>
      <c r="K58" s="180"/>
      <c r="L58" s="180"/>
      <c r="M58" s="180">
        <f>'将来負担比率（分子）の構造'!L$50</f>
        <v>8767</v>
      </c>
      <c r="N58" s="180"/>
      <c r="O58" s="180"/>
      <c r="P58" s="180">
        <f>'将来負担比率（分子）の構造'!M$50</f>
        <v>10350</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f>'将来負担比率（分子）の構造'!J$46</f>
        <v>59</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8001</v>
      </c>
      <c r="C62" s="180"/>
      <c r="D62" s="180"/>
      <c r="E62" s="180">
        <f>'将来負担比率（分子）の構造'!J$45</f>
        <v>8198</v>
      </c>
      <c r="F62" s="180"/>
      <c r="G62" s="180"/>
      <c r="H62" s="180">
        <f>'将来負担比率（分子）の構造'!K$45</f>
        <v>7993</v>
      </c>
      <c r="I62" s="180"/>
      <c r="J62" s="180"/>
      <c r="K62" s="180">
        <f>'将来負担比率（分子）の構造'!L$45</f>
        <v>8205</v>
      </c>
      <c r="L62" s="180"/>
      <c r="M62" s="180"/>
      <c r="N62" s="180">
        <f>'将来負担比率（分子）の構造'!M$45</f>
        <v>8041</v>
      </c>
      <c r="O62" s="180"/>
      <c r="P62" s="180"/>
    </row>
    <row r="63" spans="1:16" x14ac:dyDescent="0.2">
      <c r="A63" s="180" t="s">
        <v>34</v>
      </c>
      <c r="B63" s="180">
        <f>'将来負担比率（分子）の構造'!I$44</f>
        <v>520</v>
      </c>
      <c r="C63" s="180"/>
      <c r="D63" s="180"/>
      <c r="E63" s="180">
        <f>'将来負担比率（分子）の構造'!J$44</f>
        <v>416</v>
      </c>
      <c r="F63" s="180"/>
      <c r="G63" s="180"/>
      <c r="H63" s="180">
        <f>'将来負担比率（分子）の構造'!K$44</f>
        <v>361</v>
      </c>
      <c r="I63" s="180"/>
      <c r="J63" s="180"/>
      <c r="K63" s="180">
        <f>'将来負担比率（分子）の構造'!L$44</f>
        <v>282</v>
      </c>
      <c r="L63" s="180"/>
      <c r="M63" s="180"/>
      <c r="N63" s="180">
        <f>'将来負担比率（分子）の構造'!M$44</f>
        <v>323</v>
      </c>
      <c r="O63" s="180"/>
      <c r="P63" s="180"/>
    </row>
    <row r="64" spans="1:16" x14ac:dyDescent="0.2">
      <c r="A64" s="180" t="s">
        <v>33</v>
      </c>
      <c r="B64" s="180">
        <f>'将来負担比率（分子）の構造'!I$43</f>
        <v>10392</v>
      </c>
      <c r="C64" s="180"/>
      <c r="D64" s="180"/>
      <c r="E64" s="180">
        <f>'将来負担比率（分子）の構造'!J$43</f>
        <v>9743</v>
      </c>
      <c r="F64" s="180"/>
      <c r="G64" s="180"/>
      <c r="H64" s="180">
        <f>'将来負担比率（分子）の構造'!K$43</f>
        <v>9552</v>
      </c>
      <c r="I64" s="180"/>
      <c r="J64" s="180"/>
      <c r="K64" s="180">
        <f>'将来負担比率（分子）の構造'!L$43</f>
        <v>9443</v>
      </c>
      <c r="L64" s="180"/>
      <c r="M64" s="180"/>
      <c r="N64" s="180">
        <f>'将来負担比率（分子）の構造'!M$43</f>
        <v>9360</v>
      </c>
      <c r="O64" s="180"/>
      <c r="P64" s="180"/>
    </row>
    <row r="65" spans="1:16" x14ac:dyDescent="0.2">
      <c r="A65" s="180" t="s">
        <v>32</v>
      </c>
      <c r="B65" s="180">
        <f>'将来負担比率（分子）の構造'!I$42</f>
        <v>527</v>
      </c>
      <c r="C65" s="180"/>
      <c r="D65" s="180"/>
      <c r="E65" s="180">
        <f>'将来負担比率（分子）の構造'!J$42</f>
        <v>316</v>
      </c>
      <c r="F65" s="180"/>
      <c r="G65" s="180"/>
      <c r="H65" s="180">
        <f>'将来負担比率（分子）の構造'!K$42</f>
        <v>190</v>
      </c>
      <c r="I65" s="180"/>
      <c r="J65" s="180"/>
      <c r="K65" s="180">
        <f>'将来負担比率（分子）の構造'!L$42</f>
        <v>105</v>
      </c>
      <c r="L65" s="180"/>
      <c r="M65" s="180"/>
      <c r="N65" s="180">
        <f>'将来負担比率（分子）の構造'!M$42</f>
        <v>44</v>
      </c>
      <c r="O65" s="180"/>
      <c r="P65" s="180"/>
    </row>
    <row r="66" spans="1:16" x14ac:dyDescent="0.2">
      <c r="A66" s="180" t="s">
        <v>31</v>
      </c>
      <c r="B66" s="180">
        <f>'将来負担比率（分子）の構造'!I$41</f>
        <v>46901</v>
      </c>
      <c r="C66" s="180"/>
      <c r="D66" s="180"/>
      <c r="E66" s="180">
        <f>'将来負担比率（分子）の構造'!J$41</f>
        <v>45866</v>
      </c>
      <c r="F66" s="180"/>
      <c r="G66" s="180"/>
      <c r="H66" s="180">
        <f>'将来負担比率（分子）の構造'!K$41</f>
        <v>45057</v>
      </c>
      <c r="I66" s="180"/>
      <c r="J66" s="180"/>
      <c r="K66" s="180">
        <f>'将来負担比率（分子）の構造'!L$41</f>
        <v>45273</v>
      </c>
      <c r="L66" s="180"/>
      <c r="M66" s="180"/>
      <c r="N66" s="180">
        <f>'将来負担比率（分子）の構造'!M$41</f>
        <v>45825</v>
      </c>
      <c r="O66" s="180"/>
      <c r="P66" s="180"/>
    </row>
    <row r="67" spans="1:16" x14ac:dyDescent="0.2">
      <c r="A67" s="180" t="s">
        <v>75</v>
      </c>
      <c r="B67" s="180" t="e">
        <f>NA()</f>
        <v>#N/A</v>
      </c>
      <c r="C67" s="180">
        <f>IF(ISNUMBER('将来負担比率（分子）の構造'!I$53), IF('将来負担比率（分子）の構造'!I$53 &lt; 0, 0, '将来負担比率（分子）の構造'!I$53), NA())</f>
        <v>9778</v>
      </c>
      <c r="D67" s="180" t="e">
        <f>NA()</f>
        <v>#N/A</v>
      </c>
      <c r="E67" s="180" t="e">
        <f>NA()</f>
        <v>#N/A</v>
      </c>
      <c r="F67" s="180">
        <f>IF(ISNUMBER('将来負担比率（分子）の構造'!J$53), IF('将来負担比率（分子）の構造'!J$53 &lt; 0, 0, '将来負担比率（分子）の構造'!J$53), NA())</f>
        <v>9098</v>
      </c>
      <c r="G67" s="180" t="e">
        <f>NA()</f>
        <v>#N/A</v>
      </c>
      <c r="H67" s="180" t="e">
        <f>NA()</f>
        <v>#N/A</v>
      </c>
      <c r="I67" s="180">
        <f>IF(ISNUMBER('将来負担比率（分子）の構造'!K$53), IF('将来負担比率（分子）の構造'!K$53 &lt; 0, 0, '将来負担比率（分子）の構造'!K$53), NA())</f>
        <v>7489</v>
      </c>
      <c r="J67" s="180" t="e">
        <f>NA()</f>
        <v>#N/A</v>
      </c>
      <c r="K67" s="180" t="e">
        <f>NA()</f>
        <v>#N/A</v>
      </c>
      <c r="L67" s="180">
        <f>IF(ISNUMBER('将来負担比率（分子）の構造'!L$53), IF('将来負担比率（分子）の構造'!L$53 &lt; 0, 0, '将来負担比率（分子）の構造'!L$53), NA())</f>
        <v>7754</v>
      </c>
      <c r="M67" s="180" t="e">
        <f>NA()</f>
        <v>#N/A</v>
      </c>
      <c r="N67" s="180" t="e">
        <f>NA()</f>
        <v>#N/A</v>
      </c>
      <c r="O67" s="180">
        <f>IF(ISNUMBER('将来負担比率（分子）の構造'!M$53), IF('将来負担比率（分子）の構造'!M$53 &lt; 0, 0, '将来負担比率（分子）の構造'!M$53), NA())</f>
        <v>6801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3289</v>
      </c>
      <c r="C72" s="184">
        <f>基金残高に係る経年分析!G55</f>
        <v>2793</v>
      </c>
      <c r="D72" s="184">
        <f>基金残高に係る経年分析!H55</f>
        <v>3097</v>
      </c>
    </row>
    <row r="73" spans="1:16" x14ac:dyDescent="0.2">
      <c r="A73" s="183" t="s">
        <v>78</v>
      </c>
      <c r="B73" s="184">
        <f>基金残高に係る経年分析!F56</f>
        <v>430</v>
      </c>
      <c r="C73" s="184">
        <f>基金残高に係る経年分析!G56</f>
        <v>7</v>
      </c>
      <c r="D73" s="184">
        <f>基金残高に係る経年分析!H56</f>
        <v>7</v>
      </c>
    </row>
    <row r="74" spans="1:16" x14ac:dyDescent="0.2">
      <c r="A74" s="183" t="s">
        <v>79</v>
      </c>
      <c r="B74" s="184">
        <f>基金残高に係る経年分析!F57</f>
        <v>5290</v>
      </c>
      <c r="C74" s="184">
        <f>基金残高に係る経年分析!G57</f>
        <v>5136</v>
      </c>
      <c r="D74" s="184">
        <f>基金残高に係る経年分析!H57</f>
        <v>6212</v>
      </c>
    </row>
  </sheetData>
  <sheetProtection algorithmName="SHA-512" hashValue="e24Hl91yIM/ECdsB1juF3d8GMjGTXxSKK3+3FrgCL3fNYcxcBSm0AsulhAdY7xR1byZn1/JYoVpGylEnR0xnsQ==" saltValue="Ur1VHEBsDkWXGtbC+8I5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225</v>
      </c>
      <c r="C5" s="723"/>
      <c r="D5" s="723"/>
      <c r="E5" s="723"/>
      <c r="F5" s="723"/>
      <c r="G5" s="723"/>
      <c r="H5" s="723"/>
      <c r="I5" s="723"/>
      <c r="J5" s="723"/>
      <c r="K5" s="723"/>
      <c r="L5" s="723"/>
      <c r="M5" s="723"/>
      <c r="N5" s="723"/>
      <c r="O5" s="723"/>
      <c r="P5" s="723"/>
      <c r="Q5" s="724"/>
      <c r="R5" s="688">
        <v>15216417</v>
      </c>
      <c r="S5" s="689"/>
      <c r="T5" s="689"/>
      <c r="U5" s="689"/>
      <c r="V5" s="689"/>
      <c r="W5" s="689"/>
      <c r="X5" s="689"/>
      <c r="Y5" s="735"/>
      <c r="Z5" s="753">
        <v>29.4</v>
      </c>
      <c r="AA5" s="753"/>
      <c r="AB5" s="753"/>
      <c r="AC5" s="753"/>
      <c r="AD5" s="754">
        <v>15216417</v>
      </c>
      <c r="AE5" s="754"/>
      <c r="AF5" s="754"/>
      <c r="AG5" s="754"/>
      <c r="AH5" s="754"/>
      <c r="AI5" s="754"/>
      <c r="AJ5" s="754"/>
      <c r="AK5" s="754"/>
      <c r="AL5" s="736">
        <v>56.2</v>
      </c>
      <c r="AM5" s="705"/>
      <c r="AN5" s="705"/>
      <c r="AO5" s="737"/>
      <c r="AP5" s="722" t="s">
        <v>226</v>
      </c>
      <c r="AQ5" s="723"/>
      <c r="AR5" s="723"/>
      <c r="AS5" s="723"/>
      <c r="AT5" s="723"/>
      <c r="AU5" s="723"/>
      <c r="AV5" s="723"/>
      <c r="AW5" s="723"/>
      <c r="AX5" s="723"/>
      <c r="AY5" s="723"/>
      <c r="AZ5" s="723"/>
      <c r="BA5" s="723"/>
      <c r="BB5" s="723"/>
      <c r="BC5" s="723"/>
      <c r="BD5" s="723"/>
      <c r="BE5" s="723"/>
      <c r="BF5" s="724"/>
      <c r="BG5" s="623">
        <v>15107027</v>
      </c>
      <c r="BH5" s="626"/>
      <c r="BI5" s="626"/>
      <c r="BJ5" s="626"/>
      <c r="BK5" s="626"/>
      <c r="BL5" s="626"/>
      <c r="BM5" s="626"/>
      <c r="BN5" s="627"/>
      <c r="BO5" s="685">
        <v>99.3</v>
      </c>
      <c r="BP5" s="685"/>
      <c r="BQ5" s="685"/>
      <c r="BR5" s="685"/>
      <c r="BS5" s="686">
        <v>519758</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2">
      <c r="B6" s="620" t="s">
        <v>230</v>
      </c>
      <c r="C6" s="621"/>
      <c r="D6" s="621"/>
      <c r="E6" s="621"/>
      <c r="F6" s="621"/>
      <c r="G6" s="621"/>
      <c r="H6" s="621"/>
      <c r="I6" s="621"/>
      <c r="J6" s="621"/>
      <c r="K6" s="621"/>
      <c r="L6" s="621"/>
      <c r="M6" s="621"/>
      <c r="N6" s="621"/>
      <c r="O6" s="621"/>
      <c r="P6" s="621"/>
      <c r="Q6" s="622"/>
      <c r="R6" s="623">
        <v>424240</v>
      </c>
      <c r="S6" s="626"/>
      <c r="T6" s="626"/>
      <c r="U6" s="626"/>
      <c r="V6" s="626"/>
      <c r="W6" s="626"/>
      <c r="X6" s="626"/>
      <c r="Y6" s="627"/>
      <c r="Z6" s="685">
        <v>0.8</v>
      </c>
      <c r="AA6" s="685"/>
      <c r="AB6" s="685"/>
      <c r="AC6" s="685"/>
      <c r="AD6" s="686">
        <v>424240</v>
      </c>
      <c r="AE6" s="686"/>
      <c r="AF6" s="686"/>
      <c r="AG6" s="686"/>
      <c r="AH6" s="686"/>
      <c r="AI6" s="686"/>
      <c r="AJ6" s="686"/>
      <c r="AK6" s="686"/>
      <c r="AL6" s="628">
        <v>1.6</v>
      </c>
      <c r="AM6" s="629"/>
      <c r="AN6" s="629"/>
      <c r="AO6" s="687"/>
      <c r="AP6" s="620" t="s">
        <v>231</v>
      </c>
      <c r="AQ6" s="621"/>
      <c r="AR6" s="621"/>
      <c r="AS6" s="621"/>
      <c r="AT6" s="621"/>
      <c r="AU6" s="621"/>
      <c r="AV6" s="621"/>
      <c r="AW6" s="621"/>
      <c r="AX6" s="621"/>
      <c r="AY6" s="621"/>
      <c r="AZ6" s="621"/>
      <c r="BA6" s="621"/>
      <c r="BB6" s="621"/>
      <c r="BC6" s="621"/>
      <c r="BD6" s="621"/>
      <c r="BE6" s="621"/>
      <c r="BF6" s="622"/>
      <c r="BG6" s="623">
        <v>15107027</v>
      </c>
      <c r="BH6" s="626"/>
      <c r="BI6" s="626"/>
      <c r="BJ6" s="626"/>
      <c r="BK6" s="626"/>
      <c r="BL6" s="626"/>
      <c r="BM6" s="626"/>
      <c r="BN6" s="627"/>
      <c r="BO6" s="685">
        <v>99.3</v>
      </c>
      <c r="BP6" s="685"/>
      <c r="BQ6" s="685"/>
      <c r="BR6" s="685"/>
      <c r="BS6" s="686">
        <v>519758</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391555</v>
      </c>
      <c r="CS6" s="626"/>
      <c r="CT6" s="626"/>
      <c r="CU6" s="626"/>
      <c r="CV6" s="626"/>
      <c r="CW6" s="626"/>
      <c r="CX6" s="626"/>
      <c r="CY6" s="627"/>
      <c r="CZ6" s="736">
        <v>0.8</v>
      </c>
      <c r="DA6" s="705"/>
      <c r="DB6" s="705"/>
      <c r="DC6" s="739"/>
      <c r="DD6" s="631">
        <v>61</v>
      </c>
      <c r="DE6" s="626"/>
      <c r="DF6" s="626"/>
      <c r="DG6" s="626"/>
      <c r="DH6" s="626"/>
      <c r="DI6" s="626"/>
      <c r="DJ6" s="626"/>
      <c r="DK6" s="626"/>
      <c r="DL6" s="626"/>
      <c r="DM6" s="626"/>
      <c r="DN6" s="626"/>
      <c r="DO6" s="626"/>
      <c r="DP6" s="627"/>
      <c r="DQ6" s="631">
        <v>391466</v>
      </c>
      <c r="DR6" s="626"/>
      <c r="DS6" s="626"/>
      <c r="DT6" s="626"/>
      <c r="DU6" s="626"/>
      <c r="DV6" s="626"/>
      <c r="DW6" s="626"/>
      <c r="DX6" s="626"/>
      <c r="DY6" s="626"/>
      <c r="DZ6" s="626"/>
      <c r="EA6" s="626"/>
      <c r="EB6" s="626"/>
      <c r="EC6" s="666"/>
    </row>
    <row r="7" spans="2:143" ht="11.25" customHeight="1" x14ac:dyDescent="0.2">
      <c r="B7" s="620" t="s">
        <v>233</v>
      </c>
      <c r="C7" s="621"/>
      <c r="D7" s="621"/>
      <c r="E7" s="621"/>
      <c r="F7" s="621"/>
      <c r="G7" s="621"/>
      <c r="H7" s="621"/>
      <c r="I7" s="621"/>
      <c r="J7" s="621"/>
      <c r="K7" s="621"/>
      <c r="L7" s="621"/>
      <c r="M7" s="621"/>
      <c r="N7" s="621"/>
      <c r="O7" s="621"/>
      <c r="P7" s="621"/>
      <c r="Q7" s="622"/>
      <c r="R7" s="623">
        <v>19278</v>
      </c>
      <c r="S7" s="626"/>
      <c r="T7" s="626"/>
      <c r="U7" s="626"/>
      <c r="V7" s="626"/>
      <c r="W7" s="626"/>
      <c r="X7" s="626"/>
      <c r="Y7" s="627"/>
      <c r="Z7" s="685">
        <v>0</v>
      </c>
      <c r="AA7" s="685"/>
      <c r="AB7" s="685"/>
      <c r="AC7" s="685"/>
      <c r="AD7" s="686">
        <v>19278</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6516046</v>
      </c>
      <c r="BH7" s="626"/>
      <c r="BI7" s="626"/>
      <c r="BJ7" s="626"/>
      <c r="BK7" s="626"/>
      <c r="BL7" s="626"/>
      <c r="BM7" s="626"/>
      <c r="BN7" s="627"/>
      <c r="BO7" s="685">
        <v>42.8</v>
      </c>
      <c r="BP7" s="685"/>
      <c r="BQ7" s="685"/>
      <c r="BR7" s="685"/>
      <c r="BS7" s="686">
        <v>21248</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6613396</v>
      </c>
      <c r="CS7" s="626"/>
      <c r="CT7" s="626"/>
      <c r="CU7" s="626"/>
      <c r="CV7" s="626"/>
      <c r="CW7" s="626"/>
      <c r="CX7" s="626"/>
      <c r="CY7" s="627"/>
      <c r="CZ7" s="685">
        <v>13.3</v>
      </c>
      <c r="DA7" s="685"/>
      <c r="DB7" s="685"/>
      <c r="DC7" s="685"/>
      <c r="DD7" s="631">
        <v>257315</v>
      </c>
      <c r="DE7" s="626"/>
      <c r="DF7" s="626"/>
      <c r="DG7" s="626"/>
      <c r="DH7" s="626"/>
      <c r="DI7" s="626"/>
      <c r="DJ7" s="626"/>
      <c r="DK7" s="626"/>
      <c r="DL7" s="626"/>
      <c r="DM7" s="626"/>
      <c r="DN7" s="626"/>
      <c r="DO7" s="626"/>
      <c r="DP7" s="627"/>
      <c r="DQ7" s="631">
        <v>4761979</v>
      </c>
      <c r="DR7" s="626"/>
      <c r="DS7" s="626"/>
      <c r="DT7" s="626"/>
      <c r="DU7" s="626"/>
      <c r="DV7" s="626"/>
      <c r="DW7" s="626"/>
      <c r="DX7" s="626"/>
      <c r="DY7" s="626"/>
      <c r="DZ7" s="626"/>
      <c r="EA7" s="626"/>
      <c r="EB7" s="626"/>
      <c r="EC7" s="666"/>
    </row>
    <row r="8" spans="2:143" ht="11.25" customHeight="1" x14ac:dyDescent="0.2">
      <c r="B8" s="620" t="s">
        <v>236</v>
      </c>
      <c r="C8" s="621"/>
      <c r="D8" s="621"/>
      <c r="E8" s="621"/>
      <c r="F8" s="621"/>
      <c r="G8" s="621"/>
      <c r="H8" s="621"/>
      <c r="I8" s="621"/>
      <c r="J8" s="621"/>
      <c r="K8" s="621"/>
      <c r="L8" s="621"/>
      <c r="M8" s="621"/>
      <c r="N8" s="621"/>
      <c r="O8" s="621"/>
      <c r="P8" s="621"/>
      <c r="Q8" s="622"/>
      <c r="R8" s="623">
        <v>34445</v>
      </c>
      <c r="S8" s="626"/>
      <c r="T8" s="626"/>
      <c r="U8" s="626"/>
      <c r="V8" s="626"/>
      <c r="W8" s="626"/>
      <c r="X8" s="626"/>
      <c r="Y8" s="627"/>
      <c r="Z8" s="685">
        <v>0.1</v>
      </c>
      <c r="AA8" s="685"/>
      <c r="AB8" s="685"/>
      <c r="AC8" s="685"/>
      <c r="AD8" s="686">
        <v>34445</v>
      </c>
      <c r="AE8" s="686"/>
      <c r="AF8" s="686"/>
      <c r="AG8" s="686"/>
      <c r="AH8" s="686"/>
      <c r="AI8" s="686"/>
      <c r="AJ8" s="686"/>
      <c r="AK8" s="686"/>
      <c r="AL8" s="628">
        <v>0.1</v>
      </c>
      <c r="AM8" s="629"/>
      <c r="AN8" s="629"/>
      <c r="AO8" s="687"/>
      <c r="AP8" s="620" t="s">
        <v>237</v>
      </c>
      <c r="AQ8" s="621"/>
      <c r="AR8" s="621"/>
      <c r="AS8" s="621"/>
      <c r="AT8" s="621"/>
      <c r="AU8" s="621"/>
      <c r="AV8" s="621"/>
      <c r="AW8" s="621"/>
      <c r="AX8" s="621"/>
      <c r="AY8" s="621"/>
      <c r="AZ8" s="621"/>
      <c r="BA8" s="621"/>
      <c r="BB8" s="621"/>
      <c r="BC8" s="621"/>
      <c r="BD8" s="621"/>
      <c r="BE8" s="621"/>
      <c r="BF8" s="622"/>
      <c r="BG8" s="623">
        <v>207115</v>
      </c>
      <c r="BH8" s="626"/>
      <c r="BI8" s="626"/>
      <c r="BJ8" s="626"/>
      <c r="BK8" s="626"/>
      <c r="BL8" s="626"/>
      <c r="BM8" s="626"/>
      <c r="BN8" s="627"/>
      <c r="BO8" s="685">
        <v>1.4</v>
      </c>
      <c r="BP8" s="685"/>
      <c r="BQ8" s="685"/>
      <c r="BR8" s="685"/>
      <c r="BS8" s="631" t="s">
        <v>128</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20114808</v>
      </c>
      <c r="CS8" s="626"/>
      <c r="CT8" s="626"/>
      <c r="CU8" s="626"/>
      <c r="CV8" s="626"/>
      <c r="CW8" s="626"/>
      <c r="CX8" s="626"/>
      <c r="CY8" s="627"/>
      <c r="CZ8" s="685">
        <v>40.6</v>
      </c>
      <c r="DA8" s="685"/>
      <c r="DB8" s="685"/>
      <c r="DC8" s="685"/>
      <c r="DD8" s="631">
        <v>618721</v>
      </c>
      <c r="DE8" s="626"/>
      <c r="DF8" s="626"/>
      <c r="DG8" s="626"/>
      <c r="DH8" s="626"/>
      <c r="DI8" s="626"/>
      <c r="DJ8" s="626"/>
      <c r="DK8" s="626"/>
      <c r="DL8" s="626"/>
      <c r="DM8" s="626"/>
      <c r="DN8" s="626"/>
      <c r="DO8" s="626"/>
      <c r="DP8" s="627"/>
      <c r="DQ8" s="631">
        <v>9455349</v>
      </c>
      <c r="DR8" s="626"/>
      <c r="DS8" s="626"/>
      <c r="DT8" s="626"/>
      <c r="DU8" s="626"/>
      <c r="DV8" s="626"/>
      <c r="DW8" s="626"/>
      <c r="DX8" s="626"/>
      <c r="DY8" s="626"/>
      <c r="DZ8" s="626"/>
      <c r="EA8" s="626"/>
      <c r="EB8" s="626"/>
      <c r="EC8" s="666"/>
    </row>
    <row r="9" spans="2:143" ht="11.25" customHeight="1" x14ac:dyDescent="0.2">
      <c r="B9" s="620" t="s">
        <v>239</v>
      </c>
      <c r="C9" s="621"/>
      <c r="D9" s="621"/>
      <c r="E9" s="621"/>
      <c r="F9" s="621"/>
      <c r="G9" s="621"/>
      <c r="H9" s="621"/>
      <c r="I9" s="621"/>
      <c r="J9" s="621"/>
      <c r="K9" s="621"/>
      <c r="L9" s="621"/>
      <c r="M9" s="621"/>
      <c r="N9" s="621"/>
      <c r="O9" s="621"/>
      <c r="P9" s="621"/>
      <c r="Q9" s="622"/>
      <c r="R9" s="623">
        <v>26958</v>
      </c>
      <c r="S9" s="626"/>
      <c r="T9" s="626"/>
      <c r="U9" s="626"/>
      <c r="V9" s="626"/>
      <c r="W9" s="626"/>
      <c r="X9" s="626"/>
      <c r="Y9" s="627"/>
      <c r="Z9" s="685">
        <v>0.1</v>
      </c>
      <c r="AA9" s="685"/>
      <c r="AB9" s="685"/>
      <c r="AC9" s="685"/>
      <c r="AD9" s="686">
        <v>26958</v>
      </c>
      <c r="AE9" s="686"/>
      <c r="AF9" s="686"/>
      <c r="AG9" s="686"/>
      <c r="AH9" s="686"/>
      <c r="AI9" s="686"/>
      <c r="AJ9" s="686"/>
      <c r="AK9" s="686"/>
      <c r="AL9" s="628">
        <v>0.1</v>
      </c>
      <c r="AM9" s="629"/>
      <c r="AN9" s="629"/>
      <c r="AO9" s="687"/>
      <c r="AP9" s="620" t="s">
        <v>240</v>
      </c>
      <c r="AQ9" s="621"/>
      <c r="AR9" s="621"/>
      <c r="AS9" s="621"/>
      <c r="AT9" s="621"/>
      <c r="AU9" s="621"/>
      <c r="AV9" s="621"/>
      <c r="AW9" s="621"/>
      <c r="AX9" s="621"/>
      <c r="AY9" s="621"/>
      <c r="AZ9" s="621"/>
      <c r="BA9" s="621"/>
      <c r="BB9" s="621"/>
      <c r="BC9" s="621"/>
      <c r="BD9" s="621"/>
      <c r="BE9" s="621"/>
      <c r="BF9" s="622"/>
      <c r="BG9" s="623">
        <v>5239223</v>
      </c>
      <c r="BH9" s="626"/>
      <c r="BI9" s="626"/>
      <c r="BJ9" s="626"/>
      <c r="BK9" s="626"/>
      <c r="BL9" s="626"/>
      <c r="BM9" s="626"/>
      <c r="BN9" s="627"/>
      <c r="BO9" s="685">
        <v>34.4</v>
      </c>
      <c r="BP9" s="685"/>
      <c r="BQ9" s="685"/>
      <c r="BR9" s="685"/>
      <c r="BS9" s="631" t="s">
        <v>241</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3433944</v>
      </c>
      <c r="CS9" s="626"/>
      <c r="CT9" s="626"/>
      <c r="CU9" s="626"/>
      <c r="CV9" s="626"/>
      <c r="CW9" s="626"/>
      <c r="CX9" s="626"/>
      <c r="CY9" s="627"/>
      <c r="CZ9" s="685">
        <v>6.9</v>
      </c>
      <c r="DA9" s="685"/>
      <c r="DB9" s="685"/>
      <c r="DC9" s="685"/>
      <c r="DD9" s="631">
        <v>266460</v>
      </c>
      <c r="DE9" s="626"/>
      <c r="DF9" s="626"/>
      <c r="DG9" s="626"/>
      <c r="DH9" s="626"/>
      <c r="DI9" s="626"/>
      <c r="DJ9" s="626"/>
      <c r="DK9" s="626"/>
      <c r="DL9" s="626"/>
      <c r="DM9" s="626"/>
      <c r="DN9" s="626"/>
      <c r="DO9" s="626"/>
      <c r="DP9" s="627"/>
      <c r="DQ9" s="631">
        <v>3056246</v>
      </c>
      <c r="DR9" s="626"/>
      <c r="DS9" s="626"/>
      <c r="DT9" s="626"/>
      <c r="DU9" s="626"/>
      <c r="DV9" s="626"/>
      <c r="DW9" s="626"/>
      <c r="DX9" s="626"/>
      <c r="DY9" s="626"/>
      <c r="DZ9" s="626"/>
      <c r="EA9" s="626"/>
      <c r="EB9" s="626"/>
      <c r="EC9" s="666"/>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241</v>
      </c>
      <c r="S10" s="626"/>
      <c r="T10" s="626"/>
      <c r="U10" s="626"/>
      <c r="V10" s="626"/>
      <c r="W10" s="626"/>
      <c r="X10" s="626"/>
      <c r="Y10" s="627"/>
      <c r="Z10" s="685" t="s">
        <v>128</v>
      </c>
      <c r="AA10" s="685"/>
      <c r="AB10" s="685"/>
      <c r="AC10" s="685"/>
      <c r="AD10" s="686" t="s">
        <v>128</v>
      </c>
      <c r="AE10" s="686"/>
      <c r="AF10" s="686"/>
      <c r="AG10" s="686"/>
      <c r="AH10" s="686"/>
      <c r="AI10" s="686"/>
      <c r="AJ10" s="686"/>
      <c r="AK10" s="686"/>
      <c r="AL10" s="628" t="s">
        <v>241</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399968</v>
      </c>
      <c r="BH10" s="626"/>
      <c r="BI10" s="626"/>
      <c r="BJ10" s="626"/>
      <c r="BK10" s="626"/>
      <c r="BL10" s="626"/>
      <c r="BM10" s="626"/>
      <c r="BN10" s="627"/>
      <c r="BO10" s="685">
        <v>2.6</v>
      </c>
      <c r="BP10" s="685"/>
      <c r="BQ10" s="685"/>
      <c r="BR10" s="685"/>
      <c r="BS10" s="631" t="s">
        <v>241</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138007</v>
      </c>
      <c r="CS10" s="626"/>
      <c r="CT10" s="626"/>
      <c r="CU10" s="626"/>
      <c r="CV10" s="626"/>
      <c r="CW10" s="626"/>
      <c r="CX10" s="626"/>
      <c r="CY10" s="627"/>
      <c r="CZ10" s="685">
        <v>0.3</v>
      </c>
      <c r="DA10" s="685"/>
      <c r="DB10" s="685"/>
      <c r="DC10" s="685"/>
      <c r="DD10" s="631" t="s">
        <v>128</v>
      </c>
      <c r="DE10" s="626"/>
      <c r="DF10" s="626"/>
      <c r="DG10" s="626"/>
      <c r="DH10" s="626"/>
      <c r="DI10" s="626"/>
      <c r="DJ10" s="626"/>
      <c r="DK10" s="626"/>
      <c r="DL10" s="626"/>
      <c r="DM10" s="626"/>
      <c r="DN10" s="626"/>
      <c r="DO10" s="626"/>
      <c r="DP10" s="627"/>
      <c r="DQ10" s="631">
        <v>73624</v>
      </c>
      <c r="DR10" s="626"/>
      <c r="DS10" s="626"/>
      <c r="DT10" s="626"/>
      <c r="DU10" s="626"/>
      <c r="DV10" s="626"/>
      <c r="DW10" s="626"/>
      <c r="DX10" s="626"/>
      <c r="DY10" s="626"/>
      <c r="DZ10" s="626"/>
      <c r="EA10" s="626"/>
      <c r="EB10" s="626"/>
      <c r="EC10" s="666"/>
    </row>
    <row r="11" spans="2:143" ht="11.25" customHeight="1" x14ac:dyDescent="0.2">
      <c r="B11" s="620" t="s">
        <v>246</v>
      </c>
      <c r="C11" s="621"/>
      <c r="D11" s="621"/>
      <c r="E11" s="621"/>
      <c r="F11" s="621"/>
      <c r="G11" s="621"/>
      <c r="H11" s="621"/>
      <c r="I11" s="621"/>
      <c r="J11" s="621"/>
      <c r="K11" s="621"/>
      <c r="L11" s="621"/>
      <c r="M11" s="621"/>
      <c r="N11" s="621"/>
      <c r="O11" s="621"/>
      <c r="P11" s="621"/>
      <c r="Q11" s="622"/>
      <c r="R11" s="623" t="s">
        <v>128</v>
      </c>
      <c r="S11" s="626"/>
      <c r="T11" s="626"/>
      <c r="U11" s="626"/>
      <c r="V11" s="626"/>
      <c r="W11" s="626"/>
      <c r="X11" s="626"/>
      <c r="Y11" s="627"/>
      <c r="Z11" s="685" t="s">
        <v>241</v>
      </c>
      <c r="AA11" s="685"/>
      <c r="AB11" s="685"/>
      <c r="AC11" s="685"/>
      <c r="AD11" s="686" t="s">
        <v>247</v>
      </c>
      <c r="AE11" s="686"/>
      <c r="AF11" s="686"/>
      <c r="AG11" s="686"/>
      <c r="AH11" s="686"/>
      <c r="AI11" s="686"/>
      <c r="AJ11" s="686"/>
      <c r="AK11" s="686"/>
      <c r="AL11" s="628" t="s">
        <v>241</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669740</v>
      </c>
      <c r="BH11" s="626"/>
      <c r="BI11" s="626"/>
      <c r="BJ11" s="626"/>
      <c r="BK11" s="626"/>
      <c r="BL11" s="626"/>
      <c r="BM11" s="626"/>
      <c r="BN11" s="627"/>
      <c r="BO11" s="685">
        <v>4.4000000000000004</v>
      </c>
      <c r="BP11" s="685"/>
      <c r="BQ11" s="685"/>
      <c r="BR11" s="685"/>
      <c r="BS11" s="631">
        <v>21248</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1414557</v>
      </c>
      <c r="CS11" s="626"/>
      <c r="CT11" s="626"/>
      <c r="CU11" s="626"/>
      <c r="CV11" s="626"/>
      <c r="CW11" s="626"/>
      <c r="CX11" s="626"/>
      <c r="CY11" s="627"/>
      <c r="CZ11" s="685">
        <v>2.9</v>
      </c>
      <c r="DA11" s="685"/>
      <c r="DB11" s="685"/>
      <c r="DC11" s="685"/>
      <c r="DD11" s="631">
        <v>239175</v>
      </c>
      <c r="DE11" s="626"/>
      <c r="DF11" s="626"/>
      <c r="DG11" s="626"/>
      <c r="DH11" s="626"/>
      <c r="DI11" s="626"/>
      <c r="DJ11" s="626"/>
      <c r="DK11" s="626"/>
      <c r="DL11" s="626"/>
      <c r="DM11" s="626"/>
      <c r="DN11" s="626"/>
      <c r="DO11" s="626"/>
      <c r="DP11" s="627"/>
      <c r="DQ11" s="631">
        <v>867785</v>
      </c>
      <c r="DR11" s="626"/>
      <c r="DS11" s="626"/>
      <c r="DT11" s="626"/>
      <c r="DU11" s="626"/>
      <c r="DV11" s="626"/>
      <c r="DW11" s="626"/>
      <c r="DX11" s="626"/>
      <c r="DY11" s="626"/>
      <c r="DZ11" s="626"/>
      <c r="EA11" s="626"/>
      <c r="EB11" s="626"/>
      <c r="EC11" s="666"/>
    </row>
    <row r="12" spans="2:143" ht="11.25" customHeight="1" x14ac:dyDescent="0.2">
      <c r="B12" s="620" t="s">
        <v>250</v>
      </c>
      <c r="C12" s="621"/>
      <c r="D12" s="621"/>
      <c r="E12" s="621"/>
      <c r="F12" s="621"/>
      <c r="G12" s="621"/>
      <c r="H12" s="621"/>
      <c r="I12" s="621"/>
      <c r="J12" s="621"/>
      <c r="K12" s="621"/>
      <c r="L12" s="621"/>
      <c r="M12" s="621"/>
      <c r="N12" s="621"/>
      <c r="O12" s="621"/>
      <c r="P12" s="621"/>
      <c r="Q12" s="622"/>
      <c r="R12" s="623">
        <v>2421409</v>
      </c>
      <c r="S12" s="626"/>
      <c r="T12" s="626"/>
      <c r="U12" s="626"/>
      <c r="V12" s="626"/>
      <c r="W12" s="626"/>
      <c r="X12" s="626"/>
      <c r="Y12" s="627"/>
      <c r="Z12" s="685">
        <v>4.7</v>
      </c>
      <c r="AA12" s="685"/>
      <c r="AB12" s="685"/>
      <c r="AC12" s="685"/>
      <c r="AD12" s="686">
        <v>2421409</v>
      </c>
      <c r="AE12" s="686"/>
      <c r="AF12" s="686"/>
      <c r="AG12" s="686"/>
      <c r="AH12" s="686"/>
      <c r="AI12" s="686"/>
      <c r="AJ12" s="686"/>
      <c r="AK12" s="686"/>
      <c r="AL12" s="628">
        <v>8.9</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7342587</v>
      </c>
      <c r="BH12" s="626"/>
      <c r="BI12" s="626"/>
      <c r="BJ12" s="626"/>
      <c r="BK12" s="626"/>
      <c r="BL12" s="626"/>
      <c r="BM12" s="626"/>
      <c r="BN12" s="627"/>
      <c r="BO12" s="685">
        <v>48.3</v>
      </c>
      <c r="BP12" s="685"/>
      <c r="BQ12" s="685"/>
      <c r="BR12" s="685"/>
      <c r="BS12" s="631">
        <v>498510</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1617485</v>
      </c>
      <c r="CS12" s="626"/>
      <c r="CT12" s="626"/>
      <c r="CU12" s="626"/>
      <c r="CV12" s="626"/>
      <c r="CW12" s="626"/>
      <c r="CX12" s="626"/>
      <c r="CY12" s="627"/>
      <c r="CZ12" s="685">
        <v>3.3</v>
      </c>
      <c r="DA12" s="685"/>
      <c r="DB12" s="685"/>
      <c r="DC12" s="685"/>
      <c r="DD12" s="631">
        <v>43754</v>
      </c>
      <c r="DE12" s="626"/>
      <c r="DF12" s="626"/>
      <c r="DG12" s="626"/>
      <c r="DH12" s="626"/>
      <c r="DI12" s="626"/>
      <c r="DJ12" s="626"/>
      <c r="DK12" s="626"/>
      <c r="DL12" s="626"/>
      <c r="DM12" s="626"/>
      <c r="DN12" s="626"/>
      <c r="DO12" s="626"/>
      <c r="DP12" s="627"/>
      <c r="DQ12" s="631">
        <v>770150</v>
      </c>
      <c r="DR12" s="626"/>
      <c r="DS12" s="626"/>
      <c r="DT12" s="626"/>
      <c r="DU12" s="626"/>
      <c r="DV12" s="626"/>
      <c r="DW12" s="626"/>
      <c r="DX12" s="626"/>
      <c r="DY12" s="626"/>
      <c r="DZ12" s="626"/>
      <c r="EA12" s="626"/>
      <c r="EB12" s="626"/>
      <c r="EC12" s="666"/>
    </row>
    <row r="13" spans="2:143" ht="11.25" customHeight="1" x14ac:dyDescent="0.2">
      <c r="B13" s="620" t="s">
        <v>253</v>
      </c>
      <c r="C13" s="621"/>
      <c r="D13" s="621"/>
      <c r="E13" s="621"/>
      <c r="F13" s="621"/>
      <c r="G13" s="621"/>
      <c r="H13" s="621"/>
      <c r="I13" s="621"/>
      <c r="J13" s="621"/>
      <c r="K13" s="621"/>
      <c r="L13" s="621"/>
      <c r="M13" s="621"/>
      <c r="N13" s="621"/>
      <c r="O13" s="621"/>
      <c r="P13" s="621"/>
      <c r="Q13" s="622"/>
      <c r="R13" s="623">
        <v>13685</v>
      </c>
      <c r="S13" s="626"/>
      <c r="T13" s="626"/>
      <c r="U13" s="626"/>
      <c r="V13" s="626"/>
      <c r="W13" s="626"/>
      <c r="X13" s="626"/>
      <c r="Y13" s="627"/>
      <c r="Z13" s="685">
        <v>0</v>
      </c>
      <c r="AA13" s="685"/>
      <c r="AB13" s="685"/>
      <c r="AC13" s="685"/>
      <c r="AD13" s="686">
        <v>13685</v>
      </c>
      <c r="AE13" s="686"/>
      <c r="AF13" s="686"/>
      <c r="AG13" s="686"/>
      <c r="AH13" s="686"/>
      <c r="AI13" s="686"/>
      <c r="AJ13" s="686"/>
      <c r="AK13" s="686"/>
      <c r="AL13" s="628">
        <v>0.1</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7254862</v>
      </c>
      <c r="BH13" s="626"/>
      <c r="BI13" s="626"/>
      <c r="BJ13" s="626"/>
      <c r="BK13" s="626"/>
      <c r="BL13" s="626"/>
      <c r="BM13" s="626"/>
      <c r="BN13" s="627"/>
      <c r="BO13" s="685">
        <v>47.7</v>
      </c>
      <c r="BP13" s="685"/>
      <c r="BQ13" s="685"/>
      <c r="BR13" s="685"/>
      <c r="BS13" s="631">
        <v>498510</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4005495</v>
      </c>
      <c r="CS13" s="626"/>
      <c r="CT13" s="626"/>
      <c r="CU13" s="626"/>
      <c r="CV13" s="626"/>
      <c r="CW13" s="626"/>
      <c r="CX13" s="626"/>
      <c r="CY13" s="627"/>
      <c r="CZ13" s="685">
        <v>8.1</v>
      </c>
      <c r="DA13" s="685"/>
      <c r="DB13" s="685"/>
      <c r="DC13" s="685"/>
      <c r="DD13" s="631">
        <v>1706036</v>
      </c>
      <c r="DE13" s="626"/>
      <c r="DF13" s="626"/>
      <c r="DG13" s="626"/>
      <c r="DH13" s="626"/>
      <c r="DI13" s="626"/>
      <c r="DJ13" s="626"/>
      <c r="DK13" s="626"/>
      <c r="DL13" s="626"/>
      <c r="DM13" s="626"/>
      <c r="DN13" s="626"/>
      <c r="DO13" s="626"/>
      <c r="DP13" s="627"/>
      <c r="DQ13" s="631">
        <v>2169566</v>
      </c>
      <c r="DR13" s="626"/>
      <c r="DS13" s="626"/>
      <c r="DT13" s="626"/>
      <c r="DU13" s="626"/>
      <c r="DV13" s="626"/>
      <c r="DW13" s="626"/>
      <c r="DX13" s="626"/>
      <c r="DY13" s="626"/>
      <c r="DZ13" s="626"/>
      <c r="EA13" s="626"/>
      <c r="EB13" s="626"/>
      <c r="EC13" s="666"/>
    </row>
    <row r="14" spans="2:143" ht="11.25" customHeight="1" x14ac:dyDescent="0.2">
      <c r="B14" s="620" t="s">
        <v>256</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128</v>
      </c>
      <c r="AA14" s="685"/>
      <c r="AB14" s="685"/>
      <c r="AC14" s="685"/>
      <c r="AD14" s="686" t="s">
        <v>241</v>
      </c>
      <c r="AE14" s="686"/>
      <c r="AF14" s="686"/>
      <c r="AG14" s="686"/>
      <c r="AH14" s="686"/>
      <c r="AI14" s="686"/>
      <c r="AJ14" s="686"/>
      <c r="AK14" s="686"/>
      <c r="AL14" s="628" t="s">
        <v>128</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313814</v>
      </c>
      <c r="BH14" s="626"/>
      <c r="BI14" s="626"/>
      <c r="BJ14" s="626"/>
      <c r="BK14" s="626"/>
      <c r="BL14" s="626"/>
      <c r="BM14" s="626"/>
      <c r="BN14" s="627"/>
      <c r="BO14" s="685">
        <v>2.1</v>
      </c>
      <c r="BP14" s="685"/>
      <c r="BQ14" s="685"/>
      <c r="BR14" s="685"/>
      <c r="BS14" s="631" t="s">
        <v>241</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1755078</v>
      </c>
      <c r="CS14" s="626"/>
      <c r="CT14" s="626"/>
      <c r="CU14" s="626"/>
      <c r="CV14" s="626"/>
      <c r="CW14" s="626"/>
      <c r="CX14" s="626"/>
      <c r="CY14" s="627"/>
      <c r="CZ14" s="685">
        <v>3.5</v>
      </c>
      <c r="DA14" s="685"/>
      <c r="DB14" s="685"/>
      <c r="DC14" s="685"/>
      <c r="DD14" s="631">
        <v>48081</v>
      </c>
      <c r="DE14" s="626"/>
      <c r="DF14" s="626"/>
      <c r="DG14" s="626"/>
      <c r="DH14" s="626"/>
      <c r="DI14" s="626"/>
      <c r="DJ14" s="626"/>
      <c r="DK14" s="626"/>
      <c r="DL14" s="626"/>
      <c r="DM14" s="626"/>
      <c r="DN14" s="626"/>
      <c r="DO14" s="626"/>
      <c r="DP14" s="627"/>
      <c r="DQ14" s="631">
        <v>1475191</v>
      </c>
      <c r="DR14" s="626"/>
      <c r="DS14" s="626"/>
      <c r="DT14" s="626"/>
      <c r="DU14" s="626"/>
      <c r="DV14" s="626"/>
      <c r="DW14" s="626"/>
      <c r="DX14" s="626"/>
      <c r="DY14" s="626"/>
      <c r="DZ14" s="626"/>
      <c r="EA14" s="626"/>
      <c r="EB14" s="626"/>
      <c r="EC14" s="666"/>
    </row>
    <row r="15" spans="2:143" ht="11.25" customHeight="1" x14ac:dyDescent="0.2">
      <c r="B15" s="620" t="s">
        <v>259</v>
      </c>
      <c r="C15" s="621"/>
      <c r="D15" s="621"/>
      <c r="E15" s="621"/>
      <c r="F15" s="621"/>
      <c r="G15" s="621"/>
      <c r="H15" s="621"/>
      <c r="I15" s="621"/>
      <c r="J15" s="621"/>
      <c r="K15" s="621"/>
      <c r="L15" s="621"/>
      <c r="M15" s="621"/>
      <c r="N15" s="621"/>
      <c r="O15" s="621"/>
      <c r="P15" s="621"/>
      <c r="Q15" s="622"/>
      <c r="R15" s="623">
        <v>94645</v>
      </c>
      <c r="S15" s="626"/>
      <c r="T15" s="626"/>
      <c r="U15" s="626"/>
      <c r="V15" s="626"/>
      <c r="W15" s="626"/>
      <c r="X15" s="626"/>
      <c r="Y15" s="627"/>
      <c r="Z15" s="685">
        <v>0.2</v>
      </c>
      <c r="AA15" s="685"/>
      <c r="AB15" s="685"/>
      <c r="AC15" s="685"/>
      <c r="AD15" s="686">
        <v>94645</v>
      </c>
      <c r="AE15" s="686"/>
      <c r="AF15" s="686"/>
      <c r="AG15" s="686"/>
      <c r="AH15" s="686"/>
      <c r="AI15" s="686"/>
      <c r="AJ15" s="686"/>
      <c r="AK15" s="686"/>
      <c r="AL15" s="628">
        <v>0.3</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934580</v>
      </c>
      <c r="BH15" s="626"/>
      <c r="BI15" s="626"/>
      <c r="BJ15" s="626"/>
      <c r="BK15" s="626"/>
      <c r="BL15" s="626"/>
      <c r="BM15" s="626"/>
      <c r="BN15" s="627"/>
      <c r="BO15" s="685">
        <v>6.1</v>
      </c>
      <c r="BP15" s="685"/>
      <c r="BQ15" s="685"/>
      <c r="BR15" s="685"/>
      <c r="BS15" s="631" t="s">
        <v>247</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5515228</v>
      </c>
      <c r="CS15" s="626"/>
      <c r="CT15" s="626"/>
      <c r="CU15" s="626"/>
      <c r="CV15" s="626"/>
      <c r="CW15" s="626"/>
      <c r="CX15" s="626"/>
      <c r="CY15" s="627"/>
      <c r="CZ15" s="685">
        <v>11.1</v>
      </c>
      <c r="DA15" s="685"/>
      <c r="DB15" s="685"/>
      <c r="DC15" s="685"/>
      <c r="DD15" s="631">
        <v>2054567</v>
      </c>
      <c r="DE15" s="626"/>
      <c r="DF15" s="626"/>
      <c r="DG15" s="626"/>
      <c r="DH15" s="626"/>
      <c r="DI15" s="626"/>
      <c r="DJ15" s="626"/>
      <c r="DK15" s="626"/>
      <c r="DL15" s="626"/>
      <c r="DM15" s="626"/>
      <c r="DN15" s="626"/>
      <c r="DO15" s="626"/>
      <c r="DP15" s="627"/>
      <c r="DQ15" s="631">
        <v>3287923</v>
      </c>
      <c r="DR15" s="626"/>
      <c r="DS15" s="626"/>
      <c r="DT15" s="626"/>
      <c r="DU15" s="626"/>
      <c r="DV15" s="626"/>
      <c r="DW15" s="626"/>
      <c r="DX15" s="626"/>
      <c r="DY15" s="626"/>
      <c r="DZ15" s="626"/>
      <c r="EA15" s="626"/>
      <c r="EB15" s="626"/>
      <c r="EC15" s="666"/>
    </row>
    <row r="16" spans="2:143" ht="11.25" customHeight="1" x14ac:dyDescent="0.2">
      <c r="B16" s="620" t="s">
        <v>262</v>
      </c>
      <c r="C16" s="621"/>
      <c r="D16" s="621"/>
      <c r="E16" s="621"/>
      <c r="F16" s="621"/>
      <c r="G16" s="621"/>
      <c r="H16" s="621"/>
      <c r="I16" s="621"/>
      <c r="J16" s="621"/>
      <c r="K16" s="621"/>
      <c r="L16" s="621"/>
      <c r="M16" s="621"/>
      <c r="N16" s="621"/>
      <c r="O16" s="621"/>
      <c r="P16" s="621"/>
      <c r="Q16" s="622"/>
      <c r="R16" s="623" t="s">
        <v>241</v>
      </c>
      <c r="S16" s="626"/>
      <c r="T16" s="626"/>
      <c r="U16" s="626"/>
      <c r="V16" s="626"/>
      <c r="W16" s="626"/>
      <c r="X16" s="626"/>
      <c r="Y16" s="627"/>
      <c r="Z16" s="685" t="s">
        <v>241</v>
      </c>
      <c r="AA16" s="685"/>
      <c r="AB16" s="685"/>
      <c r="AC16" s="685"/>
      <c r="AD16" s="686" t="s">
        <v>241</v>
      </c>
      <c r="AE16" s="686"/>
      <c r="AF16" s="686"/>
      <c r="AG16" s="686"/>
      <c r="AH16" s="686"/>
      <c r="AI16" s="686"/>
      <c r="AJ16" s="686"/>
      <c r="AK16" s="686"/>
      <c r="AL16" s="628" t="s">
        <v>128</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241</v>
      </c>
      <c r="BH16" s="626"/>
      <c r="BI16" s="626"/>
      <c r="BJ16" s="626"/>
      <c r="BK16" s="626"/>
      <c r="BL16" s="626"/>
      <c r="BM16" s="626"/>
      <c r="BN16" s="627"/>
      <c r="BO16" s="685" t="s">
        <v>128</v>
      </c>
      <c r="BP16" s="685"/>
      <c r="BQ16" s="685"/>
      <c r="BR16" s="685"/>
      <c r="BS16" s="631" t="s">
        <v>241</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22231</v>
      </c>
      <c r="CS16" s="626"/>
      <c r="CT16" s="626"/>
      <c r="CU16" s="626"/>
      <c r="CV16" s="626"/>
      <c r="CW16" s="626"/>
      <c r="CX16" s="626"/>
      <c r="CY16" s="627"/>
      <c r="CZ16" s="685">
        <v>0</v>
      </c>
      <c r="DA16" s="685"/>
      <c r="DB16" s="685"/>
      <c r="DC16" s="685"/>
      <c r="DD16" s="631" t="s">
        <v>241</v>
      </c>
      <c r="DE16" s="626"/>
      <c r="DF16" s="626"/>
      <c r="DG16" s="626"/>
      <c r="DH16" s="626"/>
      <c r="DI16" s="626"/>
      <c r="DJ16" s="626"/>
      <c r="DK16" s="626"/>
      <c r="DL16" s="626"/>
      <c r="DM16" s="626"/>
      <c r="DN16" s="626"/>
      <c r="DO16" s="626"/>
      <c r="DP16" s="627"/>
      <c r="DQ16" s="631">
        <v>2821</v>
      </c>
      <c r="DR16" s="626"/>
      <c r="DS16" s="626"/>
      <c r="DT16" s="626"/>
      <c r="DU16" s="626"/>
      <c r="DV16" s="626"/>
      <c r="DW16" s="626"/>
      <c r="DX16" s="626"/>
      <c r="DY16" s="626"/>
      <c r="DZ16" s="626"/>
      <c r="EA16" s="626"/>
      <c r="EB16" s="626"/>
      <c r="EC16" s="666"/>
    </row>
    <row r="17" spans="2:133" ht="11.25" customHeight="1" x14ac:dyDescent="0.2">
      <c r="B17" s="620" t="s">
        <v>265</v>
      </c>
      <c r="C17" s="621"/>
      <c r="D17" s="621"/>
      <c r="E17" s="621"/>
      <c r="F17" s="621"/>
      <c r="G17" s="621"/>
      <c r="H17" s="621"/>
      <c r="I17" s="621"/>
      <c r="J17" s="621"/>
      <c r="K17" s="621"/>
      <c r="L17" s="621"/>
      <c r="M17" s="621"/>
      <c r="N17" s="621"/>
      <c r="O17" s="621"/>
      <c r="P17" s="621"/>
      <c r="Q17" s="622"/>
      <c r="R17" s="623">
        <v>75332</v>
      </c>
      <c r="S17" s="626"/>
      <c r="T17" s="626"/>
      <c r="U17" s="626"/>
      <c r="V17" s="626"/>
      <c r="W17" s="626"/>
      <c r="X17" s="626"/>
      <c r="Y17" s="627"/>
      <c r="Z17" s="685">
        <v>0.1</v>
      </c>
      <c r="AA17" s="685"/>
      <c r="AB17" s="685"/>
      <c r="AC17" s="685"/>
      <c r="AD17" s="686">
        <v>75332</v>
      </c>
      <c r="AE17" s="686"/>
      <c r="AF17" s="686"/>
      <c r="AG17" s="686"/>
      <c r="AH17" s="686"/>
      <c r="AI17" s="686"/>
      <c r="AJ17" s="686"/>
      <c r="AK17" s="686"/>
      <c r="AL17" s="628">
        <v>0.3</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247</v>
      </c>
      <c r="BH17" s="626"/>
      <c r="BI17" s="626"/>
      <c r="BJ17" s="626"/>
      <c r="BK17" s="626"/>
      <c r="BL17" s="626"/>
      <c r="BM17" s="626"/>
      <c r="BN17" s="627"/>
      <c r="BO17" s="685" t="s">
        <v>128</v>
      </c>
      <c r="BP17" s="685"/>
      <c r="BQ17" s="685"/>
      <c r="BR17" s="685"/>
      <c r="BS17" s="631" t="s">
        <v>128</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4542662</v>
      </c>
      <c r="CS17" s="626"/>
      <c r="CT17" s="626"/>
      <c r="CU17" s="626"/>
      <c r="CV17" s="626"/>
      <c r="CW17" s="626"/>
      <c r="CX17" s="626"/>
      <c r="CY17" s="627"/>
      <c r="CZ17" s="685">
        <v>9.1999999999999993</v>
      </c>
      <c r="DA17" s="685"/>
      <c r="DB17" s="685"/>
      <c r="DC17" s="685"/>
      <c r="DD17" s="631" t="s">
        <v>241</v>
      </c>
      <c r="DE17" s="626"/>
      <c r="DF17" s="626"/>
      <c r="DG17" s="626"/>
      <c r="DH17" s="626"/>
      <c r="DI17" s="626"/>
      <c r="DJ17" s="626"/>
      <c r="DK17" s="626"/>
      <c r="DL17" s="626"/>
      <c r="DM17" s="626"/>
      <c r="DN17" s="626"/>
      <c r="DO17" s="626"/>
      <c r="DP17" s="627"/>
      <c r="DQ17" s="631">
        <v>4411804</v>
      </c>
      <c r="DR17" s="626"/>
      <c r="DS17" s="626"/>
      <c r="DT17" s="626"/>
      <c r="DU17" s="626"/>
      <c r="DV17" s="626"/>
      <c r="DW17" s="626"/>
      <c r="DX17" s="626"/>
      <c r="DY17" s="626"/>
      <c r="DZ17" s="626"/>
      <c r="EA17" s="626"/>
      <c r="EB17" s="626"/>
      <c r="EC17" s="666"/>
    </row>
    <row r="18" spans="2:133" ht="11.25" customHeight="1" x14ac:dyDescent="0.2">
      <c r="B18" s="620" t="s">
        <v>268</v>
      </c>
      <c r="C18" s="621"/>
      <c r="D18" s="621"/>
      <c r="E18" s="621"/>
      <c r="F18" s="621"/>
      <c r="G18" s="621"/>
      <c r="H18" s="621"/>
      <c r="I18" s="621"/>
      <c r="J18" s="621"/>
      <c r="K18" s="621"/>
      <c r="L18" s="621"/>
      <c r="M18" s="621"/>
      <c r="N18" s="621"/>
      <c r="O18" s="621"/>
      <c r="P18" s="621"/>
      <c r="Q18" s="622"/>
      <c r="R18" s="623">
        <v>10228299</v>
      </c>
      <c r="S18" s="626"/>
      <c r="T18" s="626"/>
      <c r="U18" s="626"/>
      <c r="V18" s="626"/>
      <c r="W18" s="626"/>
      <c r="X18" s="626"/>
      <c r="Y18" s="627"/>
      <c r="Z18" s="685">
        <v>19.8</v>
      </c>
      <c r="AA18" s="685"/>
      <c r="AB18" s="685"/>
      <c r="AC18" s="685"/>
      <c r="AD18" s="686">
        <v>8671340</v>
      </c>
      <c r="AE18" s="686"/>
      <c r="AF18" s="686"/>
      <c r="AG18" s="686"/>
      <c r="AH18" s="686"/>
      <c r="AI18" s="686"/>
      <c r="AJ18" s="686"/>
      <c r="AK18" s="686"/>
      <c r="AL18" s="628">
        <v>32</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247</v>
      </c>
      <c r="BH18" s="626"/>
      <c r="BI18" s="626"/>
      <c r="BJ18" s="626"/>
      <c r="BK18" s="626"/>
      <c r="BL18" s="626"/>
      <c r="BM18" s="626"/>
      <c r="BN18" s="627"/>
      <c r="BO18" s="685" t="s">
        <v>247</v>
      </c>
      <c r="BP18" s="685"/>
      <c r="BQ18" s="685"/>
      <c r="BR18" s="685"/>
      <c r="BS18" s="631" t="s">
        <v>128</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241</v>
      </c>
      <c r="CS18" s="626"/>
      <c r="CT18" s="626"/>
      <c r="CU18" s="626"/>
      <c r="CV18" s="626"/>
      <c r="CW18" s="626"/>
      <c r="CX18" s="626"/>
      <c r="CY18" s="627"/>
      <c r="CZ18" s="685" t="s">
        <v>128</v>
      </c>
      <c r="DA18" s="685"/>
      <c r="DB18" s="685"/>
      <c r="DC18" s="685"/>
      <c r="DD18" s="631" t="s">
        <v>128</v>
      </c>
      <c r="DE18" s="626"/>
      <c r="DF18" s="626"/>
      <c r="DG18" s="626"/>
      <c r="DH18" s="626"/>
      <c r="DI18" s="626"/>
      <c r="DJ18" s="626"/>
      <c r="DK18" s="626"/>
      <c r="DL18" s="626"/>
      <c r="DM18" s="626"/>
      <c r="DN18" s="626"/>
      <c r="DO18" s="626"/>
      <c r="DP18" s="627"/>
      <c r="DQ18" s="631" t="s">
        <v>128</v>
      </c>
      <c r="DR18" s="626"/>
      <c r="DS18" s="626"/>
      <c r="DT18" s="626"/>
      <c r="DU18" s="626"/>
      <c r="DV18" s="626"/>
      <c r="DW18" s="626"/>
      <c r="DX18" s="626"/>
      <c r="DY18" s="626"/>
      <c r="DZ18" s="626"/>
      <c r="EA18" s="626"/>
      <c r="EB18" s="626"/>
      <c r="EC18" s="666"/>
    </row>
    <row r="19" spans="2:133" ht="11.25" customHeight="1" x14ac:dyDescent="0.2">
      <c r="B19" s="620" t="s">
        <v>271</v>
      </c>
      <c r="C19" s="621"/>
      <c r="D19" s="621"/>
      <c r="E19" s="621"/>
      <c r="F19" s="621"/>
      <c r="G19" s="621"/>
      <c r="H19" s="621"/>
      <c r="I19" s="621"/>
      <c r="J19" s="621"/>
      <c r="K19" s="621"/>
      <c r="L19" s="621"/>
      <c r="M19" s="621"/>
      <c r="N19" s="621"/>
      <c r="O19" s="621"/>
      <c r="P19" s="621"/>
      <c r="Q19" s="622"/>
      <c r="R19" s="623">
        <v>8671340</v>
      </c>
      <c r="S19" s="626"/>
      <c r="T19" s="626"/>
      <c r="U19" s="626"/>
      <c r="V19" s="626"/>
      <c r="W19" s="626"/>
      <c r="X19" s="626"/>
      <c r="Y19" s="627"/>
      <c r="Z19" s="685">
        <v>16.8</v>
      </c>
      <c r="AA19" s="685"/>
      <c r="AB19" s="685"/>
      <c r="AC19" s="685"/>
      <c r="AD19" s="686">
        <v>8671340</v>
      </c>
      <c r="AE19" s="686"/>
      <c r="AF19" s="686"/>
      <c r="AG19" s="686"/>
      <c r="AH19" s="686"/>
      <c r="AI19" s="686"/>
      <c r="AJ19" s="686"/>
      <c r="AK19" s="686"/>
      <c r="AL19" s="628">
        <v>32</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109390</v>
      </c>
      <c r="BH19" s="626"/>
      <c r="BI19" s="626"/>
      <c r="BJ19" s="626"/>
      <c r="BK19" s="626"/>
      <c r="BL19" s="626"/>
      <c r="BM19" s="626"/>
      <c r="BN19" s="627"/>
      <c r="BO19" s="685">
        <v>0.7</v>
      </c>
      <c r="BP19" s="685"/>
      <c r="BQ19" s="685"/>
      <c r="BR19" s="685"/>
      <c r="BS19" s="631" t="s">
        <v>241</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247</v>
      </c>
      <c r="CS19" s="626"/>
      <c r="CT19" s="626"/>
      <c r="CU19" s="626"/>
      <c r="CV19" s="626"/>
      <c r="CW19" s="626"/>
      <c r="CX19" s="626"/>
      <c r="CY19" s="627"/>
      <c r="CZ19" s="685" t="s">
        <v>128</v>
      </c>
      <c r="DA19" s="685"/>
      <c r="DB19" s="685"/>
      <c r="DC19" s="685"/>
      <c r="DD19" s="631" t="s">
        <v>241</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2">
      <c r="B20" s="620" t="s">
        <v>274</v>
      </c>
      <c r="C20" s="621"/>
      <c r="D20" s="621"/>
      <c r="E20" s="621"/>
      <c r="F20" s="621"/>
      <c r="G20" s="621"/>
      <c r="H20" s="621"/>
      <c r="I20" s="621"/>
      <c r="J20" s="621"/>
      <c r="K20" s="621"/>
      <c r="L20" s="621"/>
      <c r="M20" s="621"/>
      <c r="N20" s="621"/>
      <c r="O20" s="621"/>
      <c r="P20" s="621"/>
      <c r="Q20" s="622"/>
      <c r="R20" s="623">
        <v>1273539</v>
      </c>
      <c r="S20" s="626"/>
      <c r="T20" s="626"/>
      <c r="U20" s="626"/>
      <c r="V20" s="626"/>
      <c r="W20" s="626"/>
      <c r="X20" s="626"/>
      <c r="Y20" s="627"/>
      <c r="Z20" s="685">
        <v>2.5</v>
      </c>
      <c r="AA20" s="685"/>
      <c r="AB20" s="685"/>
      <c r="AC20" s="685"/>
      <c r="AD20" s="686" t="s">
        <v>128</v>
      </c>
      <c r="AE20" s="686"/>
      <c r="AF20" s="686"/>
      <c r="AG20" s="686"/>
      <c r="AH20" s="686"/>
      <c r="AI20" s="686"/>
      <c r="AJ20" s="686"/>
      <c r="AK20" s="686"/>
      <c r="AL20" s="628" t="s">
        <v>241</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109390</v>
      </c>
      <c r="BH20" s="626"/>
      <c r="BI20" s="626"/>
      <c r="BJ20" s="626"/>
      <c r="BK20" s="626"/>
      <c r="BL20" s="626"/>
      <c r="BM20" s="626"/>
      <c r="BN20" s="627"/>
      <c r="BO20" s="685">
        <v>0.7</v>
      </c>
      <c r="BP20" s="685"/>
      <c r="BQ20" s="685"/>
      <c r="BR20" s="685"/>
      <c r="BS20" s="631" t="s">
        <v>241</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49564446</v>
      </c>
      <c r="CS20" s="626"/>
      <c r="CT20" s="626"/>
      <c r="CU20" s="626"/>
      <c r="CV20" s="626"/>
      <c r="CW20" s="626"/>
      <c r="CX20" s="626"/>
      <c r="CY20" s="627"/>
      <c r="CZ20" s="685">
        <v>100</v>
      </c>
      <c r="DA20" s="685"/>
      <c r="DB20" s="685"/>
      <c r="DC20" s="685"/>
      <c r="DD20" s="631">
        <v>5234170</v>
      </c>
      <c r="DE20" s="626"/>
      <c r="DF20" s="626"/>
      <c r="DG20" s="626"/>
      <c r="DH20" s="626"/>
      <c r="DI20" s="626"/>
      <c r="DJ20" s="626"/>
      <c r="DK20" s="626"/>
      <c r="DL20" s="626"/>
      <c r="DM20" s="626"/>
      <c r="DN20" s="626"/>
      <c r="DO20" s="626"/>
      <c r="DP20" s="627"/>
      <c r="DQ20" s="631">
        <v>30723904</v>
      </c>
      <c r="DR20" s="626"/>
      <c r="DS20" s="626"/>
      <c r="DT20" s="626"/>
      <c r="DU20" s="626"/>
      <c r="DV20" s="626"/>
      <c r="DW20" s="626"/>
      <c r="DX20" s="626"/>
      <c r="DY20" s="626"/>
      <c r="DZ20" s="626"/>
      <c r="EA20" s="626"/>
      <c r="EB20" s="626"/>
      <c r="EC20" s="666"/>
    </row>
    <row r="21" spans="2:133" ht="11.25" customHeight="1" x14ac:dyDescent="0.2">
      <c r="B21" s="620" t="s">
        <v>277</v>
      </c>
      <c r="C21" s="621"/>
      <c r="D21" s="621"/>
      <c r="E21" s="621"/>
      <c r="F21" s="621"/>
      <c r="G21" s="621"/>
      <c r="H21" s="621"/>
      <c r="I21" s="621"/>
      <c r="J21" s="621"/>
      <c r="K21" s="621"/>
      <c r="L21" s="621"/>
      <c r="M21" s="621"/>
      <c r="N21" s="621"/>
      <c r="O21" s="621"/>
      <c r="P21" s="621"/>
      <c r="Q21" s="622"/>
      <c r="R21" s="623">
        <v>283420</v>
      </c>
      <c r="S21" s="626"/>
      <c r="T21" s="626"/>
      <c r="U21" s="626"/>
      <c r="V21" s="626"/>
      <c r="W21" s="626"/>
      <c r="X21" s="626"/>
      <c r="Y21" s="627"/>
      <c r="Z21" s="685">
        <v>0.5</v>
      </c>
      <c r="AA21" s="685"/>
      <c r="AB21" s="685"/>
      <c r="AC21" s="685"/>
      <c r="AD21" s="686" t="s">
        <v>128</v>
      </c>
      <c r="AE21" s="686"/>
      <c r="AF21" s="686"/>
      <c r="AG21" s="686"/>
      <c r="AH21" s="686"/>
      <c r="AI21" s="686"/>
      <c r="AJ21" s="686"/>
      <c r="AK21" s="686"/>
      <c r="AL21" s="628" t="s">
        <v>241</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109390</v>
      </c>
      <c r="BH21" s="626"/>
      <c r="BI21" s="626"/>
      <c r="BJ21" s="626"/>
      <c r="BK21" s="626"/>
      <c r="BL21" s="626"/>
      <c r="BM21" s="626"/>
      <c r="BN21" s="627"/>
      <c r="BO21" s="685">
        <v>0.7</v>
      </c>
      <c r="BP21" s="685"/>
      <c r="BQ21" s="685"/>
      <c r="BR21" s="685"/>
      <c r="BS21" s="631" t="s">
        <v>241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279</v>
      </c>
      <c r="C22" s="621"/>
      <c r="D22" s="621"/>
      <c r="E22" s="621"/>
      <c r="F22" s="621"/>
      <c r="G22" s="621"/>
      <c r="H22" s="621"/>
      <c r="I22" s="621"/>
      <c r="J22" s="621"/>
      <c r="K22" s="621"/>
      <c r="L22" s="621"/>
      <c r="M22" s="621"/>
      <c r="N22" s="621"/>
      <c r="O22" s="621"/>
      <c r="P22" s="621"/>
      <c r="Q22" s="622"/>
      <c r="R22" s="623">
        <v>28554708</v>
      </c>
      <c r="S22" s="626"/>
      <c r="T22" s="626"/>
      <c r="U22" s="626"/>
      <c r="V22" s="626"/>
      <c r="W22" s="626"/>
      <c r="X22" s="626"/>
      <c r="Y22" s="627"/>
      <c r="Z22" s="685">
        <v>55.2</v>
      </c>
      <c r="AA22" s="685"/>
      <c r="AB22" s="685"/>
      <c r="AC22" s="685"/>
      <c r="AD22" s="686">
        <v>26997749</v>
      </c>
      <c r="AE22" s="686"/>
      <c r="AF22" s="686"/>
      <c r="AG22" s="686"/>
      <c r="AH22" s="686"/>
      <c r="AI22" s="686"/>
      <c r="AJ22" s="686"/>
      <c r="AK22" s="686"/>
      <c r="AL22" s="628">
        <v>99.6</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247</v>
      </c>
      <c r="BH22" s="626"/>
      <c r="BI22" s="626"/>
      <c r="BJ22" s="626"/>
      <c r="BK22" s="626"/>
      <c r="BL22" s="626"/>
      <c r="BM22" s="626"/>
      <c r="BN22" s="627"/>
      <c r="BO22" s="685" t="s">
        <v>241</v>
      </c>
      <c r="BP22" s="685"/>
      <c r="BQ22" s="685"/>
      <c r="BR22" s="685"/>
      <c r="BS22" s="631" t="s">
        <v>128</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282</v>
      </c>
      <c r="C23" s="621"/>
      <c r="D23" s="621"/>
      <c r="E23" s="621"/>
      <c r="F23" s="621"/>
      <c r="G23" s="621"/>
      <c r="H23" s="621"/>
      <c r="I23" s="621"/>
      <c r="J23" s="621"/>
      <c r="K23" s="621"/>
      <c r="L23" s="621"/>
      <c r="M23" s="621"/>
      <c r="N23" s="621"/>
      <c r="O23" s="621"/>
      <c r="P23" s="621"/>
      <c r="Q23" s="622"/>
      <c r="R23" s="623">
        <v>18639</v>
      </c>
      <c r="S23" s="626"/>
      <c r="T23" s="626"/>
      <c r="U23" s="626"/>
      <c r="V23" s="626"/>
      <c r="W23" s="626"/>
      <c r="X23" s="626"/>
      <c r="Y23" s="627"/>
      <c r="Z23" s="685">
        <v>0</v>
      </c>
      <c r="AA23" s="685"/>
      <c r="AB23" s="685"/>
      <c r="AC23" s="685"/>
      <c r="AD23" s="686">
        <v>18639</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t="s">
        <v>241</v>
      </c>
      <c r="BH23" s="626"/>
      <c r="BI23" s="626"/>
      <c r="BJ23" s="626"/>
      <c r="BK23" s="626"/>
      <c r="BL23" s="626"/>
      <c r="BM23" s="626"/>
      <c r="BN23" s="627"/>
      <c r="BO23" s="685" t="s">
        <v>173</v>
      </c>
      <c r="BP23" s="685"/>
      <c r="BQ23" s="685"/>
      <c r="BR23" s="685"/>
      <c r="BS23" s="631" t="s">
        <v>128</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2">
      <c r="B24" s="620" t="s">
        <v>289</v>
      </c>
      <c r="C24" s="621"/>
      <c r="D24" s="621"/>
      <c r="E24" s="621"/>
      <c r="F24" s="621"/>
      <c r="G24" s="621"/>
      <c r="H24" s="621"/>
      <c r="I24" s="621"/>
      <c r="J24" s="621"/>
      <c r="K24" s="621"/>
      <c r="L24" s="621"/>
      <c r="M24" s="621"/>
      <c r="N24" s="621"/>
      <c r="O24" s="621"/>
      <c r="P24" s="621"/>
      <c r="Q24" s="622"/>
      <c r="R24" s="623">
        <v>420295</v>
      </c>
      <c r="S24" s="626"/>
      <c r="T24" s="626"/>
      <c r="U24" s="626"/>
      <c r="V24" s="626"/>
      <c r="W24" s="626"/>
      <c r="X24" s="626"/>
      <c r="Y24" s="627"/>
      <c r="Z24" s="685">
        <v>0.8</v>
      </c>
      <c r="AA24" s="685"/>
      <c r="AB24" s="685"/>
      <c r="AC24" s="685"/>
      <c r="AD24" s="686">
        <v>2420</v>
      </c>
      <c r="AE24" s="686"/>
      <c r="AF24" s="686"/>
      <c r="AG24" s="686"/>
      <c r="AH24" s="686"/>
      <c r="AI24" s="686"/>
      <c r="AJ24" s="686"/>
      <c r="AK24" s="686"/>
      <c r="AL24" s="628">
        <v>0</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241</v>
      </c>
      <c r="BH24" s="626"/>
      <c r="BI24" s="626"/>
      <c r="BJ24" s="626"/>
      <c r="BK24" s="626"/>
      <c r="BL24" s="626"/>
      <c r="BM24" s="626"/>
      <c r="BN24" s="627"/>
      <c r="BO24" s="685" t="s">
        <v>241</v>
      </c>
      <c r="BP24" s="685"/>
      <c r="BQ24" s="685"/>
      <c r="BR24" s="685"/>
      <c r="BS24" s="631" t="s">
        <v>241</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24591773</v>
      </c>
      <c r="CS24" s="689"/>
      <c r="CT24" s="689"/>
      <c r="CU24" s="689"/>
      <c r="CV24" s="689"/>
      <c r="CW24" s="689"/>
      <c r="CX24" s="689"/>
      <c r="CY24" s="735"/>
      <c r="CZ24" s="736">
        <v>49.6</v>
      </c>
      <c r="DA24" s="705"/>
      <c r="DB24" s="705"/>
      <c r="DC24" s="739"/>
      <c r="DD24" s="734">
        <v>15145988</v>
      </c>
      <c r="DE24" s="689"/>
      <c r="DF24" s="689"/>
      <c r="DG24" s="689"/>
      <c r="DH24" s="689"/>
      <c r="DI24" s="689"/>
      <c r="DJ24" s="689"/>
      <c r="DK24" s="735"/>
      <c r="DL24" s="734">
        <v>14913328</v>
      </c>
      <c r="DM24" s="689"/>
      <c r="DN24" s="689"/>
      <c r="DO24" s="689"/>
      <c r="DP24" s="689"/>
      <c r="DQ24" s="689"/>
      <c r="DR24" s="689"/>
      <c r="DS24" s="689"/>
      <c r="DT24" s="689"/>
      <c r="DU24" s="689"/>
      <c r="DV24" s="735"/>
      <c r="DW24" s="736">
        <v>51.7</v>
      </c>
      <c r="DX24" s="705"/>
      <c r="DY24" s="705"/>
      <c r="DZ24" s="705"/>
      <c r="EA24" s="705"/>
      <c r="EB24" s="705"/>
      <c r="EC24" s="737"/>
    </row>
    <row r="25" spans="2:133" ht="11.25" customHeight="1" x14ac:dyDescent="0.2">
      <c r="B25" s="620" t="s">
        <v>292</v>
      </c>
      <c r="C25" s="621"/>
      <c r="D25" s="621"/>
      <c r="E25" s="621"/>
      <c r="F25" s="621"/>
      <c r="G25" s="621"/>
      <c r="H25" s="621"/>
      <c r="I25" s="621"/>
      <c r="J25" s="621"/>
      <c r="K25" s="621"/>
      <c r="L25" s="621"/>
      <c r="M25" s="621"/>
      <c r="N25" s="621"/>
      <c r="O25" s="621"/>
      <c r="P25" s="621"/>
      <c r="Q25" s="622"/>
      <c r="R25" s="623">
        <v>629620</v>
      </c>
      <c r="S25" s="626"/>
      <c r="T25" s="626"/>
      <c r="U25" s="626"/>
      <c r="V25" s="626"/>
      <c r="W25" s="626"/>
      <c r="X25" s="626"/>
      <c r="Y25" s="627"/>
      <c r="Z25" s="685">
        <v>1.2</v>
      </c>
      <c r="AA25" s="685"/>
      <c r="AB25" s="685"/>
      <c r="AC25" s="685"/>
      <c r="AD25" s="686">
        <v>26919</v>
      </c>
      <c r="AE25" s="686"/>
      <c r="AF25" s="686"/>
      <c r="AG25" s="686"/>
      <c r="AH25" s="686"/>
      <c r="AI25" s="686"/>
      <c r="AJ25" s="686"/>
      <c r="AK25" s="686"/>
      <c r="AL25" s="628">
        <v>0.1</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241</v>
      </c>
      <c r="BH25" s="626"/>
      <c r="BI25" s="626"/>
      <c r="BJ25" s="626"/>
      <c r="BK25" s="626"/>
      <c r="BL25" s="626"/>
      <c r="BM25" s="626"/>
      <c r="BN25" s="627"/>
      <c r="BO25" s="685" t="s">
        <v>173</v>
      </c>
      <c r="BP25" s="685"/>
      <c r="BQ25" s="685"/>
      <c r="BR25" s="685"/>
      <c r="BS25" s="631" t="s">
        <v>128</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7575440</v>
      </c>
      <c r="CS25" s="624"/>
      <c r="CT25" s="624"/>
      <c r="CU25" s="624"/>
      <c r="CV25" s="624"/>
      <c r="CW25" s="624"/>
      <c r="CX25" s="624"/>
      <c r="CY25" s="625"/>
      <c r="CZ25" s="628">
        <v>15.3</v>
      </c>
      <c r="DA25" s="657"/>
      <c r="DB25" s="657"/>
      <c r="DC25" s="658"/>
      <c r="DD25" s="631">
        <v>7083840</v>
      </c>
      <c r="DE25" s="624"/>
      <c r="DF25" s="624"/>
      <c r="DG25" s="624"/>
      <c r="DH25" s="624"/>
      <c r="DI25" s="624"/>
      <c r="DJ25" s="624"/>
      <c r="DK25" s="625"/>
      <c r="DL25" s="631">
        <v>6945030</v>
      </c>
      <c r="DM25" s="624"/>
      <c r="DN25" s="624"/>
      <c r="DO25" s="624"/>
      <c r="DP25" s="624"/>
      <c r="DQ25" s="624"/>
      <c r="DR25" s="624"/>
      <c r="DS25" s="624"/>
      <c r="DT25" s="624"/>
      <c r="DU25" s="624"/>
      <c r="DV25" s="625"/>
      <c r="DW25" s="628">
        <v>24.1</v>
      </c>
      <c r="DX25" s="657"/>
      <c r="DY25" s="657"/>
      <c r="DZ25" s="657"/>
      <c r="EA25" s="657"/>
      <c r="EB25" s="657"/>
      <c r="EC25" s="659"/>
    </row>
    <row r="26" spans="2:133" ht="11.25" customHeight="1" x14ac:dyDescent="0.2">
      <c r="B26" s="620" t="s">
        <v>295</v>
      </c>
      <c r="C26" s="621"/>
      <c r="D26" s="621"/>
      <c r="E26" s="621"/>
      <c r="F26" s="621"/>
      <c r="G26" s="621"/>
      <c r="H26" s="621"/>
      <c r="I26" s="621"/>
      <c r="J26" s="621"/>
      <c r="K26" s="621"/>
      <c r="L26" s="621"/>
      <c r="M26" s="621"/>
      <c r="N26" s="621"/>
      <c r="O26" s="621"/>
      <c r="P26" s="621"/>
      <c r="Q26" s="622"/>
      <c r="R26" s="623">
        <v>151502</v>
      </c>
      <c r="S26" s="626"/>
      <c r="T26" s="626"/>
      <c r="U26" s="626"/>
      <c r="V26" s="626"/>
      <c r="W26" s="626"/>
      <c r="X26" s="626"/>
      <c r="Y26" s="627"/>
      <c r="Z26" s="685">
        <v>0.3</v>
      </c>
      <c r="AA26" s="685"/>
      <c r="AB26" s="685"/>
      <c r="AC26" s="685"/>
      <c r="AD26" s="686" t="s">
        <v>241</v>
      </c>
      <c r="AE26" s="686"/>
      <c r="AF26" s="686"/>
      <c r="AG26" s="686"/>
      <c r="AH26" s="686"/>
      <c r="AI26" s="686"/>
      <c r="AJ26" s="686"/>
      <c r="AK26" s="686"/>
      <c r="AL26" s="628" t="s">
        <v>128</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128</v>
      </c>
      <c r="BH26" s="626"/>
      <c r="BI26" s="626"/>
      <c r="BJ26" s="626"/>
      <c r="BK26" s="626"/>
      <c r="BL26" s="626"/>
      <c r="BM26" s="626"/>
      <c r="BN26" s="627"/>
      <c r="BO26" s="685" t="s">
        <v>247</v>
      </c>
      <c r="BP26" s="685"/>
      <c r="BQ26" s="685"/>
      <c r="BR26" s="685"/>
      <c r="BS26" s="631" t="s">
        <v>247</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5411832</v>
      </c>
      <c r="CS26" s="626"/>
      <c r="CT26" s="626"/>
      <c r="CU26" s="626"/>
      <c r="CV26" s="626"/>
      <c r="CW26" s="626"/>
      <c r="CX26" s="626"/>
      <c r="CY26" s="627"/>
      <c r="CZ26" s="628">
        <v>10.9</v>
      </c>
      <c r="DA26" s="657"/>
      <c r="DB26" s="657"/>
      <c r="DC26" s="658"/>
      <c r="DD26" s="631">
        <v>4987413</v>
      </c>
      <c r="DE26" s="626"/>
      <c r="DF26" s="626"/>
      <c r="DG26" s="626"/>
      <c r="DH26" s="626"/>
      <c r="DI26" s="626"/>
      <c r="DJ26" s="626"/>
      <c r="DK26" s="627"/>
      <c r="DL26" s="631" t="s">
        <v>241</v>
      </c>
      <c r="DM26" s="626"/>
      <c r="DN26" s="626"/>
      <c r="DO26" s="626"/>
      <c r="DP26" s="626"/>
      <c r="DQ26" s="626"/>
      <c r="DR26" s="626"/>
      <c r="DS26" s="626"/>
      <c r="DT26" s="626"/>
      <c r="DU26" s="626"/>
      <c r="DV26" s="627"/>
      <c r="DW26" s="628" t="s">
        <v>128</v>
      </c>
      <c r="DX26" s="657"/>
      <c r="DY26" s="657"/>
      <c r="DZ26" s="657"/>
      <c r="EA26" s="657"/>
      <c r="EB26" s="657"/>
      <c r="EC26" s="659"/>
    </row>
    <row r="27" spans="2:133" ht="11.25" customHeight="1" x14ac:dyDescent="0.2">
      <c r="B27" s="620" t="s">
        <v>298</v>
      </c>
      <c r="C27" s="621"/>
      <c r="D27" s="621"/>
      <c r="E27" s="621"/>
      <c r="F27" s="621"/>
      <c r="G27" s="621"/>
      <c r="H27" s="621"/>
      <c r="I27" s="621"/>
      <c r="J27" s="621"/>
      <c r="K27" s="621"/>
      <c r="L27" s="621"/>
      <c r="M27" s="621"/>
      <c r="N27" s="621"/>
      <c r="O27" s="621"/>
      <c r="P27" s="621"/>
      <c r="Q27" s="622"/>
      <c r="R27" s="623">
        <v>8132707</v>
      </c>
      <c r="S27" s="626"/>
      <c r="T27" s="626"/>
      <c r="U27" s="626"/>
      <c r="V27" s="626"/>
      <c r="W27" s="626"/>
      <c r="X27" s="626"/>
      <c r="Y27" s="627"/>
      <c r="Z27" s="685">
        <v>15.7</v>
      </c>
      <c r="AA27" s="685"/>
      <c r="AB27" s="685"/>
      <c r="AC27" s="685"/>
      <c r="AD27" s="686" t="s">
        <v>128</v>
      </c>
      <c r="AE27" s="686"/>
      <c r="AF27" s="686"/>
      <c r="AG27" s="686"/>
      <c r="AH27" s="686"/>
      <c r="AI27" s="686"/>
      <c r="AJ27" s="686"/>
      <c r="AK27" s="686"/>
      <c r="AL27" s="628" t="s">
        <v>128</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15216417</v>
      </c>
      <c r="BH27" s="626"/>
      <c r="BI27" s="626"/>
      <c r="BJ27" s="626"/>
      <c r="BK27" s="626"/>
      <c r="BL27" s="626"/>
      <c r="BM27" s="626"/>
      <c r="BN27" s="627"/>
      <c r="BO27" s="685">
        <v>100</v>
      </c>
      <c r="BP27" s="685"/>
      <c r="BQ27" s="685"/>
      <c r="BR27" s="685"/>
      <c r="BS27" s="631">
        <v>519758</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12473671</v>
      </c>
      <c r="CS27" s="624"/>
      <c r="CT27" s="624"/>
      <c r="CU27" s="624"/>
      <c r="CV27" s="624"/>
      <c r="CW27" s="624"/>
      <c r="CX27" s="624"/>
      <c r="CY27" s="625"/>
      <c r="CZ27" s="628">
        <v>25.2</v>
      </c>
      <c r="DA27" s="657"/>
      <c r="DB27" s="657"/>
      <c r="DC27" s="658"/>
      <c r="DD27" s="631">
        <v>3650344</v>
      </c>
      <c r="DE27" s="624"/>
      <c r="DF27" s="624"/>
      <c r="DG27" s="624"/>
      <c r="DH27" s="624"/>
      <c r="DI27" s="624"/>
      <c r="DJ27" s="624"/>
      <c r="DK27" s="625"/>
      <c r="DL27" s="631">
        <v>3556494</v>
      </c>
      <c r="DM27" s="624"/>
      <c r="DN27" s="624"/>
      <c r="DO27" s="624"/>
      <c r="DP27" s="624"/>
      <c r="DQ27" s="624"/>
      <c r="DR27" s="624"/>
      <c r="DS27" s="624"/>
      <c r="DT27" s="624"/>
      <c r="DU27" s="624"/>
      <c r="DV27" s="625"/>
      <c r="DW27" s="628">
        <v>12.3</v>
      </c>
      <c r="DX27" s="657"/>
      <c r="DY27" s="657"/>
      <c r="DZ27" s="657"/>
      <c r="EA27" s="657"/>
      <c r="EB27" s="657"/>
      <c r="EC27" s="659"/>
    </row>
    <row r="28" spans="2:133" ht="11.25" customHeight="1" x14ac:dyDescent="0.2">
      <c r="B28" s="728" t="s">
        <v>301</v>
      </c>
      <c r="C28" s="729"/>
      <c r="D28" s="729"/>
      <c r="E28" s="729"/>
      <c r="F28" s="729"/>
      <c r="G28" s="729"/>
      <c r="H28" s="729"/>
      <c r="I28" s="729"/>
      <c r="J28" s="729"/>
      <c r="K28" s="729"/>
      <c r="L28" s="729"/>
      <c r="M28" s="729"/>
      <c r="N28" s="729"/>
      <c r="O28" s="729"/>
      <c r="P28" s="729"/>
      <c r="Q28" s="730"/>
      <c r="R28" s="623" t="s">
        <v>128</v>
      </c>
      <c r="S28" s="626"/>
      <c r="T28" s="626"/>
      <c r="U28" s="626"/>
      <c r="V28" s="626"/>
      <c r="W28" s="626"/>
      <c r="X28" s="626"/>
      <c r="Y28" s="627"/>
      <c r="Z28" s="685" t="s">
        <v>128</v>
      </c>
      <c r="AA28" s="685"/>
      <c r="AB28" s="685"/>
      <c r="AC28" s="685"/>
      <c r="AD28" s="686" t="s">
        <v>241</v>
      </c>
      <c r="AE28" s="686"/>
      <c r="AF28" s="686"/>
      <c r="AG28" s="686"/>
      <c r="AH28" s="686"/>
      <c r="AI28" s="686"/>
      <c r="AJ28" s="686"/>
      <c r="AK28" s="686"/>
      <c r="AL28" s="628" t="s">
        <v>241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4542662</v>
      </c>
      <c r="CS28" s="626"/>
      <c r="CT28" s="626"/>
      <c r="CU28" s="626"/>
      <c r="CV28" s="626"/>
      <c r="CW28" s="626"/>
      <c r="CX28" s="626"/>
      <c r="CY28" s="627"/>
      <c r="CZ28" s="628">
        <v>9.1999999999999993</v>
      </c>
      <c r="DA28" s="657"/>
      <c r="DB28" s="657"/>
      <c r="DC28" s="658"/>
      <c r="DD28" s="631">
        <v>4411804</v>
      </c>
      <c r="DE28" s="626"/>
      <c r="DF28" s="626"/>
      <c r="DG28" s="626"/>
      <c r="DH28" s="626"/>
      <c r="DI28" s="626"/>
      <c r="DJ28" s="626"/>
      <c r="DK28" s="627"/>
      <c r="DL28" s="631">
        <v>4411804</v>
      </c>
      <c r="DM28" s="626"/>
      <c r="DN28" s="626"/>
      <c r="DO28" s="626"/>
      <c r="DP28" s="626"/>
      <c r="DQ28" s="626"/>
      <c r="DR28" s="626"/>
      <c r="DS28" s="626"/>
      <c r="DT28" s="626"/>
      <c r="DU28" s="626"/>
      <c r="DV28" s="627"/>
      <c r="DW28" s="628">
        <v>15.3</v>
      </c>
      <c r="DX28" s="657"/>
      <c r="DY28" s="657"/>
      <c r="DZ28" s="657"/>
      <c r="EA28" s="657"/>
      <c r="EB28" s="657"/>
      <c r="EC28" s="659"/>
    </row>
    <row r="29" spans="2:133" ht="11.25" customHeight="1" x14ac:dyDescent="0.2">
      <c r="B29" s="620" t="s">
        <v>303</v>
      </c>
      <c r="C29" s="621"/>
      <c r="D29" s="621"/>
      <c r="E29" s="621"/>
      <c r="F29" s="621"/>
      <c r="G29" s="621"/>
      <c r="H29" s="621"/>
      <c r="I29" s="621"/>
      <c r="J29" s="621"/>
      <c r="K29" s="621"/>
      <c r="L29" s="621"/>
      <c r="M29" s="621"/>
      <c r="N29" s="621"/>
      <c r="O29" s="621"/>
      <c r="P29" s="621"/>
      <c r="Q29" s="622"/>
      <c r="R29" s="623">
        <v>4139229</v>
      </c>
      <c r="S29" s="626"/>
      <c r="T29" s="626"/>
      <c r="U29" s="626"/>
      <c r="V29" s="626"/>
      <c r="W29" s="626"/>
      <c r="X29" s="626"/>
      <c r="Y29" s="627"/>
      <c r="Z29" s="685">
        <v>8</v>
      </c>
      <c r="AA29" s="685"/>
      <c r="AB29" s="685"/>
      <c r="AC29" s="685"/>
      <c r="AD29" s="686" t="s">
        <v>128</v>
      </c>
      <c r="AE29" s="686"/>
      <c r="AF29" s="686"/>
      <c r="AG29" s="686"/>
      <c r="AH29" s="686"/>
      <c r="AI29" s="686"/>
      <c r="AJ29" s="686"/>
      <c r="AK29" s="686"/>
      <c r="AL29" s="628" t="s">
        <v>241</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4542442</v>
      </c>
      <c r="CS29" s="624"/>
      <c r="CT29" s="624"/>
      <c r="CU29" s="624"/>
      <c r="CV29" s="624"/>
      <c r="CW29" s="624"/>
      <c r="CX29" s="624"/>
      <c r="CY29" s="625"/>
      <c r="CZ29" s="628">
        <v>9.1999999999999993</v>
      </c>
      <c r="DA29" s="657"/>
      <c r="DB29" s="657"/>
      <c r="DC29" s="658"/>
      <c r="DD29" s="631">
        <v>4411584</v>
      </c>
      <c r="DE29" s="624"/>
      <c r="DF29" s="624"/>
      <c r="DG29" s="624"/>
      <c r="DH29" s="624"/>
      <c r="DI29" s="624"/>
      <c r="DJ29" s="624"/>
      <c r="DK29" s="625"/>
      <c r="DL29" s="631">
        <v>4411584</v>
      </c>
      <c r="DM29" s="624"/>
      <c r="DN29" s="624"/>
      <c r="DO29" s="624"/>
      <c r="DP29" s="624"/>
      <c r="DQ29" s="624"/>
      <c r="DR29" s="624"/>
      <c r="DS29" s="624"/>
      <c r="DT29" s="624"/>
      <c r="DU29" s="624"/>
      <c r="DV29" s="625"/>
      <c r="DW29" s="628">
        <v>15.3</v>
      </c>
      <c r="DX29" s="657"/>
      <c r="DY29" s="657"/>
      <c r="DZ29" s="657"/>
      <c r="EA29" s="657"/>
      <c r="EB29" s="657"/>
      <c r="EC29" s="659"/>
    </row>
    <row r="30" spans="2:133" ht="11.25" customHeight="1" x14ac:dyDescent="0.2">
      <c r="B30" s="620" t="s">
        <v>308</v>
      </c>
      <c r="C30" s="621"/>
      <c r="D30" s="621"/>
      <c r="E30" s="621"/>
      <c r="F30" s="621"/>
      <c r="G30" s="621"/>
      <c r="H30" s="621"/>
      <c r="I30" s="621"/>
      <c r="J30" s="621"/>
      <c r="K30" s="621"/>
      <c r="L30" s="621"/>
      <c r="M30" s="621"/>
      <c r="N30" s="621"/>
      <c r="O30" s="621"/>
      <c r="P30" s="621"/>
      <c r="Q30" s="622"/>
      <c r="R30" s="623">
        <v>1318136</v>
      </c>
      <c r="S30" s="626"/>
      <c r="T30" s="626"/>
      <c r="U30" s="626"/>
      <c r="V30" s="626"/>
      <c r="W30" s="626"/>
      <c r="X30" s="626"/>
      <c r="Y30" s="627"/>
      <c r="Z30" s="685">
        <v>2.5</v>
      </c>
      <c r="AA30" s="685"/>
      <c r="AB30" s="685"/>
      <c r="AC30" s="685"/>
      <c r="AD30" s="686">
        <v>32273</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186</v>
      </c>
      <c r="AY30" s="723"/>
      <c r="AZ30" s="723"/>
      <c r="BA30" s="723"/>
      <c r="BB30" s="723"/>
      <c r="BC30" s="723"/>
      <c r="BD30" s="723"/>
      <c r="BE30" s="723"/>
      <c r="BF30" s="724"/>
      <c r="BG30" s="703">
        <v>99.1</v>
      </c>
      <c r="BH30" s="704"/>
      <c r="BI30" s="704"/>
      <c r="BJ30" s="704"/>
      <c r="BK30" s="704"/>
      <c r="BL30" s="704"/>
      <c r="BM30" s="705">
        <v>97.1</v>
      </c>
      <c r="BN30" s="704"/>
      <c r="BO30" s="704"/>
      <c r="BP30" s="704"/>
      <c r="BQ30" s="706"/>
      <c r="BR30" s="703">
        <v>99.1</v>
      </c>
      <c r="BS30" s="704"/>
      <c r="BT30" s="704"/>
      <c r="BU30" s="704"/>
      <c r="BV30" s="704"/>
      <c r="BW30" s="704"/>
      <c r="BX30" s="705">
        <v>97.2</v>
      </c>
      <c r="BY30" s="704"/>
      <c r="BZ30" s="704"/>
      <c r="CA30" s="704"/>
      <c r="CB30" s="706"/>
      <c r="CD30" s="709"/>
      <c r="CE30" s="710"/>
      <c r="CF30" s="667" t="s">
        <v>311</v>
      </c>
      <c r="CG30" s="664"/>
      <c r="CH30" s="664"/>
      <c r="CI30" s="664"/>
      <c r="CJ30" s="664"/>
      <c r="CK30" s="664"/>
      <c r="CL30" s="664"/>
      <c r="CM30" s="664"/>
      <c r="CN30" s="664"/>
      <c r="CO30" s="664"/>
      <c r="CP30" s="664"/>
      <c r="CQ30" s="665"/>
      <c r="CR30" s="623">
        <v>4221469</v>
      </c>
      <c r="CS30" s="626"/>
      <c r="CT30" s="626"/>
      <c r="CU30" s="626"/>
      <c r="CV30" s="626"/>
      <c r="CW30" s="626"/>
      <c r="CX30" s="626"/>
      <c r="CY30" s="627"/>
      <c r="CZ30" s="628">
        <v>8.5</v>
      </c>
      <c r="DA30" s="657"/>
      <c r="DB30" s="657"/>
      <c r="DC30" s="658"/>
      <c r="DD30" s="631">
        <v>4090611</v>
      </c>
      <c r="DE30" s="626"/>
      <c r="DF30" s="626"/>
      <c r="DG30" s="626"/>
      <c r="DH30" s="626"/>
      <c r="DI30" s="626"/>
      <c r="DJ30" s="626"/>
      <c r="DK30" s="627"/>
      <c r="DL30" s="631">
        <v>4090611</v>
      </c>
      <c r="DM30" s="626"/>
      <c r="DN30" s="626"/>
      <c r="DO30" s="626"/>
      <c r="DP30" s="626"/>
      <c r="DQ30" s="626"/>
      <c r="DR30" s="626"/>
      <c r="DS30" s="626"/>
      <c r="DT30" s="626"/>
      <c r="DU30" s="626"/>
      <c r="DV30" s="627"/>
      <c r="DW30" s="628">
        <v>14.2</v>
      </c>
      <c r="DX30" s="657"/>
      <c r="DY30" s="657"/>
      <c r="DZ30" s="657"/>
      <c r="EA30" s="657"/>
      <c r="EB30" s="657"/>
      <c r="EC30" s="659"/>
    </row>
    <row r="31" spans="2:133" ht="11.25" customHeight="1" x14ac:dyDescent="0.2">
      <c r="B31" s="620" t="s">
        <v>312</v>
      </c>
      <c r="C31" s="621"/>
      <c r="D31" s="621"/>
      <c r="E31" s="621"/>
      <c r="F31" s="621"/>
      <c r="G31" s="621"/>
      <c r="H31" s="621"/>
      <c r="I31" s="621"/>
      <c r="J31" s="621"/>
      <c r="K31" s="621"/>
      <c r="L31" s="621"/>
      <c r="M31" s="621"/>
      <c r="N31" s="621"/>
      <c r="O31" s="621"/>
      <c r="P31" s="621"/>
      <c r="Q31" s="622"/>
      <c r="R31" s="623">
        <v>40920</v>
      </c>
      <c r="S31" s="626"/>
      <c r="T31" s="626"/>
      <c r="U31" s="626"/>
      <c r="V31" s="626"/>
      <c r="W31" s="626"/>
      <c r="X31" s="626"/>
      <c r="Y31" s="627"/>
      <c r="Z31" s="685">
        <v>0.1</v>
      </c>
      <c r="AA31" s="685"/>
      <c r="AB31" s="685"/>
      <c r="AC31" s="685"/>
      <c r="AD31" s="686" t="s">
        <v>241</v>
      </c>
      <c r="AE31" s="686"/>
      <c r="AF31" s="686"/>
      <c r="AG31" s="686"/>
      <c r="AH31" s="686"/>
      <c r="AI31" s="686"/>
      <c r="AJ31" s="686"/>
      <c r="AK31" s="686"/>
      <c r="AL31" s="628" t="s">
        <v>247</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99.2</v>
      </c>
      <c r="BH31" s="624"/>
      <c r="BI31" s="624"/>
      <c r="BJ31" s="624"/>
      <c r="BK31" s="624"/>
      <c r="BL31" s="624"/>
      <c r="BM31" s="629">
        <v>98</v>
      </c>
      <c r="BN31" s="702"/>
      <c r="BO31" s="702"/>
      <c r="BP31" s="702"/>
      <c r="BQ31" s="663"/>
      <c r="BR31" s="701">
        <v>99.2</v>
      </c>
      <c r="BS31" s="624"/>
      <c r="BT31" s="624"/>
      <c r="BU31" s="624"/>
      <c r="BV31" s="624"/>
      <c r="BW31" s="624"/>
      <c r="BX31" s="629">
        <v>98</v>
      </c>
      <c r="BY31" s="702"/>
      <c r="BZ31" s="702"/>
      <c r="CA31" s="702"/>
      <c r="CB31" s="663"/>
      <c r="CD31" s="709"/>
      <c r="CE31" s="710"/>
      <c r="CF31" s="667" t="s">
        <v>315</v>
      </c>
      <c r="CG31" s="664"/>
      <c r="CH31" s="664"/>
      <c r="CI31" s="664"/>
      <c r="CJ31" s="664"/>
      <c r="CK31" s="664"/>
      <c r="CL31" s="664"/>
      <c r="CM31" s="664"/>
      <c r="CN31" s="664"/>
      <c r="CO31" s="664"/>
      <c r="CP31" s="664"/>
      <c r="CQ31" s="665"/>
      <c r="CR31" s="623">
        <v>320973</v>
      </c>
      <c r="CS31" s="624"/>
      <c r="CT31" s="624"/>
      <c r="CU31" s="624"/>
      <c r="CV31" s="624"/>
      <c r="CW31" s="624"/>
      <c r="CX31" s="624"/>
      <c r="CY31" s="625"/>
      <c r="CZ31" s="628">
        <v>0.6</v>
      </c>
      <c r="DA31" s="657"/>
      <c r="DB31" s="657"/>
      <c r="DC31" s="658"/>
      <c r="DD31" s="631">
        <v>320973</v>
      </c>
      <c r="DE31" s="624"/>
      <c r="DF31" s="624"/>
      <c r="DG31" s="624"/>
      <c r="DH31" s="624"/>
      <c r="DI31" s="624"/>
      <c r="DJ31" s="624"/>
      <c r="DK31" s="625"/>
      <c r="DL31" s="631">
        <v>320973</v>
      </c>
      <c r="DM31" s="624"/>
      <c r="DN31" s="624"/>
      <c r="DO31" s="624"/>
      <c r="DP31" s="624"/>
      <c r="DQ31" s="624"/>
      <c r="DR31" s="624"/>
      <c r="DS31" s="624"/>
      <c r="DT31" s="624"/>
      <c r="DU31" s="624"/>
      <c r="DV31" s="625"/>
      <c r="DW31" s="628">
        <v>1.1000000000000001</v>
      </c>
      <c r="DX31" s="657"/>
      <c r="DY31" s="657"/>
      <c r="DZ31" s="657"/>
      <c r="EA31" s="657"/>
      <c r="EB31" s="657"/>
      <c r="EC31" s="659"/>
    </row>
    <row r="32" spans="2:133" ht="11.25" customHeight="1" x14ac:dyDescent="0.2">
      <c r="B32" s="620" t="s">
        <v>316</v>
      </c>
      <c r="C32" s="621"/>
      <c r="D32" s="621"/>
      <c r="E32" s="621"/>
      <c r="F32" s="621"/>
      <c r="G32" s="621"/>
      <c r="H32" s="621"/>
      <c r="I32" s="621"/>
      <c r="J32" s="621"/>
      <c r="K32" s="621"/>
      <c r="L32" s="621"/>
      <c r="M32" s="621"/>
      <c r="N32" s="621"/>
      <c r="O32" s="621"/>
      <c r="P32" s="621"/>
      <c r="Q32" s="622"/>
      <c r="R32" s="623">
        <v>545933</v>
      </c>
      <c r="S32" s="626"/>
      <c r="T32" s="626"/>
      <c r="U32" s="626"/>
      <c r="V32" s="626"/>
      <c r="W32" s="626"/>
      <c r="X32" s="626"/>
      <c r="Y32" s="627"/>
      <c r="Z32" s="685">
        <v>1.1000000000000001</v>
      </c>
      <c r="AA32" s="685"/>
      <c r="AB32" s="685"/>
      <c r="AC32" s="685"/>
      <c r="AD32" s="686" t="s">
        <v>241</v>
      </c>
      <c r="AE32" s="686"/>
      <c r="AF32" s="686"/>
      <c r="AG32" s="686"/>
      <c r="AH32" s="686"/>
      <c r="AI32" s="686"/>
      <c r="AJ32" s="686"/>
      <c r="AK32" s="686"/>
      <c r="AL32" s="628" t="s">
        <v>128</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98.9</v>
      </c>
      <c r="BH32" s="639"/>
      <c r="BI32" s="639"/>
      <c r="BJ32" s="639"/>
      <c r="BK32" s="639"/>
      <c r="BL32" s="639"/>
      <c r="BM32" s="683">
        <v>96</v>
      </c>
      <c r="BN32" s="639"/>
      <c r="BO32" s="639"/>
      <c r="BP32" s="639"/>
      <c r="BQ32" s="676"/>
      <c r="BR32" s="700">
        <v>98.9</v>
      </c>
      <c r="BS32" s="639"/>
      <c r="BT32" s="639"/>
      <c r="BU32" s="639"/>
      <c r="BV32" s="639"/>
      <c r="BW32" s="639"/>
      <c r="BX32" s="683">
        <v>96</v>
      </c>
      <c r="BY32" s="639"/>
      <c r="BZ32" s="639"/>
      <c r="CA32" s="639"/>
      <c r="CB32" s="676"/>
      <c r="CD32" s="711"/>
      <c r="CE32" s="712"/>
      <c r="CF32" s="667" t="s">
        <v>318</v>
      </c>
      <c r="CG32" s="664"/>
      <c r="CH32" s="664"/>
      <c r="CI32" s="664"/>
      <c r="CJ32" s="664"/>
      <c r="CK32" s="664"/>
      <c r="CL32" s="664"/>
      <c r="CM32" s="664"/>
      <c r="CN32" s="664"/>
      <c r="CO32" s="664"/>
      <c r="CP32" s="664"/>
      <c r="CQ32" s="665"/>
      <c r="CR32" s="623">
        <v>220</v>
      </c>
      <c r="CS32" s="626"/>
      <c r="CT32" s="626"/>
      <c r="CU32" s="626"/>
      <c r="CV32" s="626"/>
      <c r="CW32" s="626"/>
      <c r="CX32" s="626"/>
      <c r="CY32" s="627"/>
      <c r="CZ32" s="628">
        <v>0</v>
      </c>
      <c r="DA32" s="657"/>
      <c r="DB32" s="657"/>
      <c r="DC32" s="658"/>
      <c r="DD32" s="631">
        <v>220</v>
      </c>
      <c r="DE32" s="626"/>
      <c r="DF32" s="626"/>
      <c r="DG32" s="626"/>
      <c r="DH32" s="626"/>
      <c r="DI32" s="626"/>
      <c r="DJ32" s="626"/>
      <c r="DK32" s="627"/>
      <c r="DL32" s="631">
        <v>220</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319</v>
      </c>
      <c r="C33" s="621"/>
      <c r="D33" s="621"/>
      <c r="E33" s="621"/>
      <c r="F33" s="621"/>
      <c r="G33" s="621"/>
      <c r="H33" s="621"/>
      <c r="I33" s="621"/>
      <c r="J33" s="621"/>
      <c r="K33" s="621"/>
      <c r="L33" s="621"/>
      <c r="M33" s="621"/>
      <c r="N33" s="621"/>
      <c r="O33" s="621"/>
      <c r="P33" s="621"/>
      <c r="Q33" s="622"/>
      <c r="R33" s="623">
        <v>2089401</v>
      </c>
      <c r="S33" s="626"/>
      <c r="T33" s="626"/>
      <c r="U33" s="626"/>
      <c r="V33" s="626"/>
      <c r="W33" s="626"/>
      <c r="X33" s="626"/>
      <c r="Y33" s="627"/>
      <c r="Z33" s="685">
        <v>4</v>
      </c>
      <c r="AA33" s="685"/>
      <c r="AB33" s="685"/>
      <c r="AC33" s="685"/>
      <c r="AD33" s="686" t="s">
        <v>128</v>
      </c>
      <c r="AE33" s="686"/>
      <c r="AF33" s="686"/>
      <c r="AG33" s="686"/>
      <c r="AH33" s="686"/>
      <c r="AI33" s="686"/>
      <c r="AJ33" s="686"/>
      <c r="AK33" s="686"/>
      <c r="AL33" s="628" t="s">
        <v>128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19716272</v>
      </c>
      <c r="CS33" s="624"/>
      <c r="CT33" s="624"/>
      <c r="CU33" s="624"/>
      <c r="CV33" s="624"/>
      <c r="CW33" s="624"/>
      <c r="CX33" s="624"/>
      <c r="CY33" s="625"/>
      <c r="CZ33" s="628">
        <v>39.799999999999997</v>
      </c>
      <c r="DA33" s="657"/>
      <c r="DB33" s="657"/>
      <c r="DC33" s="658"/>
      <c r="DD33" s="631">
        <v>14928723</v>
      </c>
      <c r="DE33" s="624"/>
      <c r="DF33" s="624"/>
      <c r="DG33" s="624"/>
      <c r="DH33" s="624"/>
      <c r="DI33" s="624"/>
      <c r="DJ33" s="624"/>
      <c r="DK33" s="625"/>
      <c r="DL33" s="631">
        <v>10994569</v>
      </c>
      <c r="DM33" s="624"/>
      <c r="DN33" s="624"/>
      <c r="DO33" s="624"/>
      <c r="DP33" s="624"/>
      <c r="DQ33" s="624"/>
      <c r="DR33" s="624"/>
      <c r="DS33" s="624"/>
      <c r="DT33" s="624"/>
      <c r="DU33" s="624"/>
      <c r="DV33" s="625"/>
      <c r="DW33" s="628">
        <v>38.1</v>
      </c>
      <c r="DX33" s="657"/>
      <c r="DY33" s="657"/>
      <c r="DZ33" s="657"/>
      <c r="EA33" s="657"/>
      <c r="EB33" s="657"/>
      <c r="EC33" s="659"/>
    </row>
    <row r="34" spans="2:133" ht="11.25" customHeight="1" x14ac:dyDescent="0.2">
      <c r="B34" s="620" t="s">
        <v>321</v>
      </c>
      <c r="C34" s="621"/>
      <c r="D34" s="621"/>
      <c r="E34" s="621"/>
      <c r="F34" s="621"/>
      <c r="G34" s="621"/>
      <c r="H34" s="621"/>
      <c r="I34" s="621"/>
      <c r="J34" s="621"/>
      <c r="K34" s="621"/>
      <c r="L34" s="621"/>
      <c r="M34" s="621"/>
      <c r="N34" s="621"/>
      <c r="O34" s="621"/>
      <c r="P34" s="621"/>
      <c r="Q34" s="622"/>
      <c r="R34" s="623">
        <v>908901</v>
      </c>
      <c r="S34" s="626"/>
      <c r="T34" s="626"/>
      <c r="U34" s="626"/>
      <c r="V34" s="626"/>
      <c r="W34" s="626"/>
      <c r="X34" s="626"/>
      <c r="Y34" s="627"/>
      <c r="Z34" s="685">
        <v>1.8</v>
      </c>
      <c r="AA34" s="685"/>
      <c r="AB34" s="685"/>
      <c r="AC34" s="685"/>
      <c r="AD34" s="686">
        <v>17187</v>
      </c>
      <c r="AE34" s="686"/>
      <c r="AF34" s="686"/>
      <c r="AG34" s="686"/>
      <c r="AH34" s="686"/>
      <c r="AI34" s="686"/>
      <c r="AJ34" s="686"/>
      <c r="AK34" s="686"/>
      <c r="AL34" s="628">
        <v>0.1</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5701716</v>
      </c>
      <c r="CS34" s="626"/>
      <c r="CT34" s="626"/>
      <c r="CU34" s="626"/>
      <c r="CV34" s="626"/>
      <c r="CW34" s="626"/>
      <c r="CX34" s="626"/>
      <c r="CY34" s="627"/>
      <c r="CZ34" s="628">
        <v>11.5</v>
      </c>
      <c r="DA34" s="657"/>
      <c r="DB34" s="657"/>
      <c r="DC34" s="658"/>
      <c r="DD34" s="631">
        <v>4574400</v>
      </c>
      <c r="DE34" s="626"/>
      <c r="DF34" s="626"/>
      <c r="DG34" s="626"/>
      <c r="DH34" s="626"/>
      <c r="DI34" s="626"/>
      <c r="DJ34" s="626"/>
      <c r="DK34" s="627"/>
      <c r="DL34" s="631">
        <v>3934377</v>
      </c>
      <c r="DM34" s="626"/>
      <c r="DN34" s="626"/>
      <c r="DO34" s="626"/>
      <c r="DP34" s="626"/>
      <c r="DQ34" s="626"/>
      <c r="DR34" s="626"/>
      <c r="DS34" s="626"/>
      <c r="DT34" s="626"/>
      <c r="DU34" s="626"/>
      <c r="DV34" s="627"/>
      <c r="DW34" s="628">
        <v>13.6</v>
      </c>
      <c r="DX34" s="657"/>
      <c r="DY34" s="657"/>
      <c r="DZ34" s="657"/>
      <c r="EA34" s="657"/>
      <c r="EB34" s="657"/>
      <c r="EC34" s="659"/>
    </row>
    <row r="35" spans="2:133" ht="11.25" customHeight="1" x14ac:dyDescent="0.2">
      <c r="B35" s="620" t="s">
        <v>325</v>
      </c>
      <c r="C35" s="621"/>
      <c r="D35" s="621"/>
      <c r="E35" s="621"/>
      <c r="F35" s="621"/>
      <c r="G35" s="621"/>
      <c r="H35" s="621"/>
      <c r="I35" s="621"/>
      <c r="J35" s="621"/>
      <c r="K35" s="621"/>
      <c r="L35" s="621"/>
      <c r="M35" s="621"/>
      <c r="N35" s="621"/>
      <c r="O35" s="621"/>
      <c r="P35" s="621"/>
      <c r="Q35" s="622"/>
      <c r="R35" s="623">
        <v>4773700</v>
      </c>
      <c r="S35" s="626"/>
      <c r="T35" s="626"/>
      <c r="U35" s="626"/>
      <c r="V35" s="626"/>
      <c r="W35" s="626"/>
      <c r="X35" s="626"/>
      <c r="Y35" s="627"/>
      <c r="Z35" s="685">
        <v>9.1999999999999993</v>
      </c>
      <c r="AA35" s="685"/>
      <c r="AB35" s="685"/>
      <c r="AC35" s="685"/>
      <c r="AD35" s="686" t="s">
        <v>247</v>
      </c>
      <c r="AE35" s="686"/>
      <c r="AF35" s="686"/>
      <c r="AG35" s="686"/>
      <c r="AH35" s="686"/>
      <c r="AI35" s="686"/>
      <c r="AJ35" s="686"/>
      <c r="AK35" s="686"/>
      <c r="AL35" s="628" t="s">
        <v>128</v>
      </c>
      <c r="AM35" s="629"/>
      <c r="AN35" s="629"/>
      <c r="AO35" s="687"/>
      <c r="AP35" s="234"/>
      <c r="AQ35" s="691" t="s">
        <v>326</v>
      </c>
      <c r="AR35" s="692"/>
      <c r="AS35" s="692"/>
      <c r="AT35" s="692"/>
      <c r="AU35" s="692"/>
      <c r="AV35" s="692"/>
      <c r="AW35" s="692"/>
      <c r="AX35" s="692"/>
      <c r="AY35" s="693"/>
      <c r="AZ35" s="688">
        <v>5670959</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165238</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760058</v>
      </c>
      <c r="CS35" s="624"/>
      <c r="CT35" s="624"/>
      <c r="CU35" s="624"/>
      <c r="CV35" s="624"/>
      <c r="CW35" s="624"/>
      <c r="CX35" s="624"/>
      <c r="CY35" s="625"/>
      <c r="CZ35" s="628">
        <v>1.5</v>
      </c>
      <c r="DA35" s="657"/>
      <c r="DB35" s="657"/>
      <c r="DC35" s="658"/>
      <c r="DD35" s="631">
        <v>600256</v>
      </c>
      <c r="DE35" s="624"/>
      <c r="DF35" s="624"/>
      <c r="DG35" s="624"/>
      <c r="DH35" s="624"/>
      <c r="DI35" s="624"/>
      <c r="DJ35" s="624"/>
      <c r="DK35" s="625"/>
      <c r="DL35" s="631">
        <v>427210</v>
      </c>
      <c r="DM35" s="624"/>
      <c r="DN35" s="624"/>
      <c r="DO35" s="624"/>
      <c r="DP35" s="624"/>
      <c r="DQ35" s="624"/>
      <c r="DR35" s="624"/>
      <c r="DS35" s="624"/>
      <c r="DT35" s="624"/>
      <c r="DU35" s="624"/>
      <c r="DV35" s="625"/>
      <c r="DW35" s="628">
        <v>1.5</v>
      </c>
      <c r="DX35" s="657"/>
      <c r="DY35" s="657"/>
      <c r="DZ35" s="657"/>
      <c r="EA35" s="657"/>
      <c r="EB35" s="657"/>
      <c r="EC35" s="659"/>
    </row>
    <row r="36" spans="2:133" ht="11.25" customHeight="1" x14ac:dyDescent="0.2">
      <c r="B36" s="620" t="s">
        <v>329</v>
      </c>
      <c r="C36" s="621"/>
      <c r="D36" s="621"/>
      <c r="E36" s="621"/>
      <c r="F36" s="621"/>
      <c r="G36" s="621"/>
      <c r="H36" s="621"/>
      <c r="I36" s="621"/>
      <c r="J36" s="621"/>
      <c r="K36" s="621"/>
      <c r="L36" s="621"/>
      <c r="M36" s="621"/>
      <c r="N36" s="621"/>
      <c r="O36" s="621"/>
      <c r="P36" s="621"/>
      <c r="Q36" s="622"/>
      <c r="R36" s="623" t="s">
        <v>241</v>
      </c>
      <c r="S36" s="626"/>
      <c r="T36" s="626"/>
      <c r="U36" s="626"/>
      <c r="V36" s="626"/>
      <c r="W36" s="626"/>
      <c r="X36" s="626"/>
      <c r="Y36" s="627"/>
      <c r="Z36" s="685" t="s">
        <v>241</v>
      </c>
      <c r="AA36" s="685"/>
      <c r="AB36" s="685"/>
      <c r="AC36" s="685"/>
      <c r="AD36" s="686" t="s">
        <v>128</v>
      </c>
      <c r="AE36" s="686"/>
      <c r="AF36" s="686"/>
      <c r="AG36" s="686"/>
      <c r="AH36" s="686"/>
      <c r="AI36" s="686"/>
      <c r="AJ36" s="686"/>
      <c r="AK36" s="686"/>
      <c r="AL36" s="628" t="s">
        <v>128</v>
      </c>
      <c r="AM36" s="629"/>
      <c r="AN36" s="629"/>
      <c r="AO36" s="687"/>
      <c r="AQ36" s="660" t="s">
        <v>330</v>
      </c>
      <c r="AR36" s="661"/>
      <c r="AS36" s="661"/>
      <c r="AT36" s="661"/>
      <c r="AU36" s="661"/>
      <c r="AV36" s="661"/>
      <c r="AW36" s="661"/>
      <c r="AX36" s="661"/>
      <c r="AY36" s="662"/>
      <c r="AZ36" s="623">
        <v>878781</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159776</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5242618</v>
      </c>
      <c r="CS36" s="626"/>
      <c r="CT36" s="626"/>
      <c r="CU36" s="626"/>
      <c r="CV36" s="626"/>
      <c r="CW36" s="626"/>
      <c r="CX36" s="626"/>
      <c r="CY36" s="627"/>
      <c r="CZ36" s="628">
        <v>10.6</v>
      </c>
      <c r="DA36" s="657"/>
      <c r="DB36" s="657"/>
      <c r="DC36" s="658"/>
      <c r="DD36" s="631">
        <v>4377688</v>
      </c>
      <c r="DE36" s="626"/>
      <c r="DF36" s="626"/>
      <c r="DG36" s="626"/>
      <c r="DH36" s="626"/>
      <c r="DI36" s="626"/>
      <c r="DJ36" s="626"/>
      <c r="DK36" s="627"/>
      <c r="DL36" s="631">
        <v>2471723</v>
      </c>
      <c r="DM36" s="626"/>
      <c r="DN36" s="626"/>
      <c r="DO36" s="626"/>
      <c r="DP36" s="626"/>
      <c r="DQ36" s="626"/>
      <c r="DR36" s="626"/>
      <c r="DS36" s="626"/>
      <c r="DT36" s="626"/>
      <c r="DU36" s="626"/>
      <c r="DV36" s="627"/>
      <c r="DW36" s="628">
        <v>8.6</v>
      </c>
      <c r="DX36" s="657"/>
      <c r="DY36" s="657"/>
      <c r="DZ36" s="657"/>
      <c r="EA36" s="657"/>
      <c r="EB36" s="657"/>
      <c r="EC36" s="659"/>
    </row>
    <row r="37" spans="2:133" ht="11.25" customHeight="1" x14ac:dyDescent="0.2">
      <c r="B37" s="620" t="s">
        <v>333</v>
      </c>
      <c r="C37" s="621"/>
      <c r="D37" s="621"/>
      <c r="E37" s="621"/>
      <c r="F37" s="621"/>
      <c r="G37" s="621"/>
      <c r="H37" s="621"/>
      <c r="I37" s="621"/>
      <c r="J37" s="621"/>
      <c r="K37" s="621"/>
      <c r="L37" s="621"/>
      <c r="M37" s="621"/>
      <c r="N37" s="621"/>
      <c r="O37" s="621"/>
      <c r="P37" s="621"/>
      <c r="Q37" s="622"/>
      <c r="R37" s="623">
        <v>1739000</v>
      </c>
      <c r="S37" s="626"/>
      <c r="T37" s="626"/>
      <c r="U37" s="626"/>
      <c r="V37" s="626"/>
      <c r="W37" s="626"/>
      <c r="X37" s="626"/>
      <c r="Y37" s="627"/>
      <c r="Z37" s="685">
        <v>3.4</v>
      </c>
      <c r="AA37" s="685"/>
      <c r="AB37" s="685"/>
      <c r="AC37" s="685"/>
      <c r="AD37" s="686" t="s">
        <v>241</v>
      </c>
      <c r="AE37" s="686"/>
      <c r="AF37" s="686"/>
      <c r="AG37" s="686"/>
      <c r="AH37" s="686"/>
      <c r="AI37" s="686"/>
      <c r="AJ37" s="686"/>
      <c r="AK37" s="686"/>
      <c r="AL37" s="628" t="s">
        <v>128</v>
      </c>
      <c r="AM37" s="629"/>
      <c r="AN37" s="629"/>
      <c r="AO37" s="687"/>
      <c r="AQ37" s="660" t="s">
        <v>334</v>
      </c>
      <c r="AR37" s="661"/>
      <c r="AS37" s="661"/>
      <c r="AT37" s="661"/>
      <c r="AU37" s="661"/>
      <c r="AV37" s="661"/>
      <c r="AW37" s="661"/>
      <c r="AX37" s="661"/>
      <c r="AY37" s="662"/>
      <c r="AZ37" s="623">
        <v>47798</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16586</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2603257</v>
      </c>
      <c r="CS37" s="624"/>
      <c r="CT37" s="624"/>
      <c r="CU37" s="624"/>
      <c r="CV37" s="624"/>
      <c r="CW37" s="624"/>
      <c r="CX37" s="624"/>
      <c r="CY37" s="625"/>
      <c r="CZ37" s="628">
        <v>5.3</v>
      </c>
      <c r="DA37" s="657"/>
      <c r="DB37" s="657"/>
      <c r="DC37" s="658"/>
      <c r="DD37" s="631">
        <v>2383557</v>
      </c>
      <c r="DE37" s="624"/>
      <c r="DF37" s="624"/>
      <c r="DG37" s="624"/>
      <c r="DH37" s="624"/>
      <c r="DI37" s="624"/>
      <c r="DJ37" s="624"/>
      <c r="DK37" s="625"/>
      <c r="DL37" s="631">
        <v>1920153</v>
      </c>
      <c r="DM37" s="624"/>
      <c r="DN37" s="624"/>
      <c r="DO37" s="624"/>
      <c r="DP37" s="624"/>
      <c r="DQ37" s="624"/>
      <c r="DR37" s="624"/>
      <c r="DS37" s="624"/>
      <c r="DT37" s="624"/>
      <c r="DU37" s="624"/>
      <c r="DV37" s="625"/>
      <c r="DW37" s="628">
        <v>6.7</v>
      </c>
      <c r="DX37" s="657"/>
      <c r="DY37" s="657"/>
      <c r="DZ37" s="657"/>
      <c r="EA37" s="657"/>
      <c r="EB37" s="657"/>
      <c r="EC37" s="659"/>
    </row>
    <row r="38" spans="2:133" ht="11.25" customHeight="1" x14ac:dyDescent="0.2">
      <c r="B38" s="635" t="s">
        <v>337</v>
      </c>
      <c r="C38" s="636"/>
      <c r="D38" s="636"/>
      <c r="E38" s="636"/>
      <c r="F38" s="636"/>
      <c r="G38" s="636"/>
      <c r="H38" s="636"/>
      <c r="I38" s="636"/>
      <c r="J38" s="636"/>
      <c r="K38" s="636"/>
      <c r="L38" s="636"/>
      <c r="M38" s="636"/>
      <c r="N38" s="636"/>
      <c r="O38" s="636"/>
      <c r="P38" s="636"/>
      <c r="Q38" s="637"/>
      <c r="R38" s="638">
        <v>51723691</v>
      </c>
      <c r="S38" s="675"/>
      <c r="T38" s="675"/>
      <c r="U38" s="675"/>
      <c r="V38" s="675"/>
      <c r="W38" s="675"/>
      <c r="X38" s="675"/>
      <c r="Y38" s="680"/>
      <c r="Z38" s="681">
        <v>100</v>
      </c>
      <c r="AA38" s="681"/>
      <c r="AB38" s="681"/>
      <c r="AC38" s="681"/>
      <c r="AD38" s="682">
        <v>27095187</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41732</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26248</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5629227</v>
      </c>
      <c r="CS38" s="626"/>
      <c r="CT38" s="626"/>
      <c r="CU38" s="626"/>
      <c r="CV38" s="626"/>
      <c r="CW38" s="626"/>
      <c r="CX38" s="626"/>
      <c r="CY38" s="627"/>
      <c r="CZ38" s="628">
        <v>11.4</v>
      </c>
      <c r="DA38" s="657"/>
      <c r="DB38" s="657"/>
      <c r="DC38" s="658"/>
      <c r="DD38" s="631">
        <v>4846439</v>
      </c>
      <c r="DE38" s="626"/>
      <c r="DF38" s="626"/>
      <c r="DG38" s="626"/>
      <c r="DH38" s="626"/>
      <c r="DI38" s="626"/>
      <c r="DJ38" s="626"/>
      <c r="DK38" s="627"/>
      <c r="DL38" s="631">
        <v>4161259</v>
      </c>
      <c r="DM38" s="626"/>
      <c r="DN38" s="626"/>
      <c r="DO38" s="626"/>
      <c r="DP38" s="626"/>
      <c r="DQ38" s="626"/>
      <c r="DR38" s="626"/>
      <c r="DS38" s="626"/>
      <c r="DT38" s="626"/>
      <c r="DU38" s="626"/>
      <c r="DV38" s="627"/>
      <c r="DW38" s="628">
        <v>14.4</v>
      </c>
      <c r="DX38" s="657"/>
      <c r="DY38" s="657"/>
      <c r="DZ38" s="657"/>
      <c r="EA38" s="657"/>
      <c r="EB38" s="657"/>
      <c r="EC38" s="659"/>
    </row>
    <row r="39" spans="2:133" ht="11.25" customHeight="1" x14ac:dyDescent="0.2">
      <c r="AQ39" s="660" t="s">
        <v>341</v>
      </c>
      <c r="AR39" s="661"/>
      <c r="AS39" s="661"/>
      <c r="AT39" s="661"/>
      <c r="AU39" s="661"/>
      <c r="AV39" s="661"/>
      <c r="AW39" s="661"/>
      <c r="AX39" s="661"/>
      <c r="AY39" s="662"/>
      <c r="AZ39" s="623">
        <v>41197</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85</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1683873</v>
      </c>
      <c r="CS39" s="624"/>
      <c r="CT39" s="624"/>
      <c r="CU39" s="624"/>
      <c r="CV39" s="624"/>
      <c r="CW39" s="624"/>
      <c r="CX39" s="624"/>
      <c r="CY39" s="625"/>
      <c r="CZ39" s="628">
        <v>3.4</v>
      </c>
      <c r="DA39" s="657"/>
      <c r="DB39" s="657"/>
      <c r="DC39" s="658"/>
      <c r="DD39" s="631">
        <v>505160</v>
      </c>
      <c r="DE39" s="624"/>
      <c r="DF39" s="624"/>
      <c r="DG39" s="624"/>
      <c r="DH39" s="624"/>
      <c r="DI39" s="624"/>
      <c r="DJ39" s="624"/>
      <c r="DK39" s="625"/>
      <c r="DL39" s="631" t="s">
        <v>241</v>
      </c>
      <c r="DM39" s="624"/>
      <c r="DN39" s="624"/>
      <c r="DO39" s="624"/>
      <c r="DP39" s="624"/>
      <c r="DQ39" s="624"/>
      <c r="DR39" s="624"/>
      <c r="DS39" s="624"/>
      <c r="DT39" s="624"/>
      <c r="DU39" s="624"/>
      <c r="DV39" s="625"/>
      <c r="DW39" s="628" t="s">
        <v>241</v>
      </c>
      <c r="DX39" s="657"/>
      <c r="DY39" s="657"/>
      <c r="DZ39" s="657"/>
      <c r="EA39" s="657"/>
      <c r="EB39" s="657"/>
      <c r="EC39" s="659"/>
    </row>
    <row r="40" spans="2:133" ht="11.25" customHeight="1" x14ac:dyDescent="0.2">
      <c r="AQ40" s="660" t="s">
        <v>345</v>
      </c>
      <c r="AR40" s="661"/>
      <c r="AS40" s="661"/>
      <c r="AT40" s="661"/>
      <c r="AU40" s="661"/>
      <c r="AV40" s="661"/>
      <c r="AW40" s="661"/>
      <c r="AX40" s="661"/>
      <c r="AY40" s="662"/>
      <c r="AZ40" s="623">
        <v>1293756</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128</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698780</v>
      </c>
      <c r="CS40" s="626"/>
      <c r="CT40" s="626"/>
      <c r="CU40" s="626"/>
      <c r="CV40" s="626"/>
      <c r="CW40" s="626"/>
      <c r="CX40" s="626"/>
      <c r="CY40" s="627"/>
      <c r="CZ40" s="628">
        <v>1.4</v>
      </c>
      <c r="DA40" s="657"/>
      <c r="DB40" s="657"/>
      <c r="DC40" s="658"/>
      <c r="DD40" s="631">
        <v>24780</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2">
      <c r="AQ41" s="672" t="s">
        <v>348</v>
      </c>
      <c r="AR41" s="673"/>
      <c r="AS41" s="673"/>
      <c r="AT41" s="673"/>
      <c r="AU41" s="673"/>
      <c r="AV41" s="673"/>
      <c r="AW41" s="673"/>
      <c r="AX41" s="673"/>
      <c r="AY41" s="674"/>
      <c r="AZ41" s="638">
        <v>3367695</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300</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128</v>
      </c>
      <c r="CS41" s="624"/>
      <c r="CT41" s="624"/>
      <c r="CU41" s="624"/>
      <c r="CV41" s="624"/>
      <c r="CW41" s="624"/>
      <c r="CX41" s="624"/>
      <c r="CY41" s="625"/>
      <c r="CZ41" s="628" t="s">
        <v>247</v>
      </c>
      <c r="DA41" s="657"/>
      <c r="DB41" s="657"/>
      <c r="DC41" s="658"/>
      <c r="DD41" s="631" t="s">
        <v>173</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5256401</v>
      </c>
      <c r="CS42" s="626"/>
      <c r="CT42" s="626"/>
      <c r="CU42" s="626"/>
      <c r="CV42" s="626"/>
      <c r="CW42" s="626"/>
      <c r="CX42" s="626"/>
      <c r="CY42" s="627"/>
      <c r="CZ42" s="628">
        <v>10.6</v>
      </c>
      <c r="DA42" s="629"/>
      <c r="DB42" s="629"/>
      <c r="DC42" s="630"/>
      <c r="DD42" s="631">
        <v>649193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31498</v>
      </c>
      <c r="CS43" s="624"/>
      <c r="CT43" s="624"/>
      <c r="CU43" s="624"/>
      <c r="CV43" s="624"/>
      <c r="CW43" s="624"/>
      <c r="CX43" s="624"/>
      <c r="CY43" s="625"/>
      <c r="CZ43" s="628">
        <v>0.1</v>
      </c>
      <c r="DA43" s="657"/>
      <c r="DB43" s="657"/>
      <c r="DC43" s="658"/>
      <c r="DD43" s="631">
        <v>31498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355</v>
      </c>
      <c r="CD44" s="651" t="s">
        <v>306</v>
      </c>
      <c r="CE44" s="652"/>
      <c r="CF44" s="620" t="s">
        <v>356</v>
      </c>
      <c r="CG44" s="621"/>
      <c r="CH44" s="621"/>
      <c r="CI44" s="621"/>
      <c r="CJ44" s="621"/>
      <c r="CK44" s="621"/>
      <c r="CL44" s="621"/>
      <c r="CM44" s="621"/>
      <c r="CN44" s="621"/>
      <c r="CO44" s="621"/>
      <c r="CP44" s="621"/>
      <c r="CQ44" s="622"/>
      <c r="CR44" s="623">
        <v>5234170</v>
      </c>
      <c r="CS44" s="626"/>
      <c r="CT44" s="626"/>
      <c r="CU44" s="626"/>
      <c r="CV44" s="626"/>
      <c r="CW44" s="626"/>
      <c r="CX44" s="626"/>
      <c r="CY44" s="627"/>
      <c r="CZ44" s="628">
        <v>10.6</v>
      </c>
      <c r="DA44" s="629"/>
      <c r="DB44" s="629"/>
      <c r="DC44" s="630"/>
      <c r="DD44" s="631">
        <v>646372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357</v>
      </c>
      <c r="CG45" s="621"/>
      <c r="CH45" s="621"/>
      <c r="CI45" s="621"/>
      <c r="CJ45" s="621"/>
      <c r="CK45" s="621"/>
      <c r="CL45" s="621"/>
      <c r="CM45" s="621"/>
      <c r="CN45" s="621"/>
      <c r="CO45" s="621"/>
      <c r="CP45" s="621"/>
      <c r="CQ45" s="622"/>
      <c r="CR45" s="623">
        <v>2862957</v>
      </c>
      <c r="CS45" s="624"/>
      <c r="CT45" s="624"/>
      <c r="CU45" s="624"/>
      <c r="CV45" s="624"/>
      <c r="CW45" s="624"/>
      <c r="CX45" s="624"/>
      <c r="CY45" s="625"/>
      <c r="CZ45" s="628">
        <v>5.8</v>
      </c>
      <c r="DA45" s="657"/>
      <c r="DB45" s="657"/>
      <c r="DC45" s="658"/>
      <c r="DD45" s="631">
        <v>116836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358</v>
      </c>
      <c r="CG46" s="621"/>
      <c r="CH46" s="621"/>
      <c r="CI46" s="621"/>
      <c r="CJ46" s="621"/>
      <c r="CK46" s="621"/>
      <c r="CL46" s="621"/>
      <c r="CM46" s="621"/>
      <c r="CN46" s="621"/>
      <c r="CO46" s="621"/>
      <c r="CP46" s="621"/>
      <c r="CQ46" s="622"/>
      <c r="CR46" s="623">
        <v>2294377</v>
      </c>
      <c r="CS46" s="626"/>
      <c r="CT46" s="626"/>
      <c r="CU46" s="626"/>
      <c r="CV46" s="626"/>
      <c r="CW46" s="626"/>
      <c r="CX46" s="626"/>
      <c r="CY46" s="627"/>
      <c r="CZ46" s="628">
        <v>4.5999999999999996</v>
      </c>
      <c r="DA46" s="629"/>
      <c r="DB46" s="629"/>
      <c r="DC46" s="630"/>
      <c r="DD46" s="631">
        <v>513400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359</v>
      </c>
      <c r="CG47" s="621"/>
      <c r="CH47" s="621"/>
      <c r="CI47" s="621"/>
      <c r="CJ47" s="621"/>
      <c r="CK47" s="621"/>
      <c r="CL47" s="621"/>
      <c r="CM47" s="621"/>
      <c r="CN47" s="621"/>
      <c r="CO47" s="621"/>
      <c r="CP47" s="621"/>
      <c r="CQ47" s="622"/>
      <c r="CR47" s="623">
        <v>22231</v>
      </c>
      <c r="CS47" s="624"/>
      <c r="CT47" s="624"/>
      <c r="CU47" s="624"/>
      <c r="CV47" s="624"/>
      <c r="CW47" s="624"/>
      <c r="CX47" s="624"/>
      <c r="CY47" s="625"/>
      <c r="CZ47" s="628">
        <v>0</v>
      </c>
      <c r="DA47" s="657"/>
      <c r="DB47" s="657"/>
      <c r="DC47" s="658"/>
      <c r="DD47" s="631">
        <v>2821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360</v>
      </c>
      <c r="CG48" s="621"/>
      <c r="CH48" s="621"/>
      <c r="CI48" s="621"/>
      <c r="CJ48" s="621"/>
      <c r="CK48" s="621"/>
      <c r="CL48" s="621"/>
      <c r="CM48" s="621"/>
      <c r="CN48" s="621"/>
      <c r="CO48" s="621"/>
      <c r="CP48" s="621"/>
      <c r="CQ48" s="622"/>
      <c r="CR48" s="623" t="s">
        <v>128</v>
      </c>
      <c r="CS48" s="626"/>
      <c r="CT48" s="626"/>
      <c r="CU48" s="626"/>
      <c r="CV48" s="626"/>
      <c r="CW48" s="626"/>
      <c r="CX48" s="626"/>
      <c r="CY48" s="627"/>
      <c r="CZ48" s="628" t="s">
        <v>128</v>
      </c>
      <c r="DA48" s="629"/>
      <c r="DB48" s="629"/>
      <c r="DC48" s="630"/>
      <c r="DD48" s="631" t="s">
        <v>128</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361</v>
      </c>
      <c r="CE49" s="636"/>
      <c r="CF49" s="636"/>
      <c r="CG49" s="636"/>
      <c r="CH49" s="636"/>
      <c r="CI49" s="636"/>
      <c r="CJ49" s="636"/>
      <c r="CK49" s="636"/>
      <c r="CL49" s="636"/>
      <c r="CM49" s="636"/>
      <c r="CN49" s="636"/>
      <c r="CO49" s="636"/>
      <c r="CP49" s="636"/>
      <c r="CQ49" s="637"/>
      <c r="CR49" s="638">
        <v>49564446</v>
      </c>
      <c r="CS49" s="639"/>
      <c r="CT49" s="639"/>
      <c r="CU49" s="639"/>
      <c r="CV49" s="639"/>
      <c r="CW49" s="639"/>
      <c r="CX49" s="639"/>
      <c r="CY49" s="640"/>
      <c r="CZ49" s="641">
        <v>100</v>
      </c>
      <c r="DA49" s="642"/>
      <c r="DB49" s="642"/>
      <c r="DC49" s="643"/>
      <c r="DD49" s="644">
        <v>30723904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dGVrtGWUTlX9+689OBWqDcqmnMKKfOATbYaSQYx10SunMCmDtcZ7hWQ8NuGYwb4CuIygwhyW74rEmMfZoFbk7w==" saltValue="ZwaaA3g0LHBuQzWC8jYB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2">
      <c r="A7" s="258">
        <v>1</v>
      </c>
      <c r="B7" s="1101" t="s">
        <v>384</v>
      </c>
      <c r="C7" s="1102"/>
      <c r="D7" s="1102"/>
      <c r="E7" s="1102"/>
      <c r="F7" s="1102"/>
      <c r="G7" s="1102"/>
      <c r="H7" s="1102"/>
      <c r="I7" s="1102"/>
      <c r="J7" s="1102"/>
      <c r="K7" s="1102"/>
      <c r="L7" s="1102"/>
      <c r="M7" s="1102"/>
      <c r="N7" s="1102"/>
      <c r="O7" s="1102"/>
      <c r="P7" s="1103"/>
      <c r="Q7" s="1155">
        <v>51588</v>
      </c>
      <c r="R7" s="1156"/>
      <c r="S7" s="1156"/>
      <c r="T7" s="1156"/>
      <c r="U7" s="1156"/>
      <c r="V7" s="1156">
        <v>49429</v>
      </c>
      <c r="W7" s="1156"/>
      <c r="X7" s="1156"/>
      <c r="Y7" s="1156"/>
      <c r="Z7" s="1156"/>
      <c r="AA7" s="1156">
        <v>2159</v>
      </c>
      <c r="AB7" s="1156"/>
      <c r="AC7" s="1156"/>
      <c r="AD7" s="1156"/>
      <c r="AE7" s="1157"/>
      <c r="AF7" s="1158">
        <v>2031</v>
      </c>
      <c r="AG7" s="1159"/>
      <c r="AH7" s="1159"/>
      <c r="AI7" s="1159"/>
      <c r="AJ7" s="1160"/>
      <c r="AK7" s="1142">
        <v>543</v>
      </c>
      <c r="AL7" s="1143"/>
      <c r="AM7" s="1143"/>
      <c r="AN7" s="1143"/>
      <c r="AO7" s="1143"/>
      <c r="AP7" s="1143">
        <v>42587</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580</v>
      </c>
      <c r="BT7" s="1147"/>
      <c r="BU7" s="1147"/>
      <c r="BV7" s="1147"/>
      <c r="BW7" s="1147"/>
      <c r="BX7" s="1147"/>
      <c r="BY7" s="1147"/>
      <c r="BZ7" s="1147"/>
      <c r="CA7" s="1147"/>
      <c r="CB7" s="1147"/>
      <c r="CC7" s="1147"/>
      <c r="CD7" s="1147"/>
      <c r="CE7" s="1147"/>
      <c r="CF7" s="1147"/>
      <c r="CG7" s="1148"/>
      <c r="CH7" s="1139">
        <v>2</v>
      </c>
      <c r="CI7" s="1140"/>
      <c r="CJ7" s="1140"/>
      <c r="CK7" s="1140"/>
      <c r="CL7" s="1141"/>
      <c r="CM7" s="1139">
        <v>58</v>
      </c>
      <c r="CN7" s="1140"/>
      <c r="CO7" s="1140"/>
      <c r="CP7" s="1140"/>
      <c r="CQ7" s="1141"/>
      <c r="CR7" s="1139">
        <v>29</v>
      </c>
      <c r="CS7" s="1140"/>
      <c r="CT7" s="1140"/>
      <c r="CU7" s="1140"/>
      <c r="CV7" s="1141"/>
      <c r="CW7" s="1139">
        <v>0</v>
      </c>
      <c r="CX7" s="1140"/>
      <c r="CY7" s="1140"/>
      <c r="CZ7" s="1140"/>
      <c r="DA7" s="1141"/>
      <c r="DB7" s="1139" t="s">
        <v>611</v>
      </c>
      <c r="DC7" s="1140"/>
      <c r="DD7" s="1140"/>
      <c r="DE7" s="1140"/>
      <c r="DF7" s="1141"/>
      <c r="DG7" s="1139" t="s">
        <v>611</v>
      </c>
      <c r="DH7" s="1140"/>
      <c r="DI7" s="1140"/>
      <c r="DJ7" s="1140"/>
      <c r="DK7" s="1141"/>
      <c r="DL7" s="1139" t="s">
        <v>611</v>
      </c>
      <c r="DM7" s="1140"/>
      <c r="DN7" s="1140"/>
      <c r="DO7" s="1140"/>
      <c r="DP7" s="1141"/>
      <c r="DQ7" s="1139" t="s">
        <v>611</v>
      </c>
      <c r="DR7" s="1140"/>
      <c r="DS7" s="1140"/>
      <c r="DT7" s="1140"/>
      <c r="DU7" s="1141"/>
      <c r="DV7" s="1166"/>
      <c r="DW7" s="1167"/>
      <c r="DX7" s="1167"/>
      <c r="DY7" s="1167"/>
      <c r="DZ7" s="1168"/>
      <c r="EA7" s="254"/>
    </row>
    <row r="8" spans="1:131" s="255" customFormat="1" ht="26.25" customHeight="1" x14ac:dyDescent="0.2">
      <c r="A8" s="261">
        <v>2</v>
      </c>
      <c r="B8" s="1088" t="s">
        <v>385</v>
      </c>
      <c r="C8" s="1089"/>
      <c r="D8" s="1089"/>
      <c r="E8" s="1089"/>
      <c r="F8" s="1089"/>
      <c r="G8" s="1089"/>
      <c r="H8" s="1089"/>
      <c r="I8" s="1089"/>
      <c r="J8" s="1089"/>
      <c r="K8" s="1089"/>
      <c r="L8" s="1089"/>
      <c r="M8" s="1089"/>
      <c r="N8" s="1089"/>
      <c r="O8" s="1089"/>
      <c r="P8" s="1090"/>
      <c r="Q8" s="1094">
        <v>1144</v>
      </c>
      <c r="R8" s="1095"/>
      <c r="S8" s="1095"/>
      <c r="T8" s="1095"/>
      <c r="U8" s="1095"/>
      <c r="V8" s="1095">
        <v>1045</v>
      </c>
      <c r="W8" s="1095"/>
      <c r="X8" s="1095"/>
      <c r="Y8" s="1095"/>
      <c r="Z8" s="1095"/>
      <c r="AA8" s="1095">
        <v>99</v>
      </c>
      <c r="AB8" s="1095"/>
      <c r="AC8" s="1095"/>
      <c r="AD8" s="1095"/>
      <c r="AE8" s="1096"/>
      <c r="AF8" s="1070">
        <v>87</v>
      </c>
      <c r="AG8" s="1071"/>
      <c r="AH8" s="1071"/>
      <c r="AI8" s="1071"/>
      <c r="AJ8" s="1072"/>
      <c r="AK8" s="1137">
        <v>667</v>
      </c>
      <c r="AL8" s="1138"/>
      <c r="AM8" s="1138"/>
      <c r="AN8" s="1138"/>
      <c r="AO8" s="1138"/>
      <c r="AP8" s="1138">
        <v>3238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581</v>
      </c>
      <c r="BT8" s="1066"/>
      <c r="BU8" s="1066"/>
      <c r="BV8" s="1066"/>
      <c r="BW8" s="1066"/>
      <c r="BX8" s="1066"/>
      <c r="BY8" s="1066"/>
      <c r="BZ8" s="1066"/>
      <c r="CA8" s="1066"/>
      <c r="CB8" s="1066"/>
      <c r="CC8" s="1066"/>
      <c r="CD8" s="1066"/>
      <c r="CE8" s="1066"/>
      <c r="CF8" s="1066"/>
      <c r="CG8" s="1067"/>
      <c r="CH8" s="1040">
        <v>1</v>
      </c>
      <c r="CI8" s="1041"/>
      <c r="CJ8" s="1041"/>
      <c r="CK8" s="1041"/>
      <c r="CL8" s="1042"/>
      <c r="CM8" s="1040">
        <v>55</v>
      </c>
      <c r="CN8" s="1041"/>
      <c r="CO8" s="1041"/>
      <c r="CP8" s="1041"/>
      <c r="CQ8" s="1042"/>
      <c r="CR8" s="1040">
        <v>30</v>
      </c>
      <c r="CS8" s="1041"/>
      <c r="CT8" s="1041"/>
      <c r="CU8" s="1041"/>
      <c r="CV8" s="1042"/>
      <c r="CW8" s="1040">
        <v>16</v>
      </c>
      <c r="CX8" s="1041"/>
      <c r="CY8" s="1041"/>
      <c r="CZ8" s="1041"/>
      <c r="DA8" s="1042"/>
      <c r="DB8" s="1040" t="s">
        <v>611</v>
      </c>
      <c r="DC8" s="1041"/>
      <c r="DD8" s="1041"/>
      <c r="DE8" s="1041"/>
      <c r="DF8" s="1042"/>
      <c r="DG8" s="1040" t="s">
        <v>611</v>
      </c>
      <c r="DH8" s="1041"/>
      <c r="DI8" s="1041"/>
      <c r="DJ8" s="1041"/>
      <c r="DK8" s="1042"/>
      <c r="DL8" s="1040" t="s">
        <v>611</v>
      </c>
      <c r="DM8" s="1041"/>
      <c r="DN8" s="1041"/>
      <c r="DO8" s="1041"/>
      <c r="DP8" s="1042"/>
      <c r="DQ8" s="1040" t="s">
        <v>611</v>
      </c>
      <c r="DR8" s="1041"/>
      <c r="DS8" s="1041"/>
      <c r="DT8" s="1041"/>
      <c r="DU8" s="1042"/>
      <c r="DV8" s="1043"/>
      <c r="DW8" s="1044"/>
      <c r="DX8" s="1044"/>
      <c r="DY8" s="1044"/>
      <c r="DZ8" s="1045"/>
      <c r="EA8" s="254"/>
    </row>
    <row r="9" spans="1:131" s="255" customFormat="1" ht="26.25" customHeight="1" x14ac:dyDescent="0.2">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582</v>
      </c>
      <c r="BT9" s="1066"/>
      <c r="BU9" s="1066"/>
      <c r="BV9" s="1066"/>
      <c r="BW9" s="1066"/>
      <c r="BX9" s="1066"/>
      <c r="BY9" s="1066"/>
      <c r="BZ9" s="1066"/>
      <c r="CA9" s="1066"/>
      <c r="CB9" s="1066"/>
      <c r="CC9" s="1066"/>
      <c r="CD9" s="1066"/>
      <c r="CE9" s="1066"/>
      <c r="CF9" s="1066"/>
      <c r="CG9" s="1067"/>
      <c r="CH9" s="1040">
        <v>-4</v>
      </c>
      <c r="CI9" s="1041"/>
      <c r="CJ9" s="1041"/>
      <c r="CK9" s="1041"/>
      <c r="CL9" s="1042"/>
      <c r="CM9" s="1040">
        <v>281</v>
      </c>
      <c r="CN9" s="1041"/>
      <c r="CO9" s="1041"/>
      <c r="CP9" s="1041"/>
      <c r="CQ9" s="1042"/>
      <c r="CR9" s="1040">
        <v>210</v>
      </c>
      <c r="CS9" s="1041"/>
      <c r="CT9" s="1041"/>
      <c r="CU9" s="1041"/>
      <c r="CV9" s="1042"/>
      <c r="CW9" s="1040">
        <v>0</v>
      </c>
      <c r="CX9" s="1041"/>
      <c r="CY9" s="1041"/>
      <c r="CZ9" s="1041"/>
      <c r="DA9" s="1042"/>
      <c r="DB9" s="1040" t="s">
        <v>611</v>
      </c>
      <c r="DC9" s="1041"/>
      <c r="DD9" s="1041"/>
      <c r="DE9" s="1041"/>
      <c r="DF9" s="1042"/>
      <c r="DG9" s="1040" t="s">
        <v>611</v>
      </c>
      <c r="DH9" s="1041"/>
      <c r="DI9" s="1041"/>
      <c r="DJ9" s="1041"/>
      <c r="DK9" s="1042"/>
      <c r="DL9" s="1040" t="s">
        <v>611</v>
      </c>
      <c r="DM9" s="1041"/>
      <c r="DN9" s="1041"/>
      <c r="DO9" s="1041"/>
      <c r="DP9" s="1042"/>
      <c r="DQ9" s="1040" t="s">
        <v>614</v>
      </c>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583</v>
      </c>
      <c r="BT10" s="1066"/>
      <c r="BU10" s="1066"/>
      <c r="BV10" s="1066"/>
      <c r="BW10" s="1066"/>
      <c r="BX10" s="1066"/>
      <c r="BY10" s="1066"/>
      <c r="BZ10" s="1066"/>
      <c r="CA10" s="1066"/>
      <c r="CB10" s="1066"/>
      <c r="CC10" s="1066"/>
      <c r="CD10" s="1066"/>
      <c r="CE10" s="1066"/>
      <c r="CF10" s="1066"/>
      <c r="CG10" s="1067"/>
      <c r="CH10" s="1040">
        <v>44</v>
      </c>
      <c r="CI10" s="1041"/>
      <c r="CJ10" s="1041"/>
      <c r="CK10" s="1041"/>
      <c r="CL10" s="1042"/>
      <c r="CM10" s="1040">
        <v>482</v>
      </c>
      <c r="CN10" s="1041"/>
      <c r="CO10" s="1041"/>
      <c r="CP10" s="1041"/>
      <c r="CQ10" s="1042"/>
      <c r="CR10" s="1040">
        <v>4</v>
      </c>
      <c r="CS10" s="1041"/>
      <c r="CT10" s="1041"/>
      <c r="CU10" s="1041"/>
      <c r="CV10" s="1042"/>
      <c r="CW10" s="1040">
        <v>0</v>
      </c>
      <c r="CX10" s="1041"/>
      <c r="CY10" s="1041"/>
      <c r="CZ10" s="1041"/>
      <c r="DA10" s="1042"/>
      <c r="DB10" s="1040" t="s">
        <v>611</v>
      </c>
      <c r="DC10" s="1041"/>
      <c r="DD10" s="1041"/>
      <c r="DE10" s="1041"/>
      <c r="DF10" s="1042"/>
      <c r="DG10" s="1040">
        <v>33</v>
      </c>
      <c r="DH10" s="1041"/>
      <c r="DI10" s="1041"/>
      <c r="DJ10" s="1041"/>
      <c r="DK10" s="1042"/>
      <c r="DL10" s="1040" t="s">
        <v>611</v>
      </c>
      <c r="DM10" s="1041"/>
      <c r="DN10" s="1041"/>
      <c r="DO10" s="1041"/>
      <c r="DP10" s="1042"/>
      <c r="DQ10" s="1040" t="s">
        <v>611</v>
      </c>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584</v>
      </c>
      <c r="BT11" s="1066"/>
      <c r="BU11" s="1066"/>
      <c r="BV11" s="1066"/>
      <c r="BW11" s="1066"/>
      <c r="BX11" s="1066"/>
      <c r="BY11" s="1066"/>
      <c r="BZ11" s="1066"/>
      <c r="CA11" s="1066"/>
      <c r="CB11" s="1066"/>
      <c r="CC11" s="1066"/>
      <c r="CD11" s="1066"/>
      <c r="CE11" s="1066"/>
      <c r="CF11" s="1066"/>
      <c r="CG11" s="1067"/>
      <c r="CH11" s="1040">
        <v>30</v>
      </c>
      <c r="CI11" s="1041"/>
      <c r="CJ11" s="1041"/>
      <c r="CK11" s="1041"/>
      <c r="CL11" s="1042"/>
      <c r="CM11" s="1040">
        <v>346</v>
      </c>
      <c r="CN11" s="1041"/>
      <c r="CO11" s="1041"/>
      <c r="CP11" s="1041"/>
      <c r="CQ11" s="1042"/>
      <c r="CR11" s="1040">
        <v>30</v>
      </c>
      <c r="CS11" s="1041"/>
      <c r="CT11" s="1041"/>
      <c r="CU11" s="1041"/>
      <c r="CV11" s="1042"/>
      <c r="CW11" s="1040">
        <v>36</v>
      </c>
      <c r="CX11" s="1041"/>
      <c r="CY11" s="1041"/>
      <c r="CZ11" s="1041"/>
      <c r="DA11" s="1042"/>
      <c r="DB11" s="1040" t="s">
        <v>611</v>
      </c>
      <c r="DC11" s="1041"/>
      <c r="DD11" s="1041"/>
      <c r="DE11" s="1041"/>
      <c r="DF11" s="1042"/>
      <c r="DG11" s="1040" t="s">
        <v>611</v>
      </c>
      <c r="DH11" s="1041"/>
      <c r="DI11" s="1041"/>
      <c r="DJ11" s="1041"/>
      <c r="DK11" s="1042"/>
      <c r="DL11" s="1040" t="s">
        <v>611</v>
      </c>
      <c r="DM11" s="1041"/>
      <c r="DN11" s="1041"/>
      <c r="DO11" s="1041"/>
      <c r="DP11" s="1042"/>
      <c r="DQ11" s="1040" t="s">
        <v>611</v>
      </c>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585</v>
      </c>
      <c r="BT12" s="1066"/>
      <c r="BU12" s="1066"/>
      <c r="BV12" s="1066"/>
      <c r="BW12" s="1066"/>
      <c r="BX12" s="1066"/>
      <c r="BY12" s="1066"/>
      <c r="BZ12" s="1066"/>
      <c r="CA12" s="1066"/>
      <c r="CB12" s="1066"/>
      <c r="CC12" s="1066"/>
      <c r="CD12" s="1066"/>
      <c r="CE12" s="1066"/>
      <c r="CF12" s="1066"/>
      <c r="CG12" s="1067"/>
      <c r="CH12" s="1040">
        <v>0</v>
      </c>
      <c r="CI12" s="1041"/>
      <c r="CJ12" s="1041"/>
      <c r="CK12" s="1041"/>
      <c r="CL12" s="1042"/>
      <c r="CM12" s="1040">
        <v>238</v>
      </c>
      <c r="CN12" s="1041"/>
      <c r="CO12" s="1041"/>
      <c r="CP12" s="1041"/>
      <c r="CQ12" s="1042"/>
      <c r="CR12" s="1040">
        <v>82</v>
      </c>
      <c r="CS12" s="1041"/>
      <c r="CT12" s="1041"/>
      <c r="CU12" s="1041"/>
      <c r="CV12" s="1042"/>
      <c r="CW12" s="1040">
        <v>0</v>
      </c>
      <c r="CX12" s="1041"/>
      <c r="CY12" s="1041"/>
      <c r="CZ12" s="1041"/>
      <c r="DA12" s="1042"/>
      <c r="DB12" s="1040" t="s">
        <v>611</v>
      </c>
      <c r="DC12" s="1041"/>
      <c r="DD12" s="1041"/>
      <c r="DE12" s="1041"/>
      <c r="DF12" s="1042"/>
      <c r="DG12" s="1040" t="s">
        <v>611</v>
      </c>
      <c r="DH12" s="1041"/>
      <c r="DI12" s="1041"/>
      <c r="DJ12" s="1041"/>
      <c r="DK12" s="1042"/>
      <c r="DL12" s="1040" t="s">
        <v>613</v>
      </c>
      <c r="DM12" s="1041"/>
      <c r="DN12" s="1041"/>
      <c r="DO12" s="1041"/>
      <c r="DP12" s="1042"/>
      <c r="DQ12" s="1040" t="s">
        <v>611</v>
      </c>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387</v>
      </c>
      <c r="B23" s="995" t="s">
        <v>388</v>
      </c>
      <c r="C23" s="996"/>
      <c r="D23" s="996"/>
      <c r="E23" s="996"/>
      <c r="F23" s="996"/>
      <c r="G23" s="996"/>
      <c r="H23" s="996"/>
      <c r="I23" s="996"/>
      <c r="J23" s="996"/>
      <c r="K23" s="996"/>
      <c r="L23" s="996"/>
      <c r="M23" s="996"/>
      <c r="N23" s="996"/>
      <c r="O23" s="996"/>
      <c r="P23" s="997"/>
      <c r="Q23" s="1119">
        <v>52732</v>
      </c>
      <c r="R23" s="1120"/>
      <c r="S23" s="1120"/>
      <c r="T23" s="1120"/>
      <c r="U23" s="1120"/>
      <c r="V23" s="1120">
        <v>50474</v>
      </c>
      <c r="W23" s="1120"/>
      <c r="X23" s="1120"/>
      <c r="Y23" s="1120"/>
      <c r="Z23" s="1120"/>
      <c r="AA23" s="1120">
        <v>2258</v>
      </c>
      <c r="AB23" s="1120"/>
      <c r="AC23" s="1120"/>
      <c r="AD23" s="1120"/>
      <c r="AE23" s="1121"/>
      <c r="AF23" s="1122">
        <v>2117</v>
      </c>
      <c r="AG23" s="1120"/>
      <c r="AH23" s="1120"/>
      <c r="AI23" s="1120"/>
      <c r="AJ23" s="1123"/>
      <c r="AK23" s="1124"/>
      <c r="AL23" s="1125"/>
      <c r="AM23" s="1125"/>
      <c r="AN23" s="1125"/>
      <c r="AO23" s="1125"/>
      <c r="AP23" s="1120">
        <v>45825</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367</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579</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1" t="s">
        <v>400</v>
      </c>
      <c r="C28" s="1102"/>
      <c r="D28" s="1102"/>
      <c r="E28" s="1102"/>
      <c r="F28" s="1102"/>
      <c r="G28" s="1102"/>
      <c r="H28" s="1102"/>
      <c r="I28" s="1102"/>
      <c r="J28" s="1102"/>
      <c r="K28" s="1102"/>
      <c r="L28" s="1102"/>
      <c r="M28" s="1102"/>
      <c r="N28" s="1102"/>
      <c r="O28" s="1102"/>
      <c r="P28" s="1103"/>
      <c r="Q28" s="1104">
        <v>11970</v>
      </c>
      <c r="R28" s="1105"/>
      <c r="S28" s="1105"/>
      <c r="T28" s="1105"/>
      <c r="U28" s="1105"/>
      <c r="V28" s="1105">
        <v>11804</v>
      </c>
      <c r="W28" s="1105"/>
      <c r="X28" s="1105"/>
      <c r="Y28" s="1105"/>
      <c r="Z28" s="1105"/>
      <c r="AA28" s="1105">
        <v>165</v>
      </c>
      <c r="AB28" s="1105"/>
      <c r="AC28" s="1105"/>
      <c r="AD28" s="1105"/>
      <c r="AE28" s="1106"/>
      <c r="AF28" s="1107">
        <v>165</v>
      </c>
      <c r="AG28" s="1105"/>
      <c r="AH28" s="1105"/>
      <c r="AI28" s="1105"/>
      <c r="AJ28" s="1108"/>
      <c r="AK28" s="1109">
        <v>1293</v>
      </c>
      <c r="AL28" s="1097"/>
      <c r="AM28" s="1097"/>
      <c r="AN28" s="1097"/>
      <c r="AO28" s="1097"/>
      <c r="AP28" s="1097" t="s">
        <v>577</v>
      </c>
      <c r="AQ28" s="1097"/>
      <c r="AR28" s="1097"/>
      <c r="AS28" s="1097"/>
      <c r="AT28" s="1097"/>
      <c r="AU28" s="1097" t="s">
        <v>577</v>
      </c>
      <c r="AV28" s="1097"/>
      <c r="AW28" s="1097"/>
      <c r="AX28" s="1097"/>
      <c r="AY28" s="1097"/>
      <c r="AZ28" s="1098" t="s">
        <v>577</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401</v>
      </c>
      <c r="C29" s="1089"/>
      <c r="D29" s="1089"/>
      <c r="E29" s="1089"/>
      <c r="F29" s="1089"/>
      <c r="G29" s="1089"/>
      <c r="H29" s="1089"/>
      <c r="I29" s="1089"/>
      <c r="J29" s="1089"/>
      <c r="K29" s="1089"/>
      <c r="L29" s="1089"/>
      <c r="M29" s="1089"/>
      <c r="N29" s="1089"/>
      <c r="O29" s="1089"/>
      <c r="P29" s="1090"/>
      <c r="Q29" s="1094">
        <v>12037</v>
      </c>
      <c r="R29" s="1095"/>
      <c r="S29" s="1095"/>
      <c r="T29" s="1095"/>
      <c r="U29" s="1095"/>
      <c r="V29" s="1095">
        <v>11683</v>
      </c>
      <c r="W29" s="1095"/>
      <c r="X29" s="1095"/>
      <c r="Y29" s="1095"/>
      <c r="Z29" s="1095"/>
      <c r="AA29" s="1095">
        <v>354</v>
      </c>
      <c r="AB29" s="1095"/>
      <c r="AC29" s="1095"/>
      <c r="AD29" s="1095"/>
      <c r="AE29" s="1096"/>
      <c r="AF29" s="1070">
        <v>354</v>
      </c>
      <c r="AG29" s="1071"/>
      <c r="AH29" s="1071"/>
      <c r="AI29" s="1071"/>
      <c r="AJ29" s="1072"/>
      <c r="AK29" s="1031">
        <v>1840</v>
      </c>
      <c r="AL29" s="1022"/>
      <c r="AM29" s="1022"/>
      <c r="AN29" s="1022"/>
      <c r="AO29" s="1022"/>
      <c r="AP29" s="1022" t="s">
        <v>577</v>
      </c>
      <c r="AQ29" s="1022"/>
      <c r="AR29" s="1022"/>
      <c r="AS29" s="1022"/>
      <c r="AT29" s="1022"/>
      <c r="AU29" s="1022" t="s">
        <v>577</v>
      </c>
      <c r="AV29" s="1022"/>
      <c r="AW29" s="1022"/>
      <c r="AX29" s="1022"/>
      <c r="AY29" s="1022"/>
      <c r="AZ29" s="1093" t="s">
        <v>577</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402</v>
      </c>
      <c r="C30" s="1089"/>
      <c r="D30" s="1089"/>
      <c r="E30" s="1089"/>
      <c r="F30" s="1089"/>
      <c r="G30" s="1089"/>
      <c r="H30" s="1089"/>
      <c r="I30" s="1089"/>
      <c r="J30" s="1089"/>
      <c r="K30" s="1089"/>
      <c r="L30" s="1089"/>
      <c r="M30" s="1089"/>
      <c r="N30" s="1089"/>
      <c r="O30" s="1089"/>
      <c r="P30" s="1090"/>
      <c r="Q30" s="1094">
        <v>1338</v>
      </c>
      <c r="R30" s="1095"/>
      <c r="S30" s="1095"/>
      <c r="T30" s="1095"/>
      <c r="U30" s="1095"/>
      <c r="V30" s="1095">
        <v>1330</v>
      </c>
      <c r="W30" s="1095"/>
      <c r="X30" s="1095"/>
      <c r="Y30" s="1095"/>
      <c r="Z30" s="1095"/>
      <c r="AA30" s="1095">
        <v>8</v>
      </c>
      <c r="AB30" s="1095"/>
      <c r="AC30" s="1095"/>
      <c r="AD30" s="1095"/>
      <c r="AE30" s="1096"/>
      <c r="AF30" s="1070">
        <v>8</v>
      </c>
      <c r="AG30" s="1071"/>
      <c r="AH30" s="1071"/>
      <c r="AI30" s="1071"/>
      <c r="AJ30" s="1072"/>
      <c r="AK30" s="1031">
        <v>368</v>
      </c>
      <c r="AL30" s="1022"/>
      <c r="AM30" s="1022"/>
      <c r="AN30" s="1022"/>
      <c r="AO30" s="1022"/>
      <c r="AP30" s="1022" t="s">
        <v>577</v>
      </c>
      <c r="AQ30" s="1022"/>
      <c r="AR30" s="1022"/>
      <c r="AS30" s="1022"/>
      <c r="AT30" s="1022"/>
      <c r="AU30" s="1022" t="s">
        <v>577</v>
      </c>
      <c r="AV30" s="1022"/>
      <c r="AW30" s="1022"/>
      <c r="AX30" s="1022"/>
      <c r="AY30" s="1022"/>
      <c r="AZ30" s="1093" t="s">
        <v>577</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403</v>
      </c>
      <c r="C31" s="1089"/>
      <c r="D31" s="1089"/>
      <c r="E31" s="1089"/>
      <c r="F31" s="1089"/>
      <c r="G31" s="1089"/>
      <c r="H31" s="1089"/>
      <c r="I31" s="1089"/>
      <c r="J31" s="1089"/>
      <c r="K31" s="1089"/>
      <c r="L31" s="1089"/>
      <c r="M31" s="1089"/>
      <c r="N31" s="1089"/>
      <c r="O31" s="1089"/>
      <c r="P31" s="1090"/>
      <c r="Q31" s="1094">
        <v>2664</v>
      </c>
      <c r="R31" s="1095"/>
      <c r="S31" s="1095"/>
      <c r="T31" s="1095"/>
      <c r="U31" s="1095"/>
      <c r="V31" s="1095">
        <v>880</v>
      </c>
      <c r="W31" s="1095"/>
      <c r="X31" s="1095"/>
      <c r="Y31" s="1095"/>
      <c r="Z31" s="1095"/>
      <c r="AA31" s="1095">
        <v>1785</v>
      </c>
      <c r="AB31" s="1095"/>
      <c r="AC31" s="1095"/>
      <c r="AD31" s="1095"/>
      <c r="AE31" s="1096"/>
      <c r="AF31" s="1070">
        <v>1785</v>
      </c>
      <c r="AG31" s="1071"/>
      <c r="AH31" s="1071"/>
      <c r="AI31" s="1071"/>
      <c r="AJ31" s="1072"/>
      <c r="AK31" s="1031" t="s">
        <v>597</v>
      </c>
      <c r="AL31" s="1022"/>
      <c r="AM31" s="1022"/>
      <c r="AN31" s="1022"/>
      <c r="AO31" s="1022"/>
      <c r="AP31" s="1022">
        <v>11198</v>
      </c>
      <c r="AQ31" s="1022"/>
      <c r="AR31" s="1022"/>
      <c r="AS31" s="1022"/>
      <c r="AT31" s="1022"/>
      <c r="AU31" s="1022">
        <v>360</v>
      </c>
      <c r="AV31" s="1022"/>
      <c r="AW31" s="1022"/>
      <c r="AX31" s="1022"/>
      <c r="AY31" s="1022"/>
      <c r="AZ31" s="1093" t="s">
        <v>577</v>
      </c>
      <c r="BA31" s="1093"/>
      <c r="BB31" s="1093"/>
      <c r="BC31" s="1093"/>
      <c r="BD31" s="1093"/>
      <c r="BE31" s="1083" t="s">
        <v>404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405</v>
      </c>
      <c r="C32" s="1089"/>
      <c r="D32" s="1089"/>
      <c r="E32" s="1089"/>
      <c r="F32" s="1089"/>
      <c r="G32" s="1089"/>
      <c r="H32" s="1089"/>
      <c r="I32" s="1089"/>
      <c r="J32" s="1089"/>
      <c r="K32" s="1089"/>
      <c r="L32" s="1089"/>
      <c r="M32" s="1089"/>
      <c r="N32" s="1089"/>
      <c r="O32" s="1089"/>
      <c r="P32" s="1090"/>
      <c r="Q32" s="1094">
        <v>10</v>
      </c>
      <c r="R32" s="1095"/>
      <c r="S32" s="1095"/>
      <c r="T32" s="1095"/>
      <c r="U32" s="1095"/>
      <c r="V32" s="1095">
        <v>7</v>
      </c>
      <c r="W32" s="1095"/>
      <c r="X32" s="1095"/>
      <c r="Y32" s="1095"/>
      <c r="Z32" s="1095"/>
      <c r="AA32" s="1095">
        <v>3</v>
      </c>
      <c r="AB32" s="1095"/>
      <c r="AC32" s="1095"/>
      <c r="AD32" s="1095"/>
      <c r="AE32" s="1096"/>
      <c r="AF32" s="1070">
        <v>3</v>
      </c>
      <c r="AG32" s="1071"/>
      <c r="AH32" s="1071"/>
      <c r="AI32" s="1071"/>
      <c r="AJ32" s="1072"/>
      <c r="AK32" s="1031">
        <v>3</v>
      </c>
      <c r="AL32" s="1022"/>
      <c r="AM32" s="1022"/>
      <c r="AN32" s="1022"/>
      <c r="AO32" s="1022"/>
      <c r="AP32" s="1022" t="s">
        <v>611</v>
      </c>
      <c r="AQ32" s="1022"/>
      <c r="AR32" s="1022"/>
      <c r="AS32" s="1022"/>
      <c r="AT32" s="1022"/>
      <c r="AU32" s="1022">
        <v>4</v>
      </c>
      <c r="AV32" s="1022"/>
      <c r="AW32" s="1022"/>
      <c r="AX32" s="1022"/>
      <c r="AY32" s="1022"/>
      <c r="AZ32" s="1093" t="s">
        <v>578</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407</v>
      </c>
      <c r="C33" s="1089"/>
      <c r="D33" s="1089"/>
      <c r="E33" s="1089"/>
      <c r="F33" s="1089"/>
      <c r="G33" s="1089"/>
      <c r="H33" s="1089"/>
      <c r="I33" s="1089"/>
      <c r="J33" s="1089"/>
      <c r="K33" s="1089"/>
      <c r="L33" s="1089"/>
      <c r="M33" s="1089"/>
      <c r="N33" s="1089"/>
      <c r="O33" s="1089"/>
      <c r="P33" s="1090"/>
      <c r="Q33" s="1094">
        <v>8</v>
      </c>
      <c r="R33" s="1095"/>
      <c r="S33" s="1095"/>
      <c r="T33" s="1095"/>
      <c r="U33" s="1095"/>
      <c r="V33" s="1095">
        <v>5</v>
      </c>
      <c r="W33" s="1095"/>
      <c r="X33" s="1095"/>
      <c r="Y33" s="1095"/>
      <c r="Z33" s="1095"/>
      <c r="AA33" s="1095">
        <v>3</v>
      </c>
      <c r="AB33" s="1095"/>
      <c r="AC33" s="1095"/>
      <c r="AD33" s="1095"/>
      <c r="AE33" s="1096"/>
      <c r="AF33" s="1070">
        <v>3</v>
      </c>
      <c r="AG33" s="1071"/>
      <c r="AH33" s="1071"/>
      <c r="AI33" s="1071"/>
      <c r="AJ33" s="1072"/>
      <c r="AK33" s="1031" t="s">
        <v>611</v>
      </c>
      <c r="AL33" s="1022"/>
      <c r="AM33" s="1022"/>
      <c r="AN33" s="1022"/>
      <c r="AO33" s="1022"/>
      <c r="AP33" s="1022" t="s">
        <v>611</v>
      </c>
      <c r="AQ33" s="1022"/>
      <c r="AR33" s="1022"/>
      <c r="AS33" s="1022"/>
      <c r="AT33" s="1022"/>
      <c r="AU33" s="1022">
        <v>4</v>
      </c>
      <c r="AV33" s="1022"/>
      <c r="AW33" s="1022"/>
      <c r="AX33" s="1022"/>
      <c r="AY33" s="1022"/>
      <c r="AZ33" s="1093" t="s">
        <v>577</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408</v>
      </c>
      <c r="C34" s="1089"/>
      <c r="D34" s="1089"/>
      <c r="E34" s="1089"/>
      <c r="F34" s="1089"/>
      <c r="G34" s="1089"/>
      <c r="H34" s="1089"/>
      <c r="I34" s="1089"/>
      <c r="J34" s="1089"/>
      <c r="K34" s="1089"/>
      <c r="L34" s="1089"/>
      <c r="M34" s="1089"/>
      <c r="N34" s="1089"/>
      <c r="O34" s="1089"/>
      <c r="P34" s="1090"/>
      <c r="Q34" s="1094">
        <v>142</v>
      </c>
      <c r="R34" s="1095"/>
      <c r="S34" s="1095"/>
      <c r="T34" s="1095"/>
      <c r="U34" s="1095"/>
      <c r="V34" s="1095">
        <v>125</v>
      </c>
      <c r="W34" s="1095"/>
      <c r="X34" s="1095"/>
      <c r="Y34" s="1095"/>
      <c r="Z34" s="1095"/>
      <c r="AA34" s="1095">
        <v>17</v>
      </c>
      <c r="AB34" s="1095"/>
      <c r="AC34" s="1095"/>
      <c r="AD34" s="1095"/>
      <c r="AE34" s="1096"/>
      <c r="AF34" s="1070">
        <v>17</v>
      </c>
      <c r="AG34" s="1071"/>
      <c r="AH34" s="1071"/>
      <c r="AI34" s="1071"/>
      <c r="AJ34" s="1072"/>
      <c r="AK34" s="1031">
        <v>3</v>
      </c>
      <c r="AL34" s="1022"/>
      <c r="AM34" s="1022"/>
      <c r="AN34" s="1022"/>
      <c r="AO34" s="1022"/>
      <c r="AP34" s="1022" t="s">
        <v>577</v>
      </c>
      <c r="AQ34" s="1022"/>
      <c r="AR34" s="1022"/>
      <c r="AS34" s="1022"/>
      <c r="AT34" s="1022"/>
      <c r="AU34" s="1022">
        <v>0</v>
      </c>
      <c r="AV34" s="1022"/>
      <c r="AW34" s="1022"/>
      <c r="AX34" s="1022"/>
      <c r="AY34" s="1022"/>
      <c r="AZ34" s="1093" t="s">
        <v>577</v>
      </c>
      <c r="BA34" s="1093"/>
      <c r="BB34" s="1093"/>
      <c r="BC34" s="1093"/>
      <c r="BD34" s="1093"/>
      <c r="BE34" s="1083" t="s">
        <v>406</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t="s">
        <v>409</v>
      </c>
      <c r="C35" s="1089"/>
      <c r="D35" s="1089"/>
      <c r="E35" s="1089"/>
      <c r="F35" s="1089"/>
      <c r="G35" s="1089"/>
      <c r="H35" s="1089"/>
      <c r="I35" s="1089"/>
      <c r="J35" s="1089"/>
      <c r="K35" s="1089"/>
      <c r="L35" s="1089"/>
      <c r="M35" s="1089"/>
      <c r="N35" s="1089"/>
      <c r="O35" s="1089"/>
      <c r="P35" s="1090"/>
      <c r="Q35" s="1094">
        <v>3322</v>
      </c>
      <c r="R35" s="1095"/>
      <c r="S35" s="1095"/>
      <c r="T35" s="1095"/>
      <c r="U35" s="1095"/>
      <c r="V35" s="1095">
        <v>3254</v>
      </c>
      <c r="W35" s="1095"/>
      <c r="X35" s="1095"/>
      <c r="Y35" s="1095"/>
      <c r="Z35" s="1095"/>
      <c r="AA35" s="1095">
        <v>68</v>
      </c>
      <c r="AB35" s="1095"/>
      <c r="AC35" s="1095"/>
      <c r="AD35" s="1095"/>
      <c r="AE35" s="1096"/>
      <c r="AF35" s="1070">
        <v>68</v>
      </c>
      <c r="AG35" s="1071"/>
      <c r="AH35" s="1071"/>
      <c r="AI35" s="1071"/>
      <c r="AJ35" s="1072"/>
      <c r="AK35" s="1031">
        <v>567</v>
      </c>
      <c r="AL35" s="1022"/>
      <c r="AM35" s="1022"/>
      <c r="AN35" s="1022"/>
      <c r="AO35" s="1022"/>
      <c r="AP35" s="1022">
        <v>16722</v>
      </c>
      <c r="AQ35" s="1022"/>
      <c r="AR35" s="1022"/>
      <c r="AS35" s="1022"/>
      <c r="AT35" s="1022"/>
      <c r="AU35" s="1022">
        <v>5819</v>
      </c>
      <c r="AV35" s="1022"/>
      <c r="AW35" s="1022"/>
      <c r="AX35" s="1022"/>
      <c r="AY35" s="1022"/>
      <c r="AZ35" s="1093" t="s">
        <v>578</v>
      </c>
      <c r="BA35" s="1093"/>
      <c r="BB35" s="1093"/>
      <c r="BC35" s="1093"/>
      <c r="BD35" s="1093"/>
      <c r="BE35" s="1083" t="s">
        <v>406</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t="s">
        <v>410</v>
      </c>
      <c r="C36" s="1089"/>
      <c r="D36" s="1089"/>
      <c r="E36" s="1089"/>
      <c r="F36" s="1089"/>
      <c r="G36" s="1089"/>
      <c r="H36" s="1089"/>
      <c r="I36" s="1089"/>
      <c r="J36" s="1089"/>
      <c r="K36" s="1089"/>
      <c r="L36" s="1089"/>
      <c r="M36" s="1089"/>
      <c r="N36" s="1089"/>
      <c r="O36" s="1089"/>
      <c r="P36" s="1090"/>
      <c r="Q36" s="1094">
        <v>127</v>
      </c>
      <c r="R36" s="1095"/>
      <c r="S36" s="1095"/>
      <c r="T36" s="1095"/>
      <c r="U36" s="1095"/>
      <c r="V36" s="1095">
        <v>121</v>
      </c>
      <c r="W36" s="1095"/>
      <c r="X36" s="1095"/>
      <c r="Y36" s="1095"/>
      <c r="Z36" s="1095"/>
      <c r="AA36" s="1095">
        <v>6</v>
      </c>
      <c r="AB36" s="1095"/>
      <c r="AC36" s="1095"/>
      <c r="AD36" s="1095"/>
      <c r="AE36" s="1096"/>
      <c r="AF36" s="1070">
        <v>6</v>
      </c>
      <c r="AG36" s="1071"/>
      <c r="AH36" s="1071"/>
      <c r="AI36" s="1071"/>
      <c r="AJ36" s="1072"/>
      <c r="AK36" s="1031">
        <v>41</v>
      </c>
      <c r="AL36" s="1022"/>
      <c r="AM36" s="1022"/>
      <c r="AN36" s="1022"/>
      <c r="AO36" s="1022"/>
      <c r="AP36" s="1022">
        <v>57</v>
      </c>
      <c r="AQ36" s="1022"/>
      <c r="AR36" s="1022"/>
      <c r="AS36" s="1022"/>
      <c r="AT36" s="1022"/>
      <c r="AU36" s="1022">
        <v>36</v>
      </c>
      <c r="AV36" s="1022"/>
      <c r="AW36" s="1022"/>
      <c r="AX36" s="1022"/>
      <c r="AY36" s="1022"/>
      <c r="AZ36" s="1093" t="s">
        <v>577</v>
      </c>
      <c r="BA36" s="1093"/>
      <c r="BB36" s="1093"/>
      <c r="BC36" s="1093"/>
      <c r="BD36" s="1093"/>
      <c r="BE36" s="1083" t="s">
        <v>406</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t="s">
        <v>411</v>
      </c>
      <c r="C37" s="1089"/>
      <c r="D37" s="1089"/>
      <c r="E37" s="1089"/>
      <c r="F37" s="1089"/>
      <c r="G37" s="1089"/>
      <c r="H37" s="1089"/>
      <c r="I37" s="1089"/>
      <c r="J37" s="1089"/>
      <c r="K37" s="1089"/>
      <c r="L37" s="1089"/>
      <c r="M37" s="1089"/>
      <c r="N37" s="1089"/>
      <c r="O37" s="1089"/>
      <c r="P37" s="1090"/>
      <c r="Q37" s="1094">
        <v>297</v>
      </c>
      <c r="R37" s="1095"/>
      <c r="S37" s="1095"/>
      <c r="T37" s="1095"/>
      <c r="U37" s="1095"/>
      <c r="V37" s="1095">
        <v>288</v>
      </c>
      <c r="W37" s="1095"/>
      <c r="X37" s="1095"/>
      <c r="Y37" s="1095"/>
      <c r="Z37" s="1095"/>
      <c r="AA37" s="1095">
        <v>9</v>
      </c>
      <c r="AB37" s="1095"/>
      <c r="AC37" s="1095"/>
      <c r="AD37" s="1095"/>
      <c r="AE37" s="1096"/>
      <c r="AF37" s="1070">
        <v>9</v>
      </c>
      <c r="AG37" s="1071"/>
      <c r="AH37" s="1071"/>
      <c r="AI37" s="1071"/>
      <c r="AJ37" s="1072"/>
      <c r="AK37" s="1031">
        <v>195</v>
      </c>
      <c r="AL37" s="1022"/>
      <c r="AM37" s="1022"/>
      <c r="AN37" s="1022"/>
      <c r="AO37" s="1022"/>
      <c r="AP37" s="1022">
        <v>2066</v>
      </c>
      <c r="AQ37" s="1022"/>
      <c r="AR37" s="1022"/>
      <c r="AS37" s="1022"/>
      <c r="AT37" s="1022"/>
      <c r="AU37" s="1022">
        <v>2066</v>
      </c>
      <c r="AV37" s="1022"/>
      <c r="AW37" s="1022"/>
      <c r="AX37" s="1022"/>
      <c r="AY37" s="1022"/>
      <c r="AZ37" s="1093" t="s">
        <v>577</v>
      </c>
      <c r="BA37" s="1093"/>
      <c r="BB37" s="1093"/>
      <c r="BC37" s="1093"/>
      <c r="BD37" s="1093"/>
      <c r="BE37" s="1083" t="s">
        <v>406</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t="s">
        <v>412</v>
      </c>
      <c r="C38" s="1089"/>
      <c r="D38" s="1089"/>
      <c r="E38" s="1089"/>
      <c r="F38" s="1089"/>
      <c r="G38" s="1089"/>
      <c r="H38" s="1089"/>
      <c r="I38" s="1089"/>
      <c r="J38" s="1089"/>
      <c r="K38" s="1089"/>
      <c r="L38" s="1089"/>
      <c r="M38" s="1089"/>
      <c r="N38" s="1089"/>
      <c r="O38" s="1089"/>
      <c r="P38" s="1090"/>
      <c r="Q38" s="1094">
        <v>302</v>
      </c>
      <c r="R38" s="1095"/>
      <c r="S38" s="1095"/>
      <c r="T38" s="1095"/>
      <c r="U38" s="1095"/>
      <c r="V38" s="1095">
        <v>277</v>
      </c>
      <c r="W38" s="1095"/>
      <c r="X38" s="1095"/>
      <c r="Y38" s="1095"/>
      <c r="Z38" s="1095"/>
      <c r="AA38" s="1095">
        <v>26</v>
      </c>
      <c r="AB38" s="1095"/>
      <c r="AC38" s="1095"/>
      <c r="AD38" s="1095"/>
      <c r="AE38" s="1096"/>
      <c r="AF38" s="1070">
        <v>26</v>
      </c>
      <c r="AG38" s="1071"/>
      <c r="AH38" s="1071"/>
      <c r="AI38" s="1071"/>
      <c r="AJ38" s="1072"/>
      <c r="AK38" s="1031">
        <v>118</v>
      </c>
      <c r="AL38" s="1022"/>
      <c r="AM38" s="1022"/>
      <c r="AN38" s="1022"/>
      <c r="AO38" s="1022"/>
      <c r="AP38" s="1022">
        <v>1070</v>
      </c>
      <c r="AQ38" s="1022"/>
      <c r="AR38" s="1022"/>
      <c r="AS38" s="1022"/>
      <c r="AT38" s="1022"/>
      <c r="AU38" s="1022">
        <v>1070</v>
      </c>
      <c r="AV38" s="1022"/>
      <c r="AW38" s="1022"/>
      <c r="AX38" s="1022"/>
      <c r="AY38" s="1022"/>
      <c r="AZ38" s="1093" t="s">
        <v>577</v>
      </c>
      <c r="BA38" s="1093"/>
      <c r="BB38" s="1093"/>
      <c r="BC38" s="1093"/>
      <c r="BD38" s="1093"/>
      <c r="BE38" s="1083" t="s">
        <v>406</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t="s">
        <v>413</v>
      </c>
      <c r="C39" s="1089"/>
      <c r="D39" s="1089"/>
      <c r="E39" s="1089"/>
      <c r="F39" s="1089"/>
      <c r="G39" s="1089"/>
      <c r="H39" s="1089"/>
      <c r="I39" s="1089"/>
      <c r="J39" s="1089"/>
      <c r="K39" s="1089"/>
      <c r="L39" s="1089"/>
      <c r="M39" s="1089"/>
      <c r="N39" s="1089"/>
      <c r="O39" s="1089"/>
      <c r="P39" s="1090"/>
      <c r="Q39" s="1094">
        <v>116</v>
      </c>
      <c r="R39" s="1095"/>
      <c r="S39" s="1095"/>
      <c r="T39" s="1095"/>
      <c r="U39" s="1095"/>
      <c r="V39" s="1095">
        <v>1</v>
      </c>
      <c r="W39" s="1095"/>
      <c r="X39" s="1095"/>
      <c r="Y39" s="1095"/>
      <c r="Z39" s="1095"/>
      <c r="AA39" s="1095">
        <v>116</v>
      </c>
      <c r="AB39" s="1095"/>
      <c r="AC39" s="1095"/>
      <c r="AD39" s="1095"/>
      <c r="AE39" s="1096"/>
      <c r="AF39" s="1070">
        <v>116</v>
      </c>
      <c r="AG39" s="1071"/>
      <c r="AH39" s="1071"/>
      <c r="AI39" s="1071"/>
      <c r="AJ39" s="1072"/>
      <c r="AK39" s="1031" t="s">
        <v>577</v>
      </c>
      <c r="AL39" s="1022"/>
      <c r="AM39" s="1022"/>
      <c r="AN39" s="1022"/>
      <c r="AO39" s="1022"/>
      <c r="AP39" s="1022" t="s">
        <v>577</v>
      </c>
      <c r="AQ39" s="1022"/>
      <c r="AR39" s="1022"/>
      <c r="AS39" s="1022"/>
      <c r="AT39" s="1022"/>
      <c r="AU39" s="1022" t="s">
        <v>577</v>
      </c>
      <c r="AV39" s="1022"/>
      <c r="AW39" s="1022"/>
      <c r="AX39" s="1022"/>
      <c r="AY39" s="1022"/>
      <c r="AZ39" s="1093" t="s">
        <v>577</v>
      </c>
      <c r="BA39" s="1093"/>
      <c r="BB39" s="1093"/>
      <c r="BC39" s="1093"/>
      <c r="BD39" s="1093"/>
      <c r="BE39" s="1083" t="s">
        <v>406</v>
      </c>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387</v>
      </c>
      <c r="B63" s="995" t="s">
        <v>415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2558</v>
      </c>
      <c r="AG63" s="1010"/>
      <c r="AH63" s="1010"/>
      <c r="AI63" s="1010"/>
      <c r="AJ63" s="1081"/>
      <c r="AK63" s="1082"/>
      <c r="AL63" s="1014"/>
      <c r="AM63" s="1014"/>
      <c r="AN63" s="1014"/>
      <c r="AO63" s="1014"/>
      <c r="AP63" s="1010">
        <v>31113</v>
      </c>
      <c r="AQ63" s="1010"/>
      <c r="AR63" s="1010"/>
      <c r="AS63" s="1010"/>
      <c r="AT63" s="1010"/>
      <c r="AU63" s="1010">
        <v>9360</v>
      </c>
      <c r="AV63" s="1010"/>
      <c r="AW63" s="1010"/>
      <c r="AX63" s="1010"/>
      <c r="AY63" s="1010"/>
      <c r="AZ63" s="1076"/>
      <c r="BA63" s="1076"/>
      <c r="BB63" s="1076"/>
      <c r="BC63" s="1076"/>
      <c r="BD63" s="1076"/>
      <c r="BE63" s="1011"/>
      <c r="BF63" s="1011"/>
      <c r="BG63" s="1011"/>
      <c r="BH63" s="1011"/>
      <c r="BI63" s="1012"/>
      <c r="BJ63" s="1077" t="s">
        <v>128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417</v>
      </c>
      <c r="B66" s="1047"/>
      <c r="C66" s="1047"/>
      <c r="D66" s="1047"/>
      <c r="E66" s="1047"/>
      <c r="F66" s="1047"/>
      <c r="G66" s="1047"/>
      <c r="H66" s="1047"/>
      <c r="I66" s="1047"/>
      <c r="J66" s="1047"/>
      <c r="K66" s="1047"/>
      <c r="L66" s="1047"/>
      <c r="M66" s="1047"/>
      <c r="N66" s="1047"/>
      <c r="O66" s="1047"/>
      <c r="P66" s="1048"/>
      <c r="Q66" s="1052" t="s">
        <v>418</v>
      </c>
      <c r="R66" s="1053"/>
      <c r="S66" s="1053"/>
      <c r="T66" s="1053"/>
      <c r="U66" s="1054"/>
      <c r="V66" s="1052" t="s">
        <v>393</v>
      </c>
      <c r="W66" s="1053"/>
      <c r="X66" s="1053"/>
      <c r="Y66" s="1053"/>
      <c r="Z66" s="1054"/>
      <c r="AA66" s="1052" t="s">
        <v>394</v>
      </c>
      <c r="AB66" s="1053"/>
      <c r="AC66" s="1053"/>
      <c r="AD66" s="1053"/>
      <c r="AE66" s="1054"/>
      <c r="AF66" s="1058" t="s">
        <v>419</v>
      </c>
      <c r="AG66" s="1059"/>
      <c r="AH66" s="1059"/>
      <c r="AI66" s="1059"/>
      <c r="AJ66" s="1060"/>
      <c r="AK66" s="1052" t="s">
        <v>420</v>
      </c>
      <c r="AL66" s="1047"/>
      <c r="AM66" s="1047"/>
      <c r="AN66" s="1047"/>
      <c r="AO66" s="1048"/>
      <c r="AP66" s="1052" t="s">
        <v>421</v>
      </c>
      <c r="AQ66" s="1053"/>
      <c r="AR66" s="1053"/>
      <c r="AS66" s="1053"/>
      <c r="AT66" s="1054"/>
      <c r="AU66" s="1052" t="s">
        <v>422</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586</v>
      </c>
      <c r="C68" s="1037"/>
      <c r="D68" s="1037"/>
      <c r="E68" s="1037"/>
      <c r="F68" s="1037"/>
      <c r="G68" s="1037"/>
      <c r="H68" s="1037"/>
      <c r="I68" s="1037"/>
      <c r="J68" s="1037"/>
      <c r="K68" s="1037"/>
      <c r="L68" s="1037"/>
      <c r="M68" s="1037"/>
      <c r="N68" s="1037"/>
      <c r="O68" s="1037"/>
      <c r="P68" s="1038"/>
      <c r="Q68" s="1039">
        <v>5544</v>
      </c>
      <c r="R68" s="1033"/>
      <c r="S68" s="1033"/>
      <c r="T68" s="1033"/>
      <c r="U68" s="1033"/>
      <c r="V68" s="1033">
        <v>5425</v>
      </c>
      <c r="W68" s="1033"/>
      <c r="X68" s="1033"/>
      <c r="Y68" s="1033"/>
      <c r="Z68" s="1033"/>
      <c r="AA68" s="1033">
        <v>119</v>
      </c>
      <c r="AB68" s="1033"/>
      <c r="AC68" s="1033"/>
      <c r="AD68" s="1033"/>
      <c r="AE68" s="1033"/>
      <c r="AF68" s="1033">
        <v>114</v>
      </c>
      <c r="AG68" s="1033"/>
      <c r="AH68" s="1033"/>
      <c r="AI68" s="1033"/>
      <c r="AJ68" s="1033"/>
      <c r="AK68" s="1033">
        <v>337</v>
      </c>
      <c r="AL68" s="1033"/>
      <c r="AM68" s="1033"/>
      <c r="AN68" s="1033"/>
      <c r="AO68" s="1033"/>
      <c r="AP68" s="1033">
        <v>646</v>
      </c>
      <c r="AQ68" s="1033"/>
      <c r="AR68" s="1033"/>
      <c r="AS68" s="1033"/>
      <c r="AT68" s="1033"/>
      <c r="AU68" s="1033" t="s">
        <v>611</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587</v>
      </c>
      <c r="C69" s="1026"/>
      <c r="D69" s="1026"/>
      <c r="E69" s="1026"/>
      <c r="F69" s="1026"/>
      <c r="G69" s="1026"/>
      <c r="H69" s="1026"/>
      <c r="I69" s="1026"/>
      <c r="J69" s="1026"/>
      <c r="K69" s="1026"/>
      <c r="L69" s="1026"/>
      <c r="M69" s="1026"/>
      <c r="N69" s="1026"/>
      <c r="O69" s="1026"/>
      <c r="P69" s="1027"/>
      <c r="Q69" s="1028">
        <v>642</v>
      </c>
      <c r="R69" s="1022"/>
      <c r="S69" s="1022"/>
      <c r="T69" s="1022"/>
      <c r="U69" s="1022"/>
      <c r="V69" s="1022">
        <v>457</v>
      </c>
      <c r="W69" s="1022"/>
      <c r="X69" s="1022"/>
      <c r="Y69" s="1022"/>
      <c r="Z69" s="1022"/>
      <c r="AA69" s="1022">
        <v>185</v>
      </c>
      <c r="AB69" s="1022"/>
      <c r="AC69" s="1022"/>
      <c r="AD69" s="1022"/>
      <c r="AE69" s="1022"/>
      <c r="AF69" s="1022">
        <v>1127</v>
      </c>
      <c r="AG69" s="1022"/>
      <c r="AH69" s="1022"/>
      <c r="AI69" s="1022"/>
      <c r="AJ69" s="1022"/>
      <c r="AK69" s="1022" t="s">
        <v>598</v>
      </c>
      <c r="AL69" s="1022"/>
      <c r="AM69" s="1022"/>
      <c r="AN69" s="1022"/>
      <c r="AO69" s="1022"/>
      <c r="AP69" s="1022">
        <v>19</v>
      </c>
      <c r="AQ69" s="1022"/>
      <c r="AR69" s="1022"/>
      <c r="AS69" s="1022"/>
      <c r="AT69" s="1022"/>
      <c r="AU69" s="1022" t="s">
        <v>611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588</v>
      </c>
      <c r="C70" s="1026"/>
      <c r="D70" s="1026"/>
      <c r="E70" s="1026"/>
      <c r="F70" s="1026"/>
      <c r="G70" s="1026"/>
      <c r="H70" s="1026"/>
      <c r="I70" s="1026"/>
      <c r="J70" s="1026"/>
      <c r="K70" s="1026"/>
      <c r="L70" s="1026"/>
      <c r="M70" s="1026"/>
      <c r="N70" s="1026"/>
      <c r="O70" s="1026"/>
      <c r="P70" s="1027"/>
      <c r="Q70" s="1028">
        <v>1174</v>
      </c>
      <c r="R70" s="1022"/>
      <c r="S70" s="1022"/>
      <c r="T70" s="1022"/>
      <c r="U70" s="1022"/>
      <c r="V70" s="1022">
        <v>1130</v>
      </c>
      <c r="W70" s="1022"/>
      <c r="X70" s="1022"/>
      <c r="Y70" s="1022"/>
      <c r="Z70" s="1022"/>
      <c r="AA70" s="1022">
        <v>44</v>
      </c>
      <c r="AB70" s="1022"/>
      <c r="AC70" s="1022"/>
      <c r="AD70" s="1022"/>
      <c r="AE70" s="1022"/>
      <c r="AF70" s="1022">
        <v>44</v>
      </c>
      <c r="AG70" s="1022"/>
      <c r="AH70" s="1022"/>
      <c r="AI70" s="1022"/>
      <c r="AJ70" s="1022"/>
      <c r="AK70" s="1022">
        <v>0</v>
      </c>
      <c r="AL70" s="1022"/>
      <c r="AM70" s="1022"/>
      <c r="AN70" s="1022"/>
      <c r="AO70" s="1022"/>
      <c r="AP70" s="1022" t="s">
        <v>598</v>
      </c>
      <c r="AQ70" s="1022"/>
      <c r="AR70" s="1022"/>
      <c r="AS70" s="1022"/>
      <c r="AT70" s="1022"/>
      <c r="AU70" s="1022" t="s">
        <v>611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589</v>
      </c>
      <c r="C71" s="1026"/>
      <c r="D71" s="1026"/>
      <c r="E71" s="1026"/>
      <c r="F71" s="1026"/>
      <c r="G71" s="1026"/>
      <c r="H71" s="1026"/>
      <c r="I71" s="1026"/>
      <c r="J71" s="1026"/>
      <c r="K71" s="1026"/>
      <c r="L71" s="1026"/>
      <c r="M71" s="1026"/>
      <c r="N71" s="1026"/>
      <c r="O71" s="1026"/>
      <c r="P71" s="1027"/>
      <c r="Q71" s="1028">
        <v>250623</v>
      </c>
      <c r="R71" s="1022"/>
      <c r="S71" s="1022"/>
      <c r="T71" s="1022"/>
      <c r="U71" s="1022"/>
      <c r="V71" s="1022">
        <v>237946</v>
      </c>
      <c r="W71" s="1022"/>
      <c r="X71" s="1022"/>
      <c r="Y71" s="1022"/>
      <c r="Z71" s="1022"/>
      <c r="AA71" s="1022">
        <v>12677</v>
      </c>
      <c r="AB71" s="1022"/>
      <c r="AC71" s="1022"/>
      <c r="AD71" s="1022"/>
      <c r="AE71" s="1022"/>
      <c r="AF71" s="1022">
        <v>12677</v>
      </c>
      <c r="AG71" s="1022"/>
      <c r="AH71" s="1022"/>
      <c r="AI71" s="1022"/>
      <c r="AJ71" s="1022"/>
      <c r="AK71" s="1022">
        <v>923</v>
      </c>
      <c r="AL71" s="1022"/>
      <c r="AM71" s="1022"/>
      <c r="AN71" s="1022"/>
      <c r="AO71" s="1022"/>
      <c r="AP71" s="1022" t="s">
        <v>598</v>
      </c>
      <c r="AQ71" s="1022"/>
      <c r="AR71" s="1022"/>
      <c r="AS71" s="1022"/>
      <c r="AT71" s="1022"/>
      <c r="AU71" s="1022" t="s">
        <v>611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590</v>
      </c>
      <c r="C72" s="1026"/>
      <c r="D72" s="1026"/>
      <c r="E72" s="1026"/>
      <c r="F72" s="1026"/>
      <c r="G72" s="1026"/>
      <c r="H72" s="1026"/>
      <c r="I72" s="1026"/>
      <c r="J72" s="1026"/>
      <c r="K72" s="1026"/>
      <c r="L72" s="1026"/>
      <c r="M72" s="1026"/>
      <c r="N72" s="1026"/>
      <c r="O72" s="1026"/>
      <c r="P72" s="1027"/>
      <c r="Q72" s="1028">
        <v>9184</v>
      </c>
      <c r="R72" s="1022"/>
      <c r="S72" s="1022"/>
      <c r="T72" s="1022"/>
      <c r="U72" s="1022"/>
      <c r="V72" s="1022">
        <v>9066</v>
      </c>
      <c r="W72" s="1022"/>
      <c r="X72" s="1022"/>
      <c r="Y72" s="1022"/>
      <c r="Z72" s="1022"/>
      <c r="AA72" s="1022">
        <v>118</v>
      </c>
      <c r="AB72" s="1022"/>
      <c r="AC72" s="1022"/>
      <c r="AD72" s="1022"/>
      <c r="AE72" s="1022"/>
      <c r="AF72" s="1022">
        <v>118</v>
      </c>
      <c r="AG72" s="1022"/>
      <c r="AH72" s="1022"/>
      <c r="AI72" s="1022"/>
      <c r="AJ72" s="1022"/>
      <c r="AK72" s="1022">
        <v>15</v>
      </c>
      <c r="AL72" s="1022"/>
      <c r="AM72" s="1022"/>
      <c r="AN72" s="1022"/>
      <c r="AO72" s="1022"/>
      <c r="AP72" s="1022" t="s">
        <v>598</v>
      </c>
      <c r="AQ72" s="1022"/>
      <c r="AR72" s="1022"/>
      <c r="AS72" s="1022"/>
      <c r="AT72" s="1022"/>
      <c r="AU72" s="1022" t="s">
        <v>611</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591</v>
      </c>
      <c r="C73" s="1026"/>
      <c r="D73" s="1026"/>
      <c r="E73" s="1026"/>
      <c r="F73" s="1026"/>
      <c r="G73" s="1026"/>
      <c r="H73" s="1026"/>
      <c r="I73" s="1026"/>
      <c r="J73" s="1026"/>
      <c r="K73" s="1026"/>
      <c r="L73" s="1026"/>
      <c r="M73" s="1026"/>
      <c r="N73" s="1026"/>
      <c r="O73" s="1026"/>
      <c r="P73" s="1027"/>
      <c r="Q73" s="1028">
        <v>1536</v>
      </c>
      <c r="R73" s="1022"/>
      <c r="S73" s="1022"/>
      <c r="T73" s="1022"/>
      <c r="U73" s="1022"/>
      <c r="V73" s="1022">
        <v>1535</v>
      </c>
      <c r="W73" s="1022"/>
      <c r="X73" s="1022"/>
      <c r="Y73" s="1022"/>
      <c r="Z73" s="1022"/>
      <c r="AA73" s="1022">
        <v>1</v>
      </c>
      <c r="AB73" s="1022"/>
      <c r="AC73" s="1022"/>
      <c r="AD73" s="1022"/>
      <c r="AE73" s="1022"/>
      <c r="AF73" s="1022">
        <v>1</v>
      </c>
      <c r="AG73" s="1022"/>
      <c r="AH73" s="1022"/>
      <c r="AI73" s="1022"/>
      <c r="AJ73" s="1022"/>
      <c r="AK73" s="1022" t="s">
        <v>598</v>
      </c>
      <c r="AL73" s="1022"/>
      <c r="AM73" s="1022"/>
      <c r="AN73" s="1022"/>
      <c r="AO73" s="1022"/>
      <c r="AP73" s="1022" t="s">
        <v>599</v>
      </c>
      <c r="AQ73" s="1022"/>
      <c r="AR73" s="1022"/>
      <c r="AS73" s="1022"/>
      <c r="AT73" s="1022"/>
      <c r="AU73" s="1022" t="s">
        <v>611</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592</v>
      </c>
      <c r="C74" s="1026"/>
      <c r="D74" s="1026"/>
      <c r="E74" s="1026"/>
      <c r="F74" s="1026"/>
      <c r="G74" s="1026"/>
      <c r="H74" s="1026"/>
      <c r="I74" s="1026"/>
      <c r="J74" s="1026"/>
      <c r="K74" s="1026"/>
      <c r="L74" s="1026"/>
      <c r="M74" s="1026"/>
      <c r="N74" s="1026"/>
      <c r="O74" s="1026"/>
      <c r="P74" s="1027"/>
      <c r="Q74" s="1028">
        <v>1</v>
      </c>
      <c r="R74" s="1022"/>
      <c r="S74" s="1022"/>
      <c r="T74" s="1022"/>
      <c r="U74" s="1022"/>
      <c r="V74" s="1022">
        <v>1</v>
      </c>
      <c r="W74" s="1022"/>
      <c r="X74" s="1022"/>
      <c r="Y74" s="1022"/>
      <c r="Z74" s="1022"/>
      <c r="AA74" s="1022">
        <v>0</v>
      </c>
      <c r="AB74" s="1022"/>
      <c r="AC74" s="1022"/>
      <c r="AD74" s="1022"/>
      <c r="AE74" s="1022"/>
      <c r="AF74" s="1022">
        <v>0</v>
      </c>
      <c r="AG74" s="1022"/>
      <c r="AH74" s="1022"/>
      <c r="AI74" s="1022"/>
      <c r="AJ74" s="1022"/>
      <c r="AK74" s="1022" t="s">
        <v>598</v>
      </c>
      <c r="AL74" s="1022"/>
      <c r="AM74" s="1022"/>
      <c r="AN74" s="1022"/>
      <c r="AO74" s="1022"/>
      <c r="AP74" s="1022" t="s">
        <v>598</v>
      </c>
      <c r="AQ74" s="1022"/>
      <c r="AR74" s="1022"/>
      <c r="AS74" s="1022"/>
      <c r="AT74" s="1022"/>
      <c r="AU74" s="1022" t="s">
        <v>611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593</v>
      </c>
      <c r="C75" s="1026"/>
      <c r="D75" s="1026"/>
      <c r="E75" s="1026"/>
      <c r="F75" s="1026"/>
      <c r="G75" s="1026"/>
      <c r="H75" s="1026"/>
      <c r="I75" s="1026"/>
      <c r="J75" s="1026"/>
      <c r="K75" s="1026"/>
      <c r="L75" s="1026"/>
      <c r="M75" s="1026"/>
      <c r="N75" s="1026"/>
      <c r="O75" s="1026"/>
      <c r="P75" s="1027"/>
      <c r="Q75" s="1029">
        <v>60</v>
      </c>
      <c r="R75" s="1030"/>
      <c r="S75" s="1030"/>
      <c r="T75" s="1030"/>
      <c r="U75" s="1031"/>
      <c r="V75" s="1032">
        <v>59</v>
      </c>
      <c r="W75" s="1030"/>
      <c r="X75" s="1030"/>
      <c r="Y75" s="1030"/>
      <c r="Z75" s="1031"/>
      <c r="AA75" s="1032">
        <v>1</v>
      </c>
      <c r="AB75" s="1030"/>
      <c r="AC75" s="1030"/>
      <c r="AD75" s="1030"/>
      <c r="AE75" s="1031"/>
      <c r="AF75" s="1032">
        <v>1</v>
      </c>
      <c r="AG75" s="1030"/>
      <c r="AH75" s="1030"/>
      <c r="AI75" s="1030"/>
      <c r="AJ75" s="1031"/>
      <c r="AK75" s="1032">
        <v>24</v>
      </c>
      <c r="AL75" s="1030"/>
      <c r="AM75" s="1030"/>
      <c r="AN75" s="1030"/>
      <c r="AO75" s="1031"/>
      <c r="AP75" s="1032" t="s">
        <v>598</v>
      </c>
      <c r="AQ75" s="1030"/>
      <c r="AR75" s="1030"/>
      <c r="AS75" s="1030"/>
      <c r="AT75" s="1031"/>
      <c r="AU75" s="1032" t="s">
        <v>611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594</v>
      </c>
      <c r="C76" s="1026"/>
      <c r="D76" s="1026"/>
      <c r="E76" s="1026"/>
      <c r="F76" s="1026"/>
      <c r="G76" s="1026"/>
      <c r="H76" s="1026"/>
      <c r="I76" s="1026"/>
      <c r="J76" s="1026"/>
      <c r="K76" s="1026"/>
      <c r="L76" s="1026"/>
      <c r="M76" s="1026"/>
      <c r="N76" s="1026"/>
      <c r="O76" s="1026"/>
      <c r="P76" s="1027"/>
      <c r="Q76" s="1029">
        <v>39</v>
      </c>
      <c r="R76" s="1030"/>
      <c r="S76" s="1030"/>
      <c r="T76" s="1030"/>
      <c r="U76" s="1031"/>
      <c r="V76" s="1032">
        <v>37</v>
      </c>
      <c r="W76" s="1030"/>
      <c r="X76" s="1030"/>
      <c r="Y76" s="1030"/>
      <c r="Z76" s="1031"/>
      <c r="AA76" s="1032">
        <v>2</v>
      </c>
      <c r="AB76" s="1030"/>
      <c r="AC76" s="1030"/>
      <c r="AD76" s="1030"/>
      <c r="AE76" s="1031"/>
      <c r="AF76" s="1032">
        <v>2</v>
      </c>
      <c r="AG76" s="1030"/>
      <c r="AH76" s="1030"/>
      <c r="AI76" s="1030"/>
      <c r="AJ76" s="1031"/>
      <c r="AK76" s="1032" t="s">
        <v>598</v>
      </c>
      <c r="AL76" s="1030"/>
      <c r="AM76" s="1030"/>
      <c r="AN76" s="1030"/>
      <c r="AO76" s="1031"/>
      <c r="AP76" s="1032" t="s">
        <v>598</v>
      </c>
      <c r="AQ76" s="1030"/>
      <c r="AR76" s="1030"/>
      <c r="AS76" s="1030"/>
      <c r="AT76" s="1031"/>
      <c r="AU76" s="1032" t="s">
        <v>611</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t="s">
        <v>595</v>
      </c>
      <c r="C77" s="1026"/>
      <c r="D77" s="1026"/>
      <c r="E77" s="1026"/>
      <c r="F77" s="1026"/>
      <c r="G77" s="1026"/>
      <c r="H77" s="1026"/>
      <c r="I77" s="1026"/>
      <c r="J77" s="1026"/>
      <c r="K77" s="1026"/>
      <c r="L77" s="1026"/>
      <c r="M77" s="1026"/>
      <c r="N77" s="1026"/>
      <c r="O77" s="1026"/>
      <c r="P77" s="1027"/>
      <c r="Q77" s="1029">
        <v>239</v>
      </c>
      <c r="R77" s="1030"/>
      <c r="S77" s="1030"/>
      <c r="T77" s="1030"/>
      <c r="U77" s="1031"/>
      <c r="V77" s="1032">
        <v>239</v>
      </c>
      <c r="W77" s="1030"/>
      <c r="X77" s="1030"/>
      <c r="Y77" s="1030"/>
      <c r="Z77" s="1031"/>
      <c r="AA77" s="1032">
        <v>0</v>
      </c>
      <c r="AB77" s="1030"/>
      <c r="AC77" s="1030"/>
      <c r="AD77" s="1030"/>
      <c r="AE77" s="1031"/>
      <c r="AF77" s="1032">
        <v>0</v>
      </c>
      <c r="AG77" s="1030"/>
      <c r="AH77" s="1030"/>
      <c r="AI77" s="1030"/>
      <c r="AJ77" s="1031"/>
      <c r="AK77" s="1032">
        <v>0</v>
      </c>
      <c r="AL77" s="1030"/>
      <c r="AM77" s="1030"/>
      <c r="AN77" s="1030"/>
      <c r="AO77" s="1031"/>
      <c r="AP77" s="1032">
        <v>0</v>
      </c>
      <c r="AQ77" s="1030"/>
      <c r="AR77" s="1030"/>
      <c r="AS77" s="1030"/>
      <c r="AT77" s="1031"/>
      <c r="AU77" s="1032" t="s">
        <v>612</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t="s">
        <v>596</v>
      </c>
      <c r="C78" s="1026"/>
      <c r="D78" s="1026"/>
      <c r="E78" s="1026"/>
      <c r="F78" s="1026"/>
      <c r="G78" s="1026"/>
      <c r="H78" s="1026"/>
      <c r="I78" s="1026"/>
      <c r="J78" s="1026"/>
      <c r="K78" s="1026"/>
      <c r="L78" s="1026"/>
      <c r="M78" s="1026"/>
      <c r="N78" s="1026"/>
      <c r="O78" s="1026"/>
      <c r="P78" s="1027"/>
      <c r="Q78" s="1028">
        <v>21</v>
      </c>
      <c r="R78" s="1022"/>
      <c r="S78" s="1022"/>
      <c r="T78" s="1022"/>
      <c r="U78" s="1022"/>
      <c r="V78" s="1022">
        <v>20</v>
      </c>
      <c r="W78" s="1022"/>
      <c r="X78" s="1022"/>
      <c r="Y78" s="1022"/>
      <c r="Z78" s="1022"/>
      <c r="AA78" s="1022">
        <v>1</v>
      </c>
      <c r="AB78" s="1022"/>
      <c r="AC78" s="1022"/>
      <c r="AD78" s="1022"/>
      <c r="AE78" s="1022"/>
      <c r="AF78" s="1022">
        <v>1</v>
      </c>
      <c r="AG78" s="1022"/>
      <c r="AH78" s="1022"/>
      <c r="AI78" s="1022"/>
      <c r="AJ78" s="1022"/>
      <c r="AK78" s="1022">
        <v>1</v>
      </c>
      <c r="AL78" s="1022"/>
      <c r="AM78" s="1022"/>
      <c r="AN78" s="1022"/>
      <c r="AO78" s="1022"/>
      <c r="AP78" s="1022">
        <v>0</v>
      </c>
      <c r="AQ78" s="1022"/>
      <c r="AR78" s="1022"/>
      <c r="AS78" s="1022"/>
      <c r="AT78" s="1022"/>
      <c r="AU78" s="1022" t="s">
        <v>610</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387</v>
      </c>
      <c r="B88" s="995" t="s">
        <v>423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14085</v>
      </c>
      <c r="AG88" s="1010"/>
      <c r="AH88" s="1010"/>
      <c r="AI88" s="1010"/>
      <c r="AJ88" s="1010"/>
      <c r="AK88" s="1014"/>
      <c r="AL88" s="1014"/>
      <c r="AM88" s="1014"/>
      <c r="AN88" s="1014"/>
      <c r="AO88" s="1014"/>
      <c r="AP88" s="1010">
        <v>665</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385</v>
      </c>
      <c r="CS102" s="1002"/>
      <c r="CT102" s="1002"/>
      <c r="CU102" s="1002"/>
      <c r="CV102" s="1003"/>
      <c r="CW102" s="1001">
        <v>52</v>
      </c>
      <c r="CX102" s="1002"/>
      <c r="CY102" s="1002"/>
      <c r="CZ102" s="1002"/>
      <c r="DA102" s="1003"/>
      <c r="DB102" s="1001" t="s">
        <v>611</v>
      </c>
      <c r="DC102" s="1002"/>
      <c r="DD102" s="1002"/>
      <c r="DE102" s="1002"/>
      <c r="DF102" s="1003"/>
      <c r="DG102" s="1001">
        <v>33</v>
      </c>
      <c r="DH102" s="1002"/>
      <c r="DI102" s="1002"/>
      <c r="DJ102" s="1002"/>
      <c r="DK102" s="1003"/>
      <c r="DL102" s="1001" t="s">
        <v>611</v>
      </c>
      <c r="DM102" s="1002"/>
      <c r="DN102" s="1002"/>
      <c r="DO102" s="1002"/>
      <c r="DP102" s="1003"/>
      <c r="DQ102" s="1001" t="s">
        <v>611</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429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432</v>
      </c>
      <c r="AB109" s="945"/>
      <c r="AC109" s="945"/>
      <c r="AD109" s="945"/>
      <c r="AE109" s="946"/>
      <c r="AF109" s="947" t="s">
        <v>305</v>
      </c>
      <c r="AG109" s="945"/>
      <c r="AH109" s="945"/>
      <c r="AI109" s="945"/>
      <c r="AJ109" s="946"/>
      <c r="AK109" s="947" t="s">
        <v>304</v>
      </c>
      <c r="AL109" s="945"/>
      <c r="AM109" s="945"/>
      <c r="AN109" s="945"/>
      <c r="AO109" s="946"/>
      <c r="AP109" s="947" t="s">
        <v>433</v>
      </c>
      <c r="AQ109" s="945"/>
      <c r="AR109" s="945"/>
      <c r="AS109" s="945"/>
      <c r="AT109" s="976"/>
      <c r="AU109" s="944" t="s">
        <v>431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432</v>
      </c>
      <c r="BR109" s="945"/>
      <c r="BS109" s="945"/>
      <c r="BT109" s="945"/>
      <c r="BU109" s="946"/>
      <c r="BV109" s="947" t="s">
        <v>305</v>
      </c>
      <c r="BW109" s="945"/>
      <c r="BX109" s="945"/>
      <c r="BY109" s="945"/>
      <c r="BZ109" s="946"/>
      <c r="CA109" s="947" t="s">
        <v>304</v>
      </c>
      <c r="CB109" s="945"/>
      <c r="CC109" s="945"/>
      <c r="CD109" s="945"/>
      <c r="CE109" s="946"/>
      <c r="CF109" s="983" t="s">
        <v>433</v>
      </c>
      <c r="CG109" s="983"/>
      <c r="CH109" s="983"/>
      <c r="CI109" s="983"/>
      <c r="CJ109" s="983"/>
      <c r="CK109" s="947" t="s">
        <v>434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432</v>
      </c>
      <c r="DH109" s="945"/>
      <c r="DI109" s="945"/>
      <c r="DJ109" s="945"/>
      <c r="DK109" s="946"/>
      <c r="DL109" s="947" t="s">
        <v>305</v>
      </c>
      <c r="DM109" s="945"/>
      <c r="DN109" s="945"/>
      <c r="DO109" s="945"/>
      <c r="DP109" s="946"/>
      <c r="DQ109" s="947" t="s">
        <v>304</v>
      </c>
      <c r="DR109" s="945"/>
      <c r="DS109" s="945"/>
      <c r="DT109" s="945"/>
      <c r="DU109" s="946"/>
      <c r="DV109" s="947" t="s">
        <v>433</v>
      </c>
      <c r="DW109" s="945"/>
      <c r="DX109" s="945"/>
      <c r="DY109" s="945"/>
      <c r="DZ109" s="976"/>
    </row>
    <row r="110" spans="1:131" s="246" customFormat="1" ht="26.25" customHeight="1" x14ac:dyDescent="0.2">
      <c r="A110" s="847" t="s">
        <v>435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4929030</v>
      </c>
      <c r="AB110" s="938"/>
      <c r="AC110" s="938"/>
      <c r="AD110" s="938"/>
      <c r="AE110" s="939"/>
      <c r="AF110" s="940">
        <v>4768817</v>
      </c>
      <c r="AG110" s="938"/>
      <c r="AH110" s="938"/>
      <c r="AI110" s="938"/>
      <c r="AJ110" s="939"/>
      <c r="AK110" s="940">
        <v>4542442</v>
      </c>
      <c r="AL110" s="938"/>
      <c r="AM110" s="938"/>
      <c r="AN110" s="938"/>
      <c r="AO110" s="939"/>
      <c r="AP110" s="941">
        <v>18.7</v>
      </c>
      <c r="AQ110" s="942"/>
      <c r="AR110" s="942"/>
      <c r="AS110" s="942"/>
      <c r="AT110" s="943"/>
      <c r="AU110" s="977" t="s">
        <v>73</v>
      </c>
      <c r="AV110" s="978"/>
      <c r="AW110" s="978"/>
      <c r="AX110" s="978"/>
      <c r="AY110" s="978"/>
      <c r="AZ110" s="903" t="s">
        <v>436</v>
      </c>
      <c r="BA110" s="848"/>
      <c r="BB110" s="848"/>
      <c r="BC110" s="848"/>
      <c r="BD110" s="848"/>
      <c r="BE110" s="848"/>
      <c r="BF110" s="848"/>
      <c r="BG110" s="848"/>
      <c r="BH110" s="848"/>
      <c r="BI110" s="848"/>
      <c r="BJ110" s="848"/>
      <c r="BK110" s="848"/>
      <c r="BL110" s="848"/>
      <c r="BM110" s="848"/>
      <c r="BN110" s="848"/>
      <c r="BO110" s="848"/>
      <c r="BP110" s="849"/>
      <c r="BQ110" s="904">
        <v>45057269</v>
      </c>
      <c r="BR110" s="885"/>
      <c r="BS110" s="885"/>
      <c r="BT110" s="885"/>
      <c r="BU110" s="885"/>
      <c r="BV110" s="885">
        <v>45273007</v>
      </c>
      <c r="BW110" s="885"/>
      <c r="BX110" s="885"/>
      <c r="BY110" s="885"/>
      <c r="BZ110" s="885"/>
      <c r="CA110" s="885">
        <v>45825238</v>
      </c>
      <c r="CB110" s="885"/>
      <c r="CC110" s="885"/>
      <c r="CD110" s="885"/>
      <c r="CE110" s="885"/>
      <c r="CF110" s="909">
        <v>188.8</v>
      </c>
      <c r="CG110" s="910"/>
      <c r="CH110" s="910"/>
      <c r="CI110" s="910"/>
      <c r="CJ110" s="910"/>
      <c r="CK110" s="973" t="s">
        <v>437</v>
      </c>
      <c r="CL110" s="859"/>
      <c r="CM110" s="934" t="s">
        <v>438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389</v>
      </c>
      <c r="DH110" s="885"/>
      <c r="DI110" s="885"/>
      <c r="DJ110" s="885"/>
      <c r="DK110" s="885"/>
      <c r="DL110" s="885" t="s">
        <v>439</v>
      </c>
      <c r="DM110" s="885"/>
      <c r="DN110" s="885"/>
      <c r="DO110" s="885"/>
      <c r="DP110" s="885"/>
      <c r="DQ110" s="885" t="s">
        <v>439</v>
      </c>
      <c r="DR110" s="885"/>
      <c r="DS110" s="885"/>
      <c r="DT110" s="885"/>
      <c r="DU110" s="885"/>
      <c r="DV110" s="886" t="s">
        <v>439</v>
      </c>
      <c r="DW110" s="886"/>
      <c r="DX110" s="886"/>
      <c r="DY110" s="886"/>
      <c r="DZ110" s="887"/>
    </row>
    <row r="111" spans="1:131" s="246" customFormat="1" ht="26.25" customHeight="1" x14ac:dyDescent="0.2">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439</v>
      </c>
      <c r="AB111" s="966"/>
      <c r="AC111" s="966"/>
      <c r="AD111" s="966"/>
      <c r="AE111" s="967"/>
      <c r="AF111" s="968" t="s">
        <v>128</v>
      </c>
      <c r="AG111" s="966"/>
      <c r="AH111" s="966"/>
      <c r="AI111" s="966"/>
      <c r="AJ111" s="967"/>
      <c r="AK111" s="968" t="s">
        <v>439</v>
      </c>
      <c r="AL111" s="966"/>
      <c r="AM111" s="966"/>
      <c r="AN111" s="966"/>
      <c r="AO111" s="967"/>
      <c r="AP111" s="969" t="s">
        <v>439</v>
      </c>
      <c r="AQ111" s="970"/>
      <c r="AR111" s="970"/>
      <c r="AS111" s="970"/>
      <c r="AT111" s="971"/>
      <c r="AU111" s="979"/>
      <c r="AV111" s="980"/>
      <c r="AW111" s="980"/>
      <c r="AX111" s="980"/>
      <c r="AY111" s="980"/>
      <c r="AZ111" s="855" t="s">
        <v>441</v>
      </c>
      <c r="BA111" s="790"/>
      <c r="BB111" s="790"/>
      <c r="BC111" s="790"/>
      <c r="BD111" s="790"/>
      <c r="BE111" s="790"/>
      <c r="BF111" s="790"/>
      <c r="BG111" s="790"/>
      <c r="BH111" s="790"/>
      <c r="BI111" s="790"/>
      <c r="BJ111" s="790"/>
      <c r="BK111" s="790"/>
      <c r="BL111" s="790"/>
      <c r="BM111" s="790"/>
      <c r="BN111" s="790"/>
      <c r="BO111" s="790"/>
      <c r="BP111" s="791"/>
      <c r="BQ111" s="856">
        <v>189999</v>
      </c>
      <c r="BR111" s="857"/>
      <c r="BS111" s="857"/>
      <c r="BT111" s="857"/>
      <c r="BU111" s="857"/>
      <c r="BV111" s="857">
        <v>104511</v>
      </c>
      <c r="BW111" s="857"/>
      <c r="BX111" s="857"/>
      <c r="BY111" s="857"/>
      <c r="BZ111" s="857"/>
      <c r="CA111" s="857">
        <v>44467</v>
      </c>
      <c r="CB111" s="857"/>
      <c r="CC111" s="857"/>
      <c r="CD111" s="857"/>
      <c r="CE111" s="857"/>
      <c r="CF111" s="918">
        <v>0.2</v>
      </c>
      <c r="CG111" s="919"/>
      <c r="CH111" s="919"/>
      <c r="CI111" s="919"/>
      <c r="CJ111" s="919"/>
      <c r="CK111" s="974"/>
      <c r="CL111" s="861"/>
      <c r="CM111" s="864" t="s">
        <v>442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439</v>
      </c>
      <c r="DM111" s="857"/>
      <c r="DN111" s="857"/>
      <c r="DO111" s="857"/>
      <c r="DP111" s="857"/>
      <c r="DQ111" s="857" t="s">
        <v>439</v>
      </c>
      <c r="DR111" s="857"/>
      <c r="DS111" s="857"/>
      <c r="DT111" s="857"/>
      <c r="DU111" s="857"/>
      <c r="DV111" s="834" t="s">
        <v>439</v>
      </c>
      <c r="DW111" s="834"/>
      <c r="DX111" s="834"/>
      <c r="DY111" s="834"/>
      <c r="DZ111" s="835"/>
    </row>
    <row r="112" spans="1:131" s="246" customFormat="1" ht="26.25" customHeight="1" x14ac:dyDescent="0.2">
      <c r="A112" s="959" t="s">
        <v>443</v>
      </c>
      <c r="B112" s="960"/>
      <c r="C112" s="790" t="s">
        <v>444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439</v>
      </c>
      <c r="AB112" s="820"/>
      <c r="AC112" s="820"/>
      <c r="AD112" s="820"/>
      <c r="AE112" s="821"/>
      <c r="AF112" s="822" t="s">
        <v>128</v>
      </c>
      <c r="AG112" s="820"/>
      <c r="AH112" s="820"/>
      <c r="AI112" s="820"/>
      <c r="AJ112" s="821"/>
      <c r="AK112" s="822" t="s">
        <v>389</v>
      </c>
      <c r="AL112" s="820"/>
      <c r="AM112" s="820"/>
      <c r="AN112" s="820"/>
      <c r="AO112" s="821"/>
      <c r="AP112" s="867" t="s">
        <v>128</v>
      </c>
      <c r="AQ112" s="868"/>
      <c r="AR112" s="868"/>
      <c r="AS112" s="868"/>
      <c r="AT112" s="869"/>
      <c r="AU112" s="979"/>
      <c r="AV112" s="980"/>
      <c r="AW112" s="980"/>
      <c r="AX112" s="980"/>
      <c r="AY112" s="980"/>
      <c r="AZ112" s="855" t="s">
        <v>445</v>
      </c>
      <c r="BA112" s="790"/>
      <c r="BB112" s="790"/>
      <c r="BC112" s="790"/>
      <c r="BD112" s="790"/>
      <c r="BE112" s="790"/>
      <c r="BF112" s="790"/>
      <c r="BG112" s="790"/>
      <c r="BH112" s="790"/>
      <c r="BI112" s="790"/>
      <c r="BJ112" s="790"/>
      <c r="BK112" s="790"/>
      <c r="BL112" s="790"/>
      <c r="BM112" s="790"/>
      <c r="BN112" s="790"/>
      <c r="BO112" s="790"/>
      <c r="BP112" s="791"/>
      <c r="BQ112" s="856">
        <v>9551946</v>
      </c>
      <c r="BR112" s="857"/>
      <c r="BS112" s="857"/>
      <c r="BT112" s="857"/>
      <c r="BU112" s="857"/>
      <c r="BV112" s="857">
        <v>9442838</v>
      </c>
      <c r="BW112" s="857"/>
      <c r="BX112" s="857"/>
      <c r="BY112" s="857"/>
      <c r="BZ112" s="857"/>
      <c r="CA112" s="857">
        <v>9360161</v>
      </c>
      <c r="CB112" s="857"/>
      <c r="CC112" s="857"/>
      <c r="CD112" s="857"/>
      <c r="CE112" s="857"/>
      <c r="CF112" s="918">
        <v>38.6</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439</v>
      </c>
      <c r="DH112" s="857"/>
      <c r="DI112" s="857"/>
      <c r="DJ112" s="857"/>
      <c r="DK112" s="857"/>
      <c r="DL112" s="857" t="s">
        <v>439</v>
      </c>
      <c r="DM112" s="857"/>
      <c r="DN112" s="857"/>
      <c r="DO112" s="857"/>
      <c r="DP112" s="857"/>
      <c r="DQ112" s="857" t="s">
        <v>439</v>
      </c>
      <c r="DR112" s="857"/>
      <c r="DS112" s="857"/>
      <c r="DT112" s="857"/>
      <c r="DU112" s="857"/>
      <c r="DV112" s="834" t="s">
        <v>128</v>
      </c>
      <c r="DW112" s="834"/>
      <c r="DX112" s="834"/>
      <c r="DY112" s="834"/>
      <c r="DZ112" s="835"/>
    </row>
    <row r="113" spans="1:130" s="246" customFormat="1" ht="26.25" customHeight="1" x14ac:dyDescent="0.2">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812035</v>
      </c>
      <c r="AB113" s="966"/>
      <c r="AC113" s="966"/>
      <c r="AD113" s="966"/>
      <c r="AE113" s="967"/>
      <c r="AF113" s="968">
        <v>795785</v>
      </c>
      <c r="AG113" s="966"/>
      <c r="AH113" s="966"/>
      <c r="AI113" s="966"/>
      <c r="AJ113" s="967"/>
      <c r="AK113" s="968">
        <v>758106</v>
      </c>
      <c r="AL113" s="966"/>
      <c r="AM113" s="966"/>
      <c r="AN113" s="966"/>
      <c r="AO113" s="967"/>
      <c r="AP113" s="969">
        <v>3.1</v>
      </c>
      <c r="AQ113" s="970"/>
      <c r="AR113" s="970"/>
      <c r="AS113" s="970"/>
      <c r="AT113" s="971"/>
      <c r="AU113" s="979"/>
      <c r="AV113" s="980"/>
      <c r="AW113" s="980"/>
      <c r="AX113" s="980"/>
      <c r="AY113" s="980"/>
      <c r="AZ113" s="855" t="s">
        <v>448</v>
      </c>
      <c r="BA113" s="790"/>
      <c r="BB113" s="790"/>
      <c r="BC113" s="790"/>
      <c r="BD113" s="790"/>
      <c r="BE113" s="790"/>
      <c r="BF113" s="790"/>
      <c r="BG113" s="790"/>
      <c r="BH113" s="790"/>
      <c r="BI113" s="790"/>
      <c r="BJ113" s="790"/>
      <c r="BK113" s="790"/>
      <c r="BL113" s="790"/>
      <c r="BM113" s="790"/>
      <c r="BN113" s="790"/>
      <c r="BO113" s="790"/>
      <c r="BP113" s="791"/>
      <c r="BQ113" s="856">
        <v>361250</v>
      </c>
      <c r="BR113" s="857"/>
      <c r="BS113" s="857"/>
      <c r="BT113" s="857"/>
      <c r="BU113" s="857"/>
      <c r="BV113" s="857">
        <v>281816</v>
      </c>
      <c r="BW113" s="857"/>
      <c r="BX113" s="857"/>
      <c r="BY113" s="857"/>
      <c r="BZ113" s="857"/>
      <c r="CA113" s="857">
        <v>322940</v>
      </c>
      <c r="CB113" s="857"/>
      <c r="CC113" s="857"/>
      <c r="CD113" s="857"/>
      <c r="CE113" s="857"/>
      <c r="CF113" s="918">
        <v>1.3</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389</v>
      </c>
      <c r="DM113" s="820"/>
      <c r="DN113" s="820"/>
      <c r="DO113" s="820"/>
      <c r="DP113" s="821"/>
      <c r="DQ113" s="822" t="s">
        <v>439</v>
      </c>
      <c r="DR113" s="820"/>
      <c r="DS113" s="820"/>
      <c r="DT113" s="820"/>
      <c r="DU113" s="821"/>
      <c r="DV113" s="867" t="s">
        <v>128</v>
      </c>
      <c r="DW113" s="868"/>
      <c r="DX113" s="868"/>
      <c r="DY113" s="868"/>
      <c r="DZ113" s="869"/>
    </row>
    <row r="114" spans="1:130" s="246" customFormat="1" ht="26.25" customHeight="1" x14ac:dyDescent="0.2">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114670</v>
      </c>
      <c r="AB114" s="820"/>
      <c r="AC114" s="820"/>
      <c r="AD114" s="820"/>
      <c r="AE114" s="821"/>
      <c r="AF114" s="822">
        <v>63515</v>
      </c>
      <c r="AG114" s="820"/>
      <c r="AH114" s="820"/>
      <c r="AI114" s="820"/>
      <c r="AJ114" s="821"/>
      <c r="AK114" s="822">
        <v>63356</v>
      </c>
      <c r="AL114" s="820"/>
      <c r="AM114" s="820"/>
      <c r="AN114" s="820"/>
      <c r="AO114" s="821"/>
      <c r="AP114" s="867">
        <v>0.3</v>
      </c>
      <c r="AQ114" s="868"/>
      <c r="AR114" s="868"/>
      <c r="AS114" s="868"/>
      <c r="AT114" s="869"/>
      <c r="AU114" s="979"/>
      <c r="AV114" s="980"/>
      <c r="AW114" s="980"/>
      <c r="AX114" s="980"/>
      <c r="AY114" s="980"/>
      <c r="AZ114" s="855" t="s">
        <v>451</v>
      </c>
      <c r="BA114" s="790"/>
      <c r="BB114" s="790"/>
      <c r="BC114" s="790"/>
      <c r="BD114" s="790"/>
      <c r="BE114" s="790"/>
      <c r="BF114" s="790"/>
      <c r="BG114" s="790"/>
      <c r="BH114" s="790"/>
      <c r="BI114" s="790"/>
      <c r="BJ114" s="790"/>
      <c r="BK114" s="790"/>
      <c r="BL114" s="790"/>
      <c r="BM114" s="790"/>
      <c r="BN114" s="790"/>
      <c r="BO114" s="790"/>
      <c r="BP114" s="791"/>
      <c r="BQ114" s="856">
        <v>7993338</v>
      </c>
      <c r="BR114" s="857"/>
      <c r="BS114" s="857"/>
      <c r="BT114" s="857"/>
      <c r="BU114" s="857"/>
      <c r="BV114" s="857">
        <v>8205164</v>
      </c>
      <c r="BW114" s="857"/>
      <c r="BX114" s="857"/>
      <c r="BY114" s="857"/>
      <c r="BZ114" s="857"/>
      <c r="CA114" s="857">
        <v>8041492</v>
      </c>
      <c r="CB114" s="857"/>
      <c r="CC114" s="857"/>
      <c r="CD114" s="857"/>
      <c r="CE114" s="857"/>
      <c r="CF114" s="918">
        <v>33.1</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389</v>
      </c>
      <c r="DR114" s="820"/>
      <c r="DS114" s="820"/>
      <c r="DT114" s="820"/>
      <c r="DU114" s="821"/>
      <c r="DV114" s="867" t="s">
        <v>439</v>
      </c>
      <c r="DW114" s="868"/>
      <c r="DX114" s="868"/>
      <c r="DY114" s="868"/>
      <c r="DZ114" s="869"/>
    </row>
    <row r="115" spans="1:130" s="246" customFormat="1" ht="26.25" customHeight="1" x14ac:dyDescent="0.2">
      <c r="A115" s="961"/>
      <c r="B115" s="962"/>
      <c r="C115" s="790" t="s">
        <v>453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178245</v>
      </c>
      <c r="AB115" s="966"/>
      <c r="AC115" s="966"/>
      <c r="AD115" s="966"/>
      <c r="AE115" s="967"/>
      <c r="AF115" s="968">
        <v>101588</v>
      </c>
      <c r="AG115" s="966"/>
      <c r="AH115" s="966"/>
      <c r="AI115" s="966"/>
      <c r="AJ115" s="967"/>
      <c r="AK115" s="968">
        <v>75013</v>
      </c>
      <c r="AL115" s="966"/>
      <c r="AM115" s="966"/>
      <c r="AN115" s="966"/>
      <c r="AO115" s="967"/>
      <c r="AP115" s="969">
        <v>0.3</v>
      </c>
      <c r="AQ115" s="970"/>
      <c r="AR115" s="970"/>
      <c r="AS115" s="970"/>
      <c r="AT115" s="971"/>
      <c r="AU115" s="979"/>
      <c r="AV115" s="980"/>
      <c r="AW115" s="980"/>
      <c r="AX115" s="980"/>
      <c r="AY115" s="980"/>
      <c r="AZ115" s="855" t="s">
        <v>454</v>
      </c>
      <c r="BA115" s="790"/>
      <c r="BB115" s="790"/>
      <c r="BC115" s="790"/>
      <c r="BD115" s="790"/>
      <c r="BE115" s="790"/>
      <c r="BF115" s="790"/>
      <c r="BG115" s="790"/>
      <c r="BH115" s="790"/>
      <c r="BI115" s="790"/>
      <c r="BJ115" s="790"/>
      <c r="BK115" s="790"/>
      <c r="BL115" s="790"/>
      <c r="BM115" s="790"/>
      <c r="BN115" s="790"/>
      <c r="BO115" s="790"/>
      <c r="BP115" s="791"/>
      <c r="BQ115" s="856" t="s">
        <v>128</v>
      </c>
      <c r="BR115" s="857"/>
      <c r="BS115" s="857"/>
      <c r="BT115" s="857"/>
      <c r="BU115" s="857"/>
      <c r="BV115" s="857" t="s">
        <v>439</v>
      </c>
      <c r="BW115" s="857"/>
      <c r="BX115" s="857"/>
      <c r="BY115" s="857"/>
      <c r="BZ115" s="857"/>
      <c r="CA115" s="857" t="s">
        <v>439</v>
      </c>
      <c r="CB115" s="857"/>
      <c r="CC115" s="857"/>
      <c r="CD115" s="857"/>
      <c r="CE115" s="857"/>
      <c r="CF115" s="918" t="s">
        <v>389</v>
      </c>
      <c r="CG115" s="919"/>
      <c r="CH115" s="919"/>
      <c r="CI115" s="919"/>
      <c r="CJ115" s="919"/>
      <c r="CK115" s="974"/>
      <c r="CL115" s="861"/>
      <c r="CM115" s="855" t="s">
        <v>455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137439</v>
      </c>
      <c r="DH115" s="820"/>
      <c r="DI115" s="820"/>
      <c r="DJ115" s="820"/>
      <c r="DK115" s="821"/>
      <c r="DL115" s="822">
        <v>73043</v>
      </c>
      <c r="DM115" s="820"/>
      <c r="DN115" s="820"/>
      <c r="DO115" s="820"/>
      <c r="DP115" s="821"/>
      <c r="DQ115" s="822">
        <v>32955</v>
      </c>
      <c r="DR115" s="820"/>
      <c r="DS115" s="820"/>
      <c r="DT115" s="820"/>
      <c r="DU115" s="821"/>
      <c r="DV115" s="867">
        <v>0.1</v>
      </c>
      <c r="DW115" s="868"/>
      <c r="DX115" s="868"/>
      <c r="DY115" s="868"/>
      <c r="DZ115" s="869"/>
    </row>
    <row r="116" spans="1:130" s="246" customFormat="1" ht="26.25" customHeight="1" x14ac:dyDescent="0.2">
      <c r="A116" s="963"/>
      <c r="B116" s="964"/>
      <c r="C116" s="923" t="s">
        <v>456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13</v>
      </c>
      <c r="AB116" s="820"/>
      <c r="AC116" s="820"/>
      <c r="AD116" s="820"/>
      <c r="AE116" s="821"/>
      <c r="AF116" s="822">
        <v>40</v>
      </c>
      <c r="AG116" s="820"/>
      <c r="AH116" s="820"/>
      <c r="AI116" s="820"/>
      <c r="AJ116" s="821"/>
      <c r="AK116" s="822" t="s">
        <v>128</v>
      </c>
      <c r="AL116" s="820"/>
      <c r="AM116" s="820"/>
      <c r="AN116" s="820"/>
      <c r="AO116" s="821"/>
      <c r="AP116" s="867" t="s">
        <v>128</v>
      </c>
      <c r="AQ116" s="868"/>
      <c r="AR116" s="868"/>
      <c r="AS116" s="868"/>
      <c r="AT116" s="869"/>
      <c r="AU116" s="979"/>
      <c r="AV116" s="980"/>
      <c r="AW116" s="980"/>
      <c r="AX116" s="980"/>
      <c r="AY116" s="980"/>
      <c r="AZ116" s="906" t="s">
        <v>457</v>
      </c>
      <c r="BA116" s="907"/>
      <c r="BB116" s="907"/>
      <c r="BC116" s="907"/>
      <c r="BD116" s="907"/>
      <c r="BE116" s="907"/>
      <c r="BF116" s="907"/>
      <c r="BG116" s="907"/>
      <c r="BH116" s="907"/>
      <c r="BI116" s="907"/>
      <c r="BJ116" s="907"/>
      <c r="BK116" s="907"/>
      <c r="BL116" s="907"/>
      <c r="BM116" s="907"/>
      <c r="BN116" s="907"/>
      <c r="BO116" s="907"/>
      <c r="BP116" s="908"/>
      <c r="BQ116" s="856" t="s">
        <v>439</v>
      </c>
      <c r="BR116" s="857"/>
      <c r="BS116" s="857"/>
      <c r="BT116" s="857"/>
      <c r="BU116" s="857"/>
      <c r="BV116" s="857" t="s">
        <v>439</v>
      </c>
      <c r="BW116" s="857"/>
      <c r="BX116" s="857"/>
      <c r="BY116" s="857"/>
      <c r="BZ116" s="857"/>
      <c r="CA116" s="857" t="s">
        <v>439</v>
      </c>
      <c r="CB116" s="857"/>
      <c r="CC116" s="857"/>
      <c r="CD116" s="857"/>
      <c r="CE116" s="857"/>
      <c r="CF116" s="918" t="s">
        <v>128</v>
      </c>
      <c r="CG116" s="919"/>
      <c r="CH116" s="919"/>
      <c r="CI116" s="919"/>
      <c r="CJ116" s="919"/>
      <c r="CK116" s="974"/>
      <c r="CL116" s="861"/>
      <c r="CM116" s="864" t="s">
        <v>458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439</v>
      </c>
      <c r="DH116" s="820"/>
      <c r="DI116" s="820"/>
      <c r="DJ116" s="820"/>
      <c r="DK116" s="821"/>
      <c r="DL116" s="822" t="s">
        <v>439</v>
      </c>
      <c r="DM116" s="820"/>
      <c r="DN116" s="820"/>
      <c r="DO116" s="820"/>
      <c r="DP116" s="821"/>
      <c r="DQ116" s="822" t="s">
        <v>389</v>
      </c>
      <c r="DR116" s="820"/>
      <c r="DS116" s="820"/>
      <c r="DT116" s="820"/>
      <c r="DU116" s="821"/>
      <c r="DV116" s="867" t="s">
        <v>389</v>
      </c>
      <c r="DW116" s="868"/>
      <c r="DX116" s="868"/>
      <c r="DY116" s="868"/>
      <c r="DZ116" s="869"/>
    </row>
    <row r="117" spans="1:130" s="246" customFormat="1" ht="26.25" customHeight="1" x14ac:dyDescent="0.2">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459</v>
      </c>
      <c r="Z117" s="946"/>
      <c r="AA117" s="951">
        <v>6033993</v>
      </c>
      <c r="AB117" s="952"/>
      <c r="AC117" s="952"/>
      <c r="AD117" s="952"/>
      <c r="AE117" s="953"/>
      <c r="AF117" s="954">
        <v>5729745</v>
      </c>
      <c r="AG117" s="952"/>
      <c r="AH117" s="952"/>
      <c r="AI117" s="952"/>
      <c r="AJ117" s="953"/>
      <c r="AK117" s="954">
        <v>5438917</v>
      </c>
      <c r="AL117" s="952"/>
      <c r="AM117" s="952"/>
      <c r="AN117" s="952"/>
      <c r="AO117" s="953"/>
      <c r="AP117" s="955"/>
      <c r="AQ117" s="956"/>
      <c r="AR117" s="956"/>
      <c r="AS117" s="956"/>
      <c r="AT117" s="957"/>
      <c r="AU117" s="979"/>
      <c r="AV117" s="980"/>
      <c r="AW117" s="980"/>
      <c r="AX117" s="980"/>
      <c r="AY117" s="980"/>
      <c r="AZ117" s="906" t="s">
        <v>460</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461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439</v>
      </c>
      <c r="DH117" s="820"/>
      <c r="DI117" s="820"/>
      <c r="DJ117" s="820"/>
      <c r="DK117" s="821"/>
      <c r="DL117" s="822" t="s">
        <v>128</v>
      </c>
      <c r="DM117" s="820"/>
      <c r="DN117" s="820"/>
      <c r="DO117" s="820"/>
      <c r="DP117" s="821"/>
      <c r="DQ117" s="822" t="s">
        <v>128</v>
      </c>
      <c r="DR117" s="820"/>
      <c r="DS117" s="820"/>
      <c r="DT117" s="820"/>
      <c r="DU117" s="821"/>
      <c r="DV117" s="867" t="s">
        <v>128</v>
      </c>
      <c r="DW117" s="868"/>
      <c r="DX117" s="868"/>
      <c r="DY117" s="868"/>
      <c r="DZ117" s="869"/>
    </row>
    <row r="118" spans="1:130" s="246" customFormat="1" ht="26.25" customHeight="1" x14ac:dyDescent="0.2">
      <c r="A118" s="944" t="s">
        <v>434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432</v>
      </c>
      <c r="AB118" s="945"/>
      <c r="AC118" s="945"/>
      <c r="AD118" s="945"/>
      <c r="AE118" s="946"/>
      <c r="AF118" s="947" t="s">
        <v>305</v>
      </c>
      <c r="AG118" s="945"/>
      <c r="AH118" s="945"/>
      <c r="AI118" s="945"/>
      <c r="AJ118" s="946"/>
      <c r="AK118" s="947" t="s">
        <v>304</v>
      </c>
      <c r="AL118" s="945"/>
      <c r="AM118" s="945"/>
      <c r="AN118" s="945"/>
      <c r="AO118" s="946"/>
      <c r="AP118" s="948" t="s">
        <v>433</v>
      </c>
      <c r="AQ118" s="949"/>
      <c r="AR118" s="949"/>
      <c r="AS118" s="949"/>
      <c r="AT118" s="950"/>
      <c r="AU118" s="979"/>
      <c r="AV118" s="980"/>
      <c r="AW118" s="980"/>
      <c r="AX118" s="980"/>
      <c r="AY118" s="980"/>
      <c r="AZ118" s="922" t="s">
        <v>462</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128</v>
      </c>
      <c r="BW118" s="888"/>
      <c r="BX118" s="888"/>
      <c r="BY118" s="888"/>
      <c r="BZ118" s="888"/>
      <c r="CA118" s="888" t="s">
        <v>128</v>
      </c>
      <c r="CB118" s="888"/>
      <c r="CC118" s="888"/>
      <c r="CD118" s="888"/>
      <c r="CE118" s="888"/>
      <c r="CF118" s="918" t="s">
        <v>439</v>
      </c>
      <c r="CG118" s="919"/>
      <c r="CH118" s="919"/>
      <c r="CI118" s="919"/>
      <c r="CJ118" s="919"/>
      <c r="CK118" s="974"/>
      <c r="CL118" s="861"/>
      <c r="CM118" s="864" t="s">
        <v>463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2">
      <c r="A119" s="858" t="s">
        <v>437</v>
      </c>
      <c r="B119" s="859"/>
      <c r="C119" s="934" t="s">
        <v>438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128</v>
      </c>
      <c r="AB119" s="938"/>
      <c r="AC119" s="938"/>
      <c r="AD119" s="938"/>
      <c r="AE119" s="939"/>
      <c r="AF119" s="940" t="s">
        <v>439</v>
      </c>
      <c r="AG119" s="938"/>
      <c r="AH119" s="938"/>
      <c r="AI119" s="938"/>
      <c r="AJ119" s="939"/>
      <c r="AK119" s="940" t="s">
        <v>439</v>
      </c>
      <c r="AL119" s="938"/>
      <c r="AM119" s="938"/>
      <c r="AN119" s="938"/>
      <c r="AO119" s="939"/>
      <c r="AP119" s="941" t="s">
        <v>128</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464</v>
      </c>
      <c r="BP119" s="921"/>
      <c r="BQ119" s="925">
        <v>63153802</v>
      </c>
      <c r="BR119" s="888"/>
      <c r="BS119" s="888"/>
      <c r="BT119" s="888"/>
      <c r="BU119" s="888"/>
      <c r="BV119" s="888">
        <v>63307336</v>
      </c>
      <c r="BW119" s="888"/>
      <c r="BX119" s="888"/>
      <c r="BY119" s="888"/>
      <c r="BZ119" s="888"/>
      <c r="CA119" s="888">
        <v>63594298</v>
      </c>
      <c r="CB119" s="888"/>
      <c r="CC119" s="888"/>
      <c r="CD119" s="888"/>
      <c r="CE119" s="888"/>
      <c r="CF119" s="786"/>
      <c r="CG119" s="787"/>
      <c r="CH119" s="787"/>
      <c r="CI119" s="787"/>
      <c r="CJ119" s="877"/>
      <c r="CK119" s="975"/>
      <c r="CL119" s="863"/>
      <c r="CM119" s="881" t="s">
        <v>465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52560</v>
      </c>
      <c r="DH119" s="803"/>
      <c r="DI119" s="803"/>
      <c r="DJ119" s="803"/>
      <c r="DK119" s="804"/>
      <c r="DL119" s="805">
        <v>31468</v>
      </c>
      <c r="DM119" s="803"/>
      <c r="DN119" s="803"/>
      <c r="DO119" s="803"/>
      <c r="DP119" s="804"/>
      <c r="DQ119" s="805">
        <v>11512</v>
      </c>
      <c r="DR119" s="803"/>
      <c r="DS119" s="803"/>
      <c r="DT119" s="803"/>
      <c r="DU119" s="804"/>
      <c r="DV119" s="891">
        <v>0</v>
      </c>
      <c r="DW119" s="892"/>
      <c r="DX119" s="892"/>
      <c r="DY119" s="892"/>
      <c r="DZ119" s="893"/>
    </row>
    <row r="120" spans="1:130" s="246" customFormat="1" ht="26.25" customHeight="1" x14ac:dyDescent="0.2">
      <c r="A120" s="860"/>
      <c r="B120" s="861"/>
      <c r="C120" s="864" t="s">
        <v>442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128</v>
      </c>
      <c r="AB120" s="820"/>
      <c r="AC120" s="820"/>
      <c r="AD120" s="820"/>
      <c r="AE120" s="821"/>
      <c r="AF120" s="822" t="s">
        <v>128</v>
      </c>
      <c r="AG120" s="820"/>
      <c r="AH120" s="820"/>
      <c r="AI120" s="820"/>
      <c r="AJ120" s="821"/>
      <c r="AK120" s="822" t="s">
        <v>128</v>
      </c>
      <c r="AL120" s="820"/>
      <c r="AM120" s="820"/>
      <c r="AN120" s="820"/>
      <c r="AO120" s="821"/>
      <c r="AP120" s="867" t="s">
        <v>128</v>
      </c>
      <c r="AQ120" s="868"/>
      <c r="AR120" s="868"/>
      <c r="AS120" s="868"/>
      <c r="AT120" s="869"/>
      <c r="AU120" s="926" t="s">
        <v>466</v>
      </c>
      <c r="AV120" s="927"/>
      <c r="AW120" s="927"/>
      <c r="AX120" s="927"/>
      <c r="AY120" s="928"/>
      <c r="AZ120" s="903" t="s">
        <v>467</v>
      </c>
      <c r="BA120" s="848"/>
      <c r="BB120" s="848"/>
      <c r="BC120" s="848"/>
      <c r="BD120" s="848"/>
      <c r="BE120" s="848"/>
      <c r="BF120" s="848"/>
      <c r="BG120" s="848"/>
      <c r="BH120" s="848"/>
      <c r="BI120" s="848"/>
      <c r="BJ120" s="848"/>
      <c r="BK120" s="848"/>
      <c r="BL120" s="848"/>
      <c r="BM120" s="848"/>
      <c r="BN120" s="848"/>
      <c r="BO120" s="848"/>
      <c r="BP120" s="849"/>
      <c r="BQ120" s="904">
        <v>9672802</v>
      </c>
      <c r="BR120" s="885"/>
      <c r="BS120" s="885"/>
      <c r="BT120" s="885"/>
      <c r="BU120" s="885"/>
      <c r="BV120" s="885">
        <v>8767152</v>
      </c>
      <c r="BW120" s="885"/>
      <c r="BX120" s="885"/>
      <c r="BY120" s="885"/>
      <c r="BZ120" s="885"/>
      <c r="CA120" s="885">
        <v>10349920</v>
      </c>
      <c r="CB120" s="885"/>
      <c r="CC120" s="885"/>
      <c r="CD120" s="885"/>
      <c r="CE120" s="885"/>
      <c r="CF120" s="909">
        <v>42.6</v>
      </c>
      <c r="CG120" s="910"/>
      <c r="CH120" s="910"/>
      <c r="CI120" s="910"/>
      <c r="CJ120" s="910"/>
      <c r="CK120" s="911" t="s">
        <v>468</v>
      </c>
      <c r="CL120" s="895"/>
      <c r="CM120" s="895"/>
      <c r="CN120" s="895"/>
      <c r="CO120" s="896"/>
      <c r="CP120" s="915" t="s">
        <v>469</v>
      </c>
      <c r="CQ120" s="916"/>
      <c r="CR120" s="916"/>
      <c r="CS120" s="916"/>
      <c r="CT120" s="916"/>
      <c r="CU120" s="916"/>
      <c r="CV120" s="916"/>
      <c r="CW120" s="916"/>
      <c r="CX120" s="916"/>
      <c r="CY120" s="916"/>
      <c r="CZ120" s="916"/>
      <c r="DA120" s="916"/>
      <c r="DB120" s="916"/>
      <c r="DC120" s="916"/>
      <c r="DD120" s="916"/>
      <c r="DE120" s="916"/>
      <c r="DF120" s="917"/>
      <c r="DG120" s="904">
        <v>6255847</v>
      </c>
      <c r="DH120" s="885"/>
      <c r="DI120" s="885"/>
      <c r="DJ120" s="885"/>
      <c r="DK120" s="885"/>
      <c r="DL120" s="885">
        <v>6057437</v>
      </c>
      <c r="DM120" s="885"/>
      <c r="DN120" s="885"/>
      <c r="DO120" s="885"/>
      <c r="DP120" s="885"/>
      <c r="DQ120" s="885">
        <v>5819239</v>
      </c>
      <c r="DR120" s="885"/>
      <c r="DS120" s="885"/>
      <c r="DT120" s="885"/>
      <c r="DU120" s="885"/>
      <c r="DV120" s="886">
        <v>24</v>
      </c>
      <c r="DW120" s="886"/>
      <c r="DX120" s="886"/>
      <c r="DY120" s="886"/>
      <c r="DZ120" s="887"/>
    </row>
    <row r="121" spans="1:130" s="246" customFormat="1" ht="26.25" customHeight="1" x14ac:dyDescent="0.2">
      <c r="A121" s="860"/>
      <c r="B121" s="861"/>
      <c r="C121" s="906" t="s">
        <v>470</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439</v>
      </c>
      <c r="AB121" s="820"/>
      <c r="AC121" s="820"/>
      <c r="AD121" s="820"/>
      <c r="AE121" s="821"/>
      <c r="AF121" s="822" t="s">
        <v>439</v>
      </c>
      <c r="AG121" s="820"/>
      <c r="AH121" s="820"/>
      <c r="AI121" s="820"/>
      <c r="AJ121" s="821"/>
      <c r="AK121" s="822" t="s">
        <v>439</v>
      </c>
      <c r="AL121" s="820"/>
      <c r="AM121" s="820"/>
      <c r="AN121" s="820"/>
      <c r="AO121" s="821"/>
      <c r="AP121" s="867" t="s">
        <v>439</v>
      </c>
      <c r="AQ121" s="868"/>
      <c r="AR121" s="868"/>
      <c r="AS121" s="868"/>
      <c r="AT121" s="869"/>
      <c r="AU121" s="929"/>
      <c r="AV121" s="930"/>
      <c r="AW121" s="930"/>
      <c r="AX121" s="930"/>
      <c r="AY121" s="931"/>
      <c r="AZ121" s="855" t="s">
        <v>471</v>
      </c>
      <c r="BA121" s="790"/>
      <c r="BB121" s="790"/>
      <c r="BC121" s="790"/>
      <c r="BD121" s="790"/>
      <c r="BE121" s="790"/>
      <c r="BF121" s="790"/>
      <c r="BG121" s="790"/>
      <c r="BH121" s="790"/>
      <c r="BI121" s="790"/>
      <c r="BJ121" s="790"/>
      <c r="BK121" s="790"/>
      <c r="BL121" s="790"/>
      <c r="BM121" s="790"/>
      <c r="BN121" s="790"/>
      <c r="BO121" s="790"/>
      <c r="BP121" s="791"/>
      <c r="BQ121" s="856">
        <v>1153000</v>
      </c>
      <c r="BR121" s="857"/>
      <c r="BS121" s="857"/>
      <c r="BT121" s="857"/>
      <c r="BU121" s="857"/>
      <c r="BV121" s="857">
        <v>1194688</v>
      </c>
      <c r="BW121" s="857"/>
      <c r="BX121" s="857"/>
      <c r="BY121" s="857"/>
      <c r="BZ121" s="857"/>
      <c r="CA121" s="857">
        <v>1172321</v>
      </c>
      <c r="CB121" s="857"/>
      <c r="CC121" s="857"/>
      <c r="CD121" s="857"/>
      <c r="CE121" s="857"/>
      <c r="CF121" s="918">
        <v>4.8</v>
      </c>
      <c r="CG121" s="919"/>
      <c r="CH121" s="919"/>
      <c r="CI121" s="919"/>
      <c r="CJ121" s="919"/>
      <c r="CK121" s="912"/>
      <c r="CL121" s="898"/>
      <c r="CM121" s="898"/>
      <c r="CN121" s="898"/>
      <c r="CO121" s="899"/>
      <c r="CP121" s="878" t="s">
        <v>472</v>
      </c>
      <c r="CQ121" s="879"/>
      <c r="CR121" s="879"/>
      <c r="CS121" s="879"/>
      <c r="CT121" s="879"/>
      <c r="CU121" s="879"/>
      <c r="CV121" s="879"/>
      <c r="CW121" s="879"/>
      <c r="CX121" s="879"/>
      <c r="CY121" s="879"/>
      <c r="CZ121" s="879"/>
      <c r="DA121" s="879"/>
      <c r="DB121" s="879"/>
      <c r="DC121" s="879"/>
      <c r="DD121" s="879"/>
      <c r="DE121" s="879"/>
      <c r="DF121" s="880"/>
      <c r="DG121" s="856">
        <v>2119532</v>
      </c>
      <c r="DH121" s="857"/>
      <c r="DI121" s="857"/>
      <c r="DJ121" s="857"/>
      <c r="DK121" s="857"/>
      <c r="DL121" s="857">
        <v>2078432</v>
      </c>
      <c r="DM121" s="857"/>
      <c r="DN121" s="857"/>
      <c r="DO121" s="857"/>
      <c r="DP121" s="857"/>
      <c r="DQ121" s="857">
        <v>2066445</v>
      </c>
      <c r="DR121" s="857"/>
      <c r="DS121" s="857"/>
      <c r="DT121" s="857"/>
      <c r="DU121" s="857"/>
      <c r="DV121" s="834">
        <v>8.5</v>
      </c>
      <c r="DW121" s="834"/>
      <c r="DX121" s="834"/>
      <c r="DY121" s="834"/>
      <c r="DZ121" s="835"/>
    </row>
    <row r="122" spans="1:130" s="246" customFormat="1" ht="26.25" customHeight="1" x14ac:dyDescent="0.2">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128</v>
      </c>
      <c r="AL122" s="820"/>
      <c r="AM122" s="820"/>
      <c r="AN122" s="820"/>
      <c r="AO122" s="821"/>
      <c r="AP122" s="867" t="s">
        <v>128</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44838987</v>
      </c>
      <c r="BR122" s="888"/>
      <c r="BS122" s="888"/>
      <c r="BT122" s="888"/>
      <c r="BU122" s="888"/>
      <c r="BV122" s="888">
        <v>45591941</v>
      </c>
      <c r="BW122" s="888"/>
      <c r="BX122" s="888"/>
      <c r="BY122" s="888"/>
      <c r="BZ122" s="888"/>
      <c r="CA122" s="888">
        <v>45270571</v>
      </c>
      <c r="CB122" s="888"/>
      <c r="CC122" s="888"/>
      <c r="CD122" s="888"/>
      <c r="CE122" s="888"/>
      <c r="CF122" s="889">
        <v>186.5</v>
      </c>
      <c r="CG122" s="890"/>
      <c r="CH122" s="890"/>
      <c r="CI122" s="890"/>
      <c r="CJ122" s="890"/>
      <c r="CK122" s="912"/>
      <c r="CL122" s="898"/>
      <c r="CM122" s="898"/>
      <c r="CN122" s="898"/>
      <c r="CO122" s="899"/>
      <c r="CP122" s="878" t="s">
        <v>412</v>
      </c>
      <c r="CQ122" s="879"/>
      <c r="CR122" s="879"/>
      <c r="CS122" s="879"/>
      <c r="CT122" s="879"/>
      <c r="CU122" s="879"/>
      <c r="CV122" s="879"/>
      <c r="CW122" s="879"/>
      <c r="CX122" s="879"/>
      <c r="CY122" s="879"/>
      <c r="CZ122" s="879"/>
      <c r="DA122" s="879"/>
      <c r="DB122" s="879"/>
      <c r="DC122" s="879"/>
      <c r="DD122" s="879"/>
      <c r="DE122" s="879"/>
      <c r="DF122" s="880"/>
      <c r="DG122" s="856">
        <v>759668</v>
      </c>
      <c r="DH122" s="857"/>
      <c r="DI122" s="857"/>
      <c r="DJ122" s="857"/>
      <c r="DK122" s="857"/>
      <c r="DL122" s="857">
        <v>904798</v>
      </c>
      <c r="DM122" s="857"/>
      <c r="DN122" s="857"/>
      <c r="DO122" s="857"/>
      <c r="DP122" s="857"/>
      <c r="DQ122" s="857">
        <v>1070253</v>
      </c>
      <c r="DR122" s="857"/>
      <c r="DS122" s="857"/>
      <c r="DT122" s="857"/>
      <c r="DU122" s="857"/>
      <c r="DV122" s="834">
        <v>4.4000000000000004</v>
      </c>
      <c r="DW122" s="834"/>
      <c r="DX122" s="834"/>
      <c r="DY122" s="834"/>
      <c r="DZ122" s="835"/>
    </row>
    <row r="123" spans="1:130" s="246" customFormat="1" ht="26.25" customHeight="1" x14ac:dyDescent="0.2">
      <c r="A123" s="860"/>
      <c r="B123" s="861"/>
      <c r="C123" s="864" t="s">
        <v>458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439</v>
      </c>
      <c r="AB123" s="820"/>
      <c r="AC123" s="820"/>
      <c r="AD123" s="820"/>
      <c r="AE123" s="821"/>
      <c r="AF123" s="822" t="s">
        <v>439</v>
      </c>
      <c r="AG123" s="820"/>
      <c r="AH123" s="820"/>
      <c r="AI123" s="820"/>
      <c r="AJ123" s="821"/>
      <c r="AK123" s="822" t="s">
        <v>128</v>
      </c>
      <c r="AL123" s="820"/>
      <c r="AM123" s="820"/>
      <c r="AN123" s="820"/>
      <c r="AO123" s="821"/>
      <c r="AP123" s="867" t="s">
        <v>439</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474</v>
      </c>
      <c r="BP123" s="921"/>
      <c r="BQ123" s="875">
        <v>55664789</v>
      </c>
      <c r="BR123" s="876"/>
      <c r="BS123" s="876"/>
      <c r="BT123" s="876"/>
      <c r="BU123" s="876"/>
      <c r="BV123" s="876">
        <v>55553781</v>
      </c>
      <c r="BW123" s="876"/>
      <c r="BX123" s="876"/>
      <c r="BY123" s="876"/>
      <c r="BZ123" s="876"/>
      <c r="CA123" s="876">
        <v>56792812</v>
      </c>
      <c r="CB123" s="876"/>
      <c r="CC123" s="876"/>
      <c r="CD123" s="876"/>
      <c r="CE123" s="876"/>
      <c r="CF123" s="786"/>
      <c r="CG123" s="787"/>
      <c r="CH123" s="787"/>
      <c r="CI123" s="787"/>
      <c r="CJ123" s="877"/>
      <c r="CK123" s="912"/>
      <c r="CL123" s="898"/>
      <c r="CM123" s="898"/>
      <c r="CN123" s="898"/>
      <c r="CO123" s="899"/>
      <c r="CP123" s="878" t="s">
        <v>475</v>
      </c>
      <c r="CQ123" s="879"/>
      <c r="CR123" s="879"/>
      <c r="CS123" s="879"/>
      <c r="CT123" s="879"/>
      <c r="CU123" s="879"/>
      <c r="CV123" s="879"/>
      <c r="CW123" s="879"/>
      <c r="CX123" s="879"/>
      <c r="CY123" s="879"/>
      <c r="CZ123" s="879"/>
      <c r="DA123" s="879"/>
      <c r="DB123" s="879"/>
      <c r="DC123" s="879"/>
      <c r="DD123" s="879"/>
      <c r="DE123" s="879"/>
      <c r="DF123" s="880"/>
      <c r="DG123" s="819">
        <v>343626</v>
      </c>
      <c r="DH123" s="820"/>
      <c r="DI123" s="820"/>
      <c r="DJ123" s="820"/>
      <c r="DK123" s="821"/>
      <c r="DL123" s="822">
        <v>342583</v>
      </c>
      <c r="DM123" s="820"/>
      <c r="DN123" s="820"/>
      <c r="DO123" s="820"/>
      <c r="DP123" s="821"/>
      <c r="DQ123" s="822">
        <v>359704</v>
      </c>
      <c r="DR123" s="820"/>
      <c r="DS123" s="820"/>
      <c r="DT123" s="820"/>
      <c r="DU123" s="821"/>
      <c r="DV123" s="867">
        <v>1.5</v>
      </c>
      <c r="DW123" s="868"/>
      <c r="DX123" s="868"/>
      <c r="DY123" s="868"/>
      <c r="DZ123" s="869"/>
    </row>
    <row r="124" spans="1:130" s="246" customFormat="1" ht="26.25" customHeight="1" thickBot="1" x14ac:dyDescent="0.25">
      <c r="A124" s="860"/>
      <c r="B124" s="861"/>
      <c r="C124" s="864" t="s">
        <v>461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439</v>
      </c>
      <c r="AL124" s="820"/>
      <c r="AM124" s="820"/>
      <c r="AN124" s="820"/>
      <c r="AO124" s="821"/>
      <c r="AP124" s="867" t="s">
        <v>128</v>
      </c>
      <c r="AQ124" s="868"/>
      <c r="AR124" s="868"/>
      <c r="AS124" s="868"/>
      <c r="AT124" s="869"/>
      <c r="AU124" s="870" t="s">
        <v>476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30.3</v>
      </c>
      <c r="BR124" s="874"/>
      <c r="BS124" s="874"/>
      <c r="BT124" s="874"/>
      <c r="BU124" s="874"/>
      <c r="BV124" s="874">
        <v>31.7</v>
      </c>
      <c r="BW124" s="874"/>
      <c r="BX124" s="874"/>
      <c r="BY124" s="874"/>
      <c r="BZ124" s="874"/>
      <c r="CA124" s="874">
        <v>28</v>
      </c>
      <c r="CB124" s="874"/>
      <c r="CC124" s="874"/>
      <c r="CD124" s="874"/>
      <c r="CE124" s="874"/>
      <c r="CF124" s="764"/>
      <c r="CG124" s="765"/>
      <c r="CH124" s="765"/>
      <c r="CI124" s="765"/>
      <c r="CJ124" s="905"/>
      <c r="CK124" s="913"/>
      <c r="CL124" s="913"/>
      <c r="CM124" s="913"/>
      <c r="CN124" s="913"/>
      <c r="CO124" s="914"/>
      <c r="CP124" s="878" t="s">
        <v>477</v>
      </c>
      <c r="CQ124" s="879"/>
      <c r="CR124" s="879"/>
      <c r="CS124" s="879"/>
      <c r="CT124" s="879"/>
      <c r="CU124" s="879"/>
      <c r="CV124" s="879"/>
      <c r="CW124" s="879"/>
      <c r="CX124" s="879"/>
      <c r="CY124" s="879"/>
      <c r="CZ124" s="879"/>
      <c r="DA124" s="879"/>
      <c r="DB124" s="879"/>
      <c r="DC124" s="879"/>
      <c r="DD124" s="879"/>
      <c r="DE124" s="879"/>
      <c r="DF124" s="880"/>
      <c r="DG124" s="802">
        <v>73273</v>
      </c>
      <c r="DH124" s="803"/>
      <c r="DI124" s="803"/>
      <c r="DJ124" s="803"/>
      <c r="DK124" s="804"/>
      <c r="DL124" s="805">
        <v>59588</v>
      </c>
      <c r="DM124" s="803"/>
      <c r="DN124" s="803"/>
      <c r="DO124" s="803"/>
      <c r="DP124" s="804"/>
      <c r="DQ124" s="805">
        <v>44520</v>
      </c>
      <c r="DR124" s="803"/>
      <c r="DS124" s="803"/>
      <c r="DT124" s="803"/>
      <c r="DU124" s="804"/>
      <c r="DV124" s="891">
        <v>0.2</v>
      </c>
      <c r="DW124" s="892"/>
      <c r="DX124" s="892"/>
      <c r="DY124" s="892"/>
      <c r="DZ124" s="893"/>
    </row>
    <row r="125" spans="1:130" s="246" customFormat="1" ht="26.25" customHeight="1" x14ac:dyDescent="0.2">
      <c r="A125" s="860"/>
      <c r="B125" s="861"/>
      <c r="C125" s="864" t="s">
        <v>463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439</v>
      </c>
      <c r="AL125" s="820"/>
      <c r="AM125" s="820"/>
      <c r="AN125" s="820"/>
      <c r="AO125" s="821"/>
      <c r="AP125" s="867" t="s">
        <v>389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478</v>
      </c>
      <c r="CL125" s="895"/>
      <c r="CM125" s="895"/>
      <c r="CN125" s="895"/>
      <c r="CO125" s="896"/>
      <c r="CP125" s="903" t="s">
        <v>479</v>
      </c>
      <c r="CQ125" s="848"/>
      <c r="CR125" s="848"/>
      <c r="CS125" s="848"/>
      <c r="CT125" s="848"/>
      <c r="CU125" s="848"/>
      <c r="CV125" s="848"/>
      <c r="CW125" s="848"/>
      <c r="CX125" s="848"/>
      <c r="CY125" s="848"/>
      <c r="CZ125" s="848"/>
      <c r="DA125" s="848"/>
      <c r="DB125" s="848"/>
      <c r="DC125" s="848"/>
      <c r="DD125" s="848"/>
      <c r="DE125" s="848"/>
      <c r="DF125" s="849"/>
      <c r="DG125" s="904" t="s">
        <v>128</v>
      </c>
      <c r="DH125" s="885"/>
      <c r="DI125" s="885"/>
      <c r="DJ125" s="885"/>
      <c r="DK125" s="885"/>
      <c r="DL125" s="885" t="s">
        <v>439</v>
      </c>
      <c r="DM125" s="885"/>
      <c r="DN125" s="885"/>
      <c r="DO125" s="885"/>
      <c r="DP125" s="885"/>
      <c r="DQ125" s="885" t="s">
        <v>128</v>
      </c>
      <c r="DR125" s="885"/>
      <c r="DS125" s="885"/>
      <c r="DT125" s="885"/>
      <c r="DU125" s="885"/>
      <c r="DV125" s="886" t="s">
        <v>439</v>
      </c>
      <c r="DW125" s="886"/>
      <c r="DX125" s="886"/>
      <c r="DY125" s="886"/>
      <c r="DZ125" s="887"/>
    </row>
    <row r="126" spans="1:130" s="246" customFormat="1" ht="26.25" customHeight="1" thickBot="1" x14ac:dyDescent="0.25">
      <c r="A126" s="860"/>
      <c r="B126" s="861"/>
      <c r="C126" s="864" t="s">
        <v>465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156071</v>
      </c>
      <c r="AB126" s="820"/>
      <c r="AC126" s="820"/>
      <c r="AD126" s="820"/>
      <c r="AE126" s="821"/>
      <c r="AF126" s="822">
        <v>82077</v>
      </c>
      <c r="AG126" s="820"/>
      <c r="AH126" s="820"/>
      <c r="AI126" s="820"/>
      <c r="AJ126" s="821"/>
      <c r="AK126" s="822">
        <v>57428</v>
      </c>
      <c r="AL126" s="820"/>
      <c r="AM126" s="820"/>
      <c r="AN126" s="820"/>
      <c r="AO126" s="821"/>
      <c r="AP126" s="867">
        <v>0.2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480</v>
      </c>
      <c r="CQ126" s="790"/>
      <c r="CR126" s="790"/>
      <c r="CS126" s="790"/>
      <c r="CT126" s="790"/>
      <c r="CU126" s="790"/>
      <c r="CV126" s="790"/>
      <c r="CW126" s="790"/>
      <c r="CX126" s="790"/>
      <c r="CY126" s="790"/>
      <c r="CZ126" s="790"/>
      <c r="DA126" s="790"/>
      <c r="DB126" s="790"/>
      <c r="DC126" s="790"/>
      <c r="DD126" s="790"/>
      <c r="DE126" s="790"/>
      <c r="DF126" s="791"/>
      <c r="DG126" s="856" t="s">
        <v>128</v>
      </c>
      <c r="DH126" s="857"/>
      <c r="DI126" s="857"/>
      <c r="DJ126" s="857"/>
      <c r="DK126" s="857"/>
      <c r="DL126" s="857" t="s">
        <v>389</v>
      </c>
      <c r="DM126" s="857"/>
      <c r="DN126" s="857"/>
      <c r="DO126" s="857"/>
      <c r="DP126" s="857"/>
      <c r="DQ126" s="857" t="s">
        <v>439</v>
      </c>
      <c r="DR126" s="857"/>
      <c r="DS126" s="857"/>
      <c r="DT126" s="857"/>
      <c r="DU126" s="857"/>
      <c r="DV126" s="834" t="s">
        <v>128</v>
      </c>
      <c r="DW126" s="834"/>
      <c r="DX126" s="834"/>
      <c r="DY126" s="834"/>
      <c r="DZ126" s="835"/>
    </row>
    <row r="127" spans="1:130" s="246" customFormat="1" ht="26.25" customHeight="1" x14ac:dyDescent="0.2">
      <c r="A127" s="862"/>
      <c r="B127" s="863"/>
      <c r="C127" s="881" t="s">
        <v>481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22174</v>
      </c>
      <c r="AB127" s="820"/>
      <c r="AC127" s="820"/>
      <c r="AD127" s="820"/>
      <c r="AE127" s="821"/>
      <c r="AF127" s="822">
        <v>19511</v>
      </c>
      <c r="AG127" s="820"/>
      <c r="AH127" s="820"/>
      <c r="AI127" s="820"/>
      <c r="AJ127" s="821"/>
      <c r="AK127" s="822">
        <v>17585</v>
      </c>
      <c r="AL127" s="820"/>
      <c r="AM127" s="820"/>
      <c r="AN127" s="820"/>
      <c r="AO127" s="821"/>
      <c r="AP127" s="867">
        <v>0.1</v>
      </c>
      <c r="AQ127" s="868"/>
      <c r="AR127" s="868"/>
      <c r="AS127" s="868"/>
      <c r="AT127" s="869"/>
      <c r="AU127" s="282"/>
      <c r="AV127" s="282"/>
      <c r="AW127" s="282"/>
      <c r="AX127" s="884" t="s">
        <v>482</v>
      </c>
      <c r="AY127" s="852"/>
      <c r="AZ127" s="852"/>
      <c r="BA127" s="852"/>
      <c r="BB127" s="852"/>
      <c r="BC127" s="852"/>
      <c r="BD127" s="852"/>
      <c r="BE127" s="853"/>
      <c r="BF127" s="851" t="s">
        <v>483</v>
      </c>
      <c r="BG127" s="852"/>
      <c r="BH127" s="852"/>
      <c r="BI127" s="852"/>
      <c r="BJ127" s="852"/>
      <c r="BK127" s="852"/>
      <c r="BL127" s="853"/>
      <c r="BM127" s="851" t="s">
        <v>484</v>
      </c>
      <c r="BN127" s="852"/>
      <c r="BO127" s="852"/>
      <c r="BP127" s="852"/>
      <c r="BQ127" s="852"/>
      <c r="BR127" s="852"/>
      <c r="BS127" s="853"/>
      <c r="BT127" s="851" t="s">
        <v>485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486</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128</v>
      </c>
      <c r="DM127" s="857"/>
      <c r="DN127" s="857"/>
      <c r="DO127" s="857"/>
      <c r="DP127" s="857"/>
      <c r="DQ127" s="857" t="s">
        <v>128</v>
      </c>
      <c r="DR127" s="857"/>
      <c r="DS127" s="857"/>
      <c r="DT127" s="857"/>
      <c r="DU127" s="857"/>
      <c r="DV127" s="834" t="s">
        <v>128</v>
      </c>
      <c r="DW127" s="834"/>
      <c r="DX127" s="834"/>
      <c r="DY127" s="834"/>
      <c r="DZ127" s="835"/>
    </row>
    <row r="128" spans="1:130" s="246" customFormat="1" ht="26.25" customHeight="1" thickBot="1" x14ac:dyDescent="0.25">
      <c r="A128" s="836" t="s">
        <v>487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488</v>
      </c>
      <c r="X128" s="838"/>
      <c r="Y128" s="838"/>
      <c r="Z128" s="839"/>
      <c r="AA128" s="840">
        <v>156979</v>
      </c>
      <c r="AB128" s="841"/>
      <c r="AC128" s="841"/>
      <c r="AD128" s="841"/>
      <c r="AE128" s="842"/>
      <c r="AF128" s="843">
        <v>137899</v>
      </c>
      <c r="AG128" s="841"/>
      <c r="AH128" s="841"/>
      <c r="AI128" s="841"/>
      <c r="AJ128" s="842"/>
      <c r="AK128" s="843">
        <v>130858</v>
      </c>
      <c r="AL128" s="841"/>
      <c r="AM128" s="841"/>
      <c r="AN128" s="841"/>
      <c r="AO128" s="842"/>
      <c r="AP128" s="844"/>
      <c r="AQ128" s="845"/>
      <c r="AR128" s="845"/>
      <c r="AS128" s="845"/>
      <c r="AT128" s="846"/>
      <c r="AU128" s="282"/>
      <c r="AV128" s="282"/>
      <c r="AW128" s="282"/>
      <c r="AX128" s="847" t="s">
        <v>489</v>
      </c>
      <c r="AY128" s="848"/>
      <c r="AZ128" s="848"/>
      <c r="BA128" s="848"/>
      <c r="BB128" s="848"/>
      <c r="BC128" s="848"/>
      <c r="BD128" s="848"/>
      <c r="BE128" s="849"/>
      <c r="BF128" s="826" t="s">
        <v>389</v>
      </c>
      <c r="BG128" s="827"/>
      <c r="BH128" s="827"/>
      <c r="BI128" s="827"/>
      <c r="BJ128" s="827"/>
      <c r="BK128" s="827"/>
      <c r="BL128" s="850"/>
      <c r="BM128" s="826">
        <v>11.89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490</v>
      </c>
      <c r="CQ128" s="768"/>
      <c r="CR128" s="768"/>
      <c r="CS128" s="768"/>
      <c r="CT128" s="768"/>
      <c r="CU128" s="768"/>
      <c r="CV128" s="768"/>
      <c r="CW128" s="768"/>
      <c r="CX128" s="768"/>
      <c r="CY128" s="768"/>
      <c r="CZ128" s="768"/>
      <c r="DA128" s="768"/>
      <c r="DB128" s="768"/>
      <c r="DC128" s="768"/>
      <c r="DD128" s="768"/>
      <c r="DE128" s="768"/>
      <c r="DF128" s="769"/>
      <c r="DG128" s="830" t="s">
        <v>128</v>
      </c>
      <c r="DH128" s="831"/>
      <c r="DI128" s="831"/>
      <c r="DJ128" s="831"/>
      <c r="DK128" s="831"/>
      <c r="DL128" s="831" t="s">
        <v>128</v>
      </c>
      <c r="DM128" s="831"/>
      <c r="DN128" s="831"/>
      <c r="DO128" s="831"/>
      <c r="DP128" s="831"/>
      <c r="DQ128" s="831" t="s">
        <v>389</v>
      </c>
      <c r="DR128" s="831"/>
      <c r="DS128" s="831"/>
      <c r="DT128" s="831"/>
      <c r="DU128" s="831"/>
      <c r="DV128" s="832" t="s">
        <v>491</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492</v>
      </c>
      <c r="X129" s="817"/>
      <c r="Y129" s="817"/>
      <c r="Z129" s="818"/>
      <c r="AA129" s="819">
        <v>28868531</v>
      </c>
      <c r="AB129" s="820"/>
      <c r="AC129" s="820"/>
      <c r="AD129" s="820"/>
      <c r="AE129" s="821"/>
      <c r="AF129" s="822">
        <v>28513313</v>
      </c>
      <c r="AG129" s="820"/>
      <c r="AH129" s="820"/>
      <c r="AI129" s="820"/>
      <c r="AJ129" s="821"/>
      <c r="AK129" s="822">
        <v>28240040</v>
      </c>
      <c r="AL129" s="820"/>
      <c r="AM129" s="820"/>
      <c r="AN129" s="820"/>
      <c r="AO129" s="821"/>
      <c r="AP129" s="823"/>
      <c r="AQ129" s="824"/>
      <c r="AR129" s="824"/>
      <c r="AS129" s="824"/>
      <c r="AT129" s="825"/>
      <c r="AU129" s="284"/>
      <c r="AV129" s="284"/>
      <c r="AW129" s="284"/>
      <c r="AX129" s="789" t="s">
        <v>493</v>
      </c>
      <c r="AY129" s="790"/>
      <c r="AZ129" s="790"/>
      <c r="BA129" s="790"/>
      <c r="BB129" s="790"/>
      <c r="BC129" s="790"/>
      <c r="BD129" s="790"/>
      <c r="BE129" s="791"/>
      <c r="BF129" s="809" t="s">
        <v>128</v>
      </c>
      <c r="BG129" s="810"/>
      <c r="BH129" s="810"/>
      <c r="BI129" s="810"/>
      <c r="BJ129" s="810"/>
      <c r="BK129" s="810"/>
      <c r="BL129" s="811"/>
      <c r="BM129" s="809">
        <v>16.89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494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495</v>
      </c>
      <c r="X130" s="817"/>
      <c r="Y130" s="817"/>
      <c r="Z130" s="818"/>
      <c r="AA130" s="819">
        <v>4154962</v>
      </c>
      <c r="AB130" s="820"/>
      <c r="AC130" s="820"/>
      <c r="AD130" s="820"/>
      <c r="AE130" s="821"/>
      <c r="AF130" s="822">
        <v>4097011</v>
      </c>
      <c r="AG130" s="820"/>
      <c r="AH130" s="820"/>
      <c r="AI130" s="820"/>
      <c r="AJ130" s="821"/>
      <c r="AK130" s="822">
        <v>3965804</v>
      </c>
      <c r="AL130" s="820"/>
      <c r="AM130" s="820"/>
      <c r="AN130" s="820"/>
      <c r="AO130" s="821"/>
      <c r="AP130" s="823"/>
      <c r="AQ130" s="824"/>
      <c r="AR130" s="824"/>
      <c r="AS130" s="824"/>
      <c r="AT130" s="825"/>
      <c r="AU130" s="284"/>
      <c r="AV130" s="284"/>
      <c r="AW130" s="284"/>
      <c r="AX130" s="789" t="s">
        <v>496</v>
      </c>
      <c r="AY130" s="790"/>
      <c r="AZ130" s="790"/>
      <c r="BA130" s="790"/>
      <c r="BB130" s="790"/>
      <c r="BC130" s="790"/>
      <c r="BD130" s="790"/>
      <c r="BE130" s="791"/>
      <c r="BF130" s="792">
        <v>6.2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497</v>
      </c>
      <c r="X131" s="800"/>
      <c r="Y131" s="800"/>
      <c r="Z131" s="801"/>
      <c r="AA131" s="802">
        <v>24713569</v>
      </c>
      <c r="AB131" s="803"/>
      <c r="AC131" s="803"/>
      <c r="AD131" s="803"/>
      <c r="AE131" s="804"/>
      <c r="AF131" s="805">
        <v>24416302</v>
      </c>
      <c r="AG131" s="803"/>
      <c r="AH131" s="803"/>
      <c r="AI131" s="803"/>
      <c r="AJ131" s="804"/>
      <c r="AK131" s="805">
        <v>24274236</v>
      </c>
      <c r="AL131" s="803"/>
      <c r="AM131" s="803"/>
      <c r="AN131" s="803"/>
      <c r="AO131" s="804"/>
      <c r="AP131" s="806"/>
      <c r="AQ131" s="807"/>
      <c r="AR131" s="807"/>
      <c r="AS131" s="807"/>
      <c r="AT131" s="808"/>
      <c r="AU131" s="284"/>
      <c r="AV131" s="284"/>
      <c r="AW131" s="284"/>
      <c r="AX131" s="767" t="s">
        <v>498</v>
      </c>
      <c r="AY131" s="768"/>
      <c r="AZ131" s="768"/>
      <c r="BA131" s="768"/>
      <c r="BB131" s="768"/>
      <c r="BC131" s="768"/>
      <c r="BD131" s="768"/>
      <c r="BE131" s="769"/>
      <c r="BF131" s="770">
        <v>28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500</v>
      </c>
      <c r="W132" s="780"/>
      <c r="X132" s="780"/>
      <c r="Y132" s="780"/>
      <c r="Z132" s="781"/>
      <c r="AA132" s="782">
        <v>6.9680425359999996</v>
      </c>
      <c r="AB132" s="783"/>
      <c r="AC132" s="783"/>
      <c r="AD132" s="783"/>
      <c r="AE132" s="784"/>
      <c r="AF132" s="785">
        <v>6.1222825639999998</v>
      </c>
      <c r="AG132" s="783"/>
      <c r="AH132" s="783"/>
      <c r="AI132" s="783"/>
      <c r="AJ132" s="784"/>
      <c r="AK132" s="785">
        <v>5.5295458110000002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501</v>
      </c>
      <c r="W133" s="759"/>
      <c r="X133" s="759"/>
      <c r="Y133" s="759"/>
      <c r="Z133" s="760"/>
      <c r="AA133" s="761">
        <v>8.8000000000000007</v>
      </c>
      <c r="AB133" s="762"/>
      <c r="AC133" s="762"/>
      <c r="AD133" s="762"/>
      <c r="AE133" s="763"/>
      <c r="AF133" s="761">
        <v>7.3</v>
      </c>
      <c r="AG133" s="762"/>
      <c r="AH133" s="762"/>
      <c r="AI133" s="762"/>
      <c r="AJ133" s="763"/>
      <c r="AK133" s="761">
        <v>6.2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ai2Sari+BeKdH0VLhEm/gb2XACNca1Qn2kcPA0D1aLmd42XVJsUd3Wj5Qs91SdzTLu3w7FJ3Wjl/cIL7wigMtw==" saltValue="dCvZkW34v7shzTotV9YL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502</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5P6kYRtlY2d2IPTV/yZMyjxjnEUX9rk5KQhZQhm1mA9hSmXcd3ohVVU19mFalSq363NmtNBO6GsMg5u90GXXw==" saltValue="TmsV3Fx9Uapg+zQD9sjy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1A63E1tz9iyS386uvCd70PLtYxQpqIA8ihbeEa2x7IXq54D7mHhe1fAzeyCbgzIBWMzejneQh+XjLhEiqmti8Q==" saltValue="W43yuUV+o12IIYpLzNST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505</v>
      </c>
      <c r="AP7" s="303"/>
      <c r="AQ7" s="304" t="s">
        <v>506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507</v>
      </c>
      <c r="AQ8" s="310" t="s">
        <v>508</v>
      </c>
      <c r="AR8" s="311" t="s">
        <v>509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510</v>
      </c>
      <c r="AL9" s="1189"/>
      <c r="AM9" s="1189"/>
      <c r="AN9" s="1190"/>
      <c r="AO9" s="312">
        <v>7575440</v>
      </c>
      <c r="AP9" s="312">
        <v>63386</v>
      </c>
      <c r="AQ9" s="313">
        <v>56739</v>
      </c>
      <c r="AR9" s="314">
        <v>11.7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511</v>
      </c>
      <c r="AL10" s="1189"/>
      <c r="AM10" s="1189"/>
      <c r="AN10" s="1190"/>
      <c r="AO10" s="315">
        <v>229833</v>
      </c>
      <c r="AP10" s="315">
        <v>1923</v>
      </c>
      <c r="AQ10" s="316">
        <v>3644</v>
      </c>
      <c r="AR10" s="317">
        <v>-47.2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512</v>
      </c>
      <c r="AL11" s="1189"/>
      <c r="AM11" s="1189"/>
      <c r="AN11" s="1190"/>
      <c r="AO11" s="315">
        <v>1392468</v>
      </c>
      <c r="AP11" s="315">
        <v>11651</v>
      </c>
      <c r="AQ11" s="316">
        <v>3408</v>
      </c>
      <c r="AR11" s="317">
        <v>241.9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513</v>
      </c>
      <c r="AL12" s="1189"/>
      <c r="AM12" s="1189"/>
      <c r="AN12" s="1190"/>
      <c r="AO12" s="315" t="s">
        <v>514</v>
      </c>
      <c r="AP12" s="315" t="s">
        <v>514</v>
      </c>
      <c r="AQ12" s="316">
        <v>508</v>
      </c>
      <c r="AR12" s="317" t="s">
        <v>514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515</v>
      </c>
      <c r="AL13" s="1189"/>
      <c r="AM13" s="1189"/>
      <c r="AN13" s="1190"/>
      <c r="AO13" s="315" t="s">
        <v>514</v>
      </c>
      <c r="AP13" s="315" t="s">
        <v>514</v>
      </c>
      <c r="AQ13" s="316">
        <v>12</v>
      </c>
      <c r="AR13" s="317" t="s">
        <v>514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516</v>
      </c>
      <c r="AL14" s="1189"/>
      <c r="AM14" s="1189"/>
      <c r="AN14" s="1190"/>
      <c r="AO14" s="315">
        <v>412181</v>
      </c>
      <c r="AP14" s="315">
        <v>3449</v>
      </c>
      <c r="AQ14" s="316">
        <v>2329</v>
      </c>
      <c r="AR14" s="317">
        <v>48.1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517</v>
      </c>
      <c r="AL15" s="1189"/>
      <c r="AM15" s="1189"/>
      <c r="AN15" s="1190"/>
      <c r="AO15" s="315">
        <v>31498</v>
      </c>
      <c r="AP15" s="315">
        <v>264</v>
      </c>
      <c r="AQ15" s="316">
        <v>1096</v>
      </c>
      <c r="AR15" s="317">
        <v>-75.900000000000006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518</v>
      </c>
      <c r="AL16" s="1192"/>
      <c r="AM16" s="1192"/>
      <c r="AN16" s="1193"/>
      <c r="AO16" s="315">
        <v>-450587</v>
      </c>
      <c r="AP16" s="315">
        <v>-3770</v>
      </c>
      <c r="AQ16" s="316">
        <v>-4593</v>
      </c>
      <c r="AR16" s="317">
        <v>-17.899999999999999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9190833</v>
      </c>
      <c r="AP17" s="315">
        <v>76902</v>
      </c>
      <c r="AQ17" s="316">
        <v>63141</v>
      </c>
      <c r="AR17" s="317">
        <v>21.8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523</v>
      </c>
      <c r="AL21" s="1186"/>
      <c r="AM21" s="1186"/>
      <c r="AN21" s="1187"/>
      <c r="AO21" s="327">
        <v>7.09</v>
      </c>
      <c r="AP21" s="328">
        <v>6</v>
      </c>
      <c r="AQ21" s="329">
        <v>1.0900000000000001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524</v>
      </c>
      <c r="AL22" s="1186"/>
      <c r="AM22" s="1186"/>
      <c r="AN22" s="1187"/>
      <c r="AO22" s="332">
        <v>100.2</v>
      </c>
      <c r="AP22" s="333">
        <v>99.5</v>
      </c>
      <c r="AQ22" s="334">
        <v>0.7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505</v>
      </c>
      <c r="AP30" s="303"/>
      <c r="AQ30" s="304" t="s">
        <v>506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507</v>
      </c>
      <c r="AQ31" s="310" t="s">
        <v>508</v>
      </c>
      <c r="AR31" s="311" t="s">
        <v>509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528</v>
      </c>
      <c r="AL32" s="1177"/>
      <c r="AM32" s="1177"/>
      <c r="AN32" s="1178"/>
      <c r="AO32" s="342">
        <v>4542442</v>
      </c>
      <c r="AP32" s="342">
        <v>38008</v>
      </c>
      <c r="AQ32" s="343">
        <v>32265</v>
      </c>
      <c r="AR32" s="344">
        <v>17.8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529</v>
      </c>
      <c r="AL33" s="1177"/>
      <c r="AM33" s="1177"/>
      <c r="AN33" s="1178"/>
      <c r="AO33" s="342" t="s">
        <v>514</v>
      </c>
      <c r="AP33" s="342" t="s">
        <v>514</v>
      </c>
      <c r="AQ33" s="343">
        <v>1</v>
      </c>
      <c r="AR33" s="344" t="s">
        <v>514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530</v>
      </c>
      <c r="AL34" s="1177"/>
      <c r="AM34" s="1177"/>
      <c r="AN34" s="1178"/>
      <c r="AO34" s="342" t="s">
        <v>514</v>
      </c>
      <c r="AP34" s="342" t="s">
        <v>514</v>
      </c>
      <c r="AQ34" s="343">
        <v>32</v>
      </c>
      <c r="AR34" s="344" t="s">
        <v>514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531</v>
      </c>
      <c r="AL35" s="1177"/>
      <c r="AM35" s="1177"/>
      <c r="AN35" s="1178"/>
      <c r="AO35" s="342">
        <v>758106</v>
      </c>
      <c r="AP35" s="342">
        <v>6343</v>
      </c>
      <c r="AQ35" s="343">
        <v>6764</v>
      </c>
      <c r="AR35" s="344">
        <v>-6.2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532</v>
      </c>
      <c r="AL36" s="1177"/>
      <c r="AM36" s="1177"/>
      <c r="AN36" s="1178"/>
      <c r="AO36" s="342">
        <v>63356</v>
      </c>
      <c r="AP36" s="342">
        <v>530</v>
      </c>
      <c r="AQ36" s="343">
        <v>1228</v>
      </c>
      <c r="AR36" s="344">
        <v>-56.8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533</v>
      </c>
      <c r="AL37" s="1177"/>
      <c r="AM37" s="1177"/>
      <c r="AN37" s="1178"/>
      <c r="AO37" s="342">
        <v>75013</v>
      </c>
      <c r="AP37" s="342">
        <v>628</v>
      </c>
      <c r="AQ37" s="343">
        <v>1060</v>
      </c>
      <c r="AR37" s="344">
        <v>-40.799999999999997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534</v>
      </c>
      <c r="AL38" s="1180"/>
      <c r="AM38" s="1180"/>
      <c r="AN38" s="1181"/>
      <c r="AO38" s="345" t="s">
        <v>514</v>
      </c>
      <c r="AP38" s="345" t="s">
        <v>514</v>
      </c>
      <c r="AQ38" s="346">
        <v>1</v>
      </c>
      <c r="AR38" s="334" t="s">
        <v>514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535</v>
      </c>
      <c r="AL39" s="1180"/>
      <c r="AM39" s="1180"/>
      <c r="AN39" s="1181"/>
      <c r="AO39" s="342">
        <v>-130858</v>
      </c>
      <c r="AP39" s="342">
        <v>-1095</v>
      </c>
      <c r="AQ39" s="343">
        <v>-6969</v>
      </c>
      <c r="AR39" s="344">
        <v>-84.3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536</v>
      </c>
      <c r="AL40" s="1177"/>
      <c r="AM40" s="1177"/>
      <c r="AN40" s="1178"/>
      <c r="AO40" s="342">
        <v>-3965804</v>
      </c>
      <c r="AP40" s="342">
        <v>-33183</v>
      </c>
      <c r="AQ40" s="343">
        <v>-26451</v>
      </c>
      <c r="AR40" s="344">
        <v>25.5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1342255</v>
      </c>
      <c r="AP41" s="342">
        <v>11231</v>
      </c>
      <c r="AQ41" s="343">
        <v>7931</v>
      </c>
      <c r="AR41" s="344">
        <v>41.6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505</v>
      </c>
      <c r="AN49" s="1171" t="s">
        <v>540</v>
      </c>
      <c r="AO49" s="1172"/>
      <c r="AP49" s="1172"/>
      <c r="AQ49" s="1172"/>
      <c r="AR49" s="1173"/>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541</v>
      </c>
      <c r="AO50" s="359" t="s">
        <v>542</v>
      </c>
      <c r="AP50" s="360" t="s">
        <v>543</v>
      </c>
      <c r="AQ50" s="361" t="s">
        <v>544</v>
      </c>
      <c r="AR50" s="362" t="s">
        <v>545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5093015</v>
      </c>
      <c r="AN51" s="364">
        <v>41142</v>
      </c>
      <c r="AO51" s="365">
        <v>42.2</v>
      </c>
      <c r="AP51" s="366">
        <v>53605</v>
      </c>
      <c r="AQ51" s="367">
        <v>5.4</v>
      </c>
      <c r="AR51" s="368">
        <v>36.799999999999997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2171287</v>
      </c>
      <c r="AN52" s="372">
        <v>17540</v>
      </c>
      <c r="AO52" s="373">
        <v>24.5</v>
      </c>
      <c r="AP52" s="374">
        <v>28343</v>
      </c>
      <c r="AQ52" s="375">
        <v>11.7</v>
      </c>
      <c r="AR52" s="376">
        <v>12.8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5376530</v>
      </c>
      <c r="AN53" s="364">
        <v>43801</v>
      </c>
      <c r="AO53" s="365">
        <v>6.5</v>
      </c>
      <c r="AP53" s="366">
        <v>44267</v>
      </c>
      <c r="AQ53" s="367">
        <v>-17.399999999999999</v>
      </c>
      <c r="AR53" s="368">
        <v>23.9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2274364</v>
      </c>
      <c r="AN54" s="372">
        <v>18529</v>
      </c>
      <c r="AO54" s="373">
        <v>5.6</v>
      </c>
      <c r="AP54" s="374">
        <v>26161</v>
      </c>
      <c r="AQ54" s="375">
        <v>-7.7</v>
      </c>
      <c r="AR54" s="376">
        <v>13.3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4389125</v>
      </c>
      <c r="AN55" s="364">
        <v>36105</v>
      </c>
      <c r="AO55" s="365">
        <v>-17.600000000000001</v>
      </c>
      <c r="AP55" s="366">
        <v>40879</v>
      </c>
      <c r="AQ55" s="367">
        <v>-7.7</v>
      </c>
      <c r="AR55" s="368">
        <v>-9.9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2481251</v>
      </c>
      <c r="AN56" s="372">
        <v>20411</v>
      </c>
      <c r="AO56" s="373">
        <v>10.199999999999999</v>
      </c>
      <c r="AP56" s="374">
        <v>24087</v>
      </c>
      <c r="AQ56" s="375">
        <v>-7.9</v>
      </c>
      <c r="AR56" s="376">
        <v>18.100000000000001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6517570</v>
      </c>
      <c r="AN57" s="364">
        <v>53973</v>
      </c>
      <c r="AO57" s="365">
        <v>49.5</v>
      </c>
      <c r="AP57" s="366">
        <v>42651</v>
      </c>
      <c r="AQ57" s="367">
        <v>4.3</v>
      </c>
      <c r="AR57" s="368">
        <v>45.2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2939448</v>
      </c>
      <c r="AN58" s="372">
        <v>24342</v>
      </c>
      <c r="AO58" s="373">
        <v>19.3</v>
      </c>
      <c r="AP58" s="374">
        <v>22675</v>
      </c>
      <c r="AQ58" s="375">
        <v>-5.9</v>
      </c>
      <c r="AR58" s="376">
        <v>25.2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5234170</v>
      </c>
      <c r="AN59" s="364">
        <v>43796</v>
      </c>
      <c r="AO59" s="365">
        <v>-18.899999999999999</v>
      </c>
      <c r="AP59" s="366">
        <v>43226</v>
      </c>
      <c r="AQ59" s="367">
        <v>1.3</v>
      </c>
      <c r="AR59" s="368">
        <v>-20.2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2294377</v>
      </c>
      <c r="AN60" s="372">
        <v>19198</v>
      </c>
      <c r="AO60" s="373">
        <v>-21.1</v>
      </c>
      <c r="AP60" s="374">
        <v>22622</v>
      </c>
      <c r="AQ60" s="375">
        <v>-0.2</v>
      </c>
      <c r="AR60" s="376">
        <v>-20.9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5322082</v>
      </c>
      <c r="AN61" s="379">
        <v>43763</v>
      </c>
      <c r="AO61" s="380">
        <v>12.3</v>
      </c>
      <c r="AP61" s="381">
        <v>44926</v>
      </c>
      <c r="AQ61" s="382">
        <v>-2.8</v>
      </c>
      <c r="AR61" s="368">
        <v>15.1</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2432145</v>
      </c>
      <c r="AN62" s="372">
        <v>20004</v>
      </c>
      <c r="AO62" s="373">
        <v>7.7</v>
      </c>
      <c r="AP62" s="374">
        <v>24778</v>
      </c>
      <c r="AQ62" s="375">
        <v>-2</v>
      </c>
      <c r="AR62" s="376">
        <v>9.6999999999999993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n9cyC9obAH3Nfq3gJ23VITxItDqlfH5wqBvKO/8Tg+jY4/iri0wkmNCTaiFaVWHHTJOas9hAi9il1oj4D/AnAQ==" saltValue="Ay8AWbgIjQw5fKXwRTZB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502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mvR2KHlvY5Ivngi/78WHZEqTqGnM8Gwyyo8fz3E8z6Et/tZF2TintMdyADRtLogGfSQ2ODbl2gXcNeAyrgyyQ==" saltValue="u8zQ0w0AzORXvIEQs+QS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xPPggUzXZ2+jsKyEDVEIpZRmSGRdJBqbk5gADXvaJA2PwAQTnJqv8xxog+tXo9tCqZ7NxkO0OxEgPUC3AYa2Q==" saltValue="ByY+jUzvbQg1cOyHUwJP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2">
      <c r="B47" s="10"/>
      <c r="C47" s="1194" t="s">
        <v>3</v>
      </c>
      <c r="D47" s="1194"/>
      <c r="E47" s="1195"/>
      <c r="F47" s="11">
        <v>10.75</v>
      </c>
      <c r="G47" s="12">
        <v>11.57</v>
      </c>
      <c r="H47" s="12">
        <v>11.39</v>
      </c>
      <c r="I47" s="12">
        <v>9.8000000000000007</v>
      </c>
      <c r="J47" s="13">
        <v>10.97</v>
      </c>
    </row>
    <row r="48" spans="2:10" ht="57.75" customHeight="1" x14ac:dyDescent="0.2">
      <c r="B48" s="14"/>
      <c r="C48" s="1196" t="s">
        <v>4</v>
      </c>
      <c r="D48" s="1196"/>
      <c r="E48" s="1197"/>
      <c r="F48" s="15">
        <v>3.94</v>
      </c>
      <c r="G48" s="16">
        <v>7.78</v>
      </c>
      <c r="H48" s="16">
        <v>6.26</v>
      </c>
      <c r="I48" s="16">
        <v>6.6</v>
      </c>
      <c r="J48" s="17">
        <v>7.19</v>
      </c>
    </row>
    <row r="49" spans="2:10" ht="57.75" customHeight="1" thickBot="1" x14ac:dyDescent="0.25">
      <c r="B49" s="18"/>
      <c r="C49" s="1198" t="s">
        <v>5</v>
      </c>
      <c r="D49" s="1198"/>
      <c r="E49" s="1199"/>
      <c r="F49" s="19">
        <v>0.68</v>
      </c>
      <c r="G49" s="20">
        <v>7.37</v>
      </c>
      <c r="H49" s="20" t="s">
        <v>560</v>
      </c>
      <c r="I49" s="20">
        <v>0.01</v>
      </c>
      <c r="J49" s="21">
        <v>1.6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Zg6UmLumv1wL7SQ7ycqVjg+i4+POTJq6uqSKGvh9+NlH85rRrtJrY0qbS9GJbXrEjZikqLP21ZYlLtUZ+QfsHQ==" saltValue="1rWHKxdNbMM/yHxKH2X8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2020-03-09T00:00:57Z</cp:lastPrinted>
  <dcterms:created xsi:type="dcterms:W3CDTF">2020-02-10T02:36:50Z</dcterms:created>
  <dcterms:modified xsi:type="dcterms:W3CDTF">2020-09-18T01:04:13Z</dcterms:modified>
  <cp:category/>
</cp:coreProperties>
</file>