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2997\Desktop\9.25〆　Fw__【追加依頼】財政状況資料集の追加分（公会計分）のダウンロードについて_20200820\03_今回提出（ファイル結合）\"/>
    </mc:Choice>
  </mc:AlternateContent>
  <bookViews>
    <workbookView xWindow="0" yWindow="0" windowWidth="15360" windowHeight="7632" tabRatio="862" firstSheet="11"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E42" i="10"/>
  <c r="AM42" i="10"/>
  <c r="U42" i="10"/>
  <c r="C42" i="10"/>
  <c r="BE41" i="10"/>
  <c r="AM41" i="10"/>
  <c r="U41" i="10"/>
  <c r="C41" i="10"/>
  <c r="BE40" i="10"/>
  <c r="AM40" i="10"/>
  <c r="U40" i="10"/>
  <c r="C40"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W39" i="10" s="1"/>
  <c r="BW40" i="10" s="1"/>
  <c r="BW41" i="10" s="1"/>
  <c r="BW42" i="10" s="1"/>
  <c r="BE34" i="10"/>
  <c r="AM34" i="10"/>
  <c r="U34" i="10"/>
  <c r="C34" i="10"/>
  <c r="CO34" i="10" l="1"/>
  <c r="CO35" i="10" s="1"/>
  <c r="CO36" i="10" s="1"/>
  <c r="CO37" i="10" s="1"/>
  <c r="CO38" i="10" s="1"/>
  <c r="CO39" i="10" s="1"/>
  <c r="CO40" i="10" s="1"/>
  <c r="CO41" i="10" s="1"/>
  <c r="CO42" i="10" s="1"/>
  <c r="CO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<sst xmlns="http://schemas.openxmlformats.org/spreadsheetml/2006/main" count="1171" uniqueCount="632">
  <si>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</si>
  <si>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</si>
  <si>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</si>
  <si>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</si>
  <si>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</si>
  <si>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</si>
  <si>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</si>
  <si>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</si>
  <si>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</si>
  <si>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</si>
  <si>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</si>
  <si>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</si>
  <si>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</si>
  <si>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</si>
  <si>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</si>
  <si>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</si>
  <si>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</si>
  <si>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</si>
  <si>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</si>
  <si>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</si>
  <si>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</si>
  <si>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</si>
  <si>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</si>
  <si>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</si>
  <si>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</si>
  <si>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</si>
  <si>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</si>
  <si>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</si>
  <si>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</si>
  <si>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</si>
  <si>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</si>
  <si>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</si>
  <si>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</si>
  <si>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</si>
  <si>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</si>
  <si>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</si>
  <si>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</si>
  <si>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</si>
  <si>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</si>
  <si>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</si>
  <si>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</si>
  <si>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</si>
  <si>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</si>
  <si>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</si>
  <si>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</si>
  <si>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</si>
  <si>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</si>
  <si>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</si>
  <si>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</si>
  <si>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</si>
  <si>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</si>
  <si>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</si>
  <si>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</si>
  <si>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</si>
  <si>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</si>
  <si>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</si>
  <si>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</si>
  <si>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</si>
  <si>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</si>
  <si>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</si>
  <si>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</si>
  <si>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</si>
  <si>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</si>
  <si>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</si>
  <si>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</si>
  <si>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</si>
  <si>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</si>
  <si>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</si>
  <si>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</si>
  <si>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</si>
  <si>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</si>
  <si>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</si>
  <si>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</si>
  <si>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</si>
  <si>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</si>
  <si>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</si>
  <si>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</si>
  <si>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</si>
  <si>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</si>
  <si>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</si>
  <si>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</si>
  <si>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</si>
  <si>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</si>
  <si>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中核市</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</si>
  <si>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</si>
  <si>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</si>
  <si>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</si>
  <si>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</si>
  <si>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</si>
  <si>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</si>
  <si>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</si>
  <si>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</si>
  <si>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</si>
  <si>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</si>
  <si>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</si>
  <si>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</si>
  <si>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いわき市</t>
    <phoneticPr fontId="5"/>
  </si>
  <si>
    <t>地方交付税種地</t>
    <rPh sb="0" eb="2">
      <t>チホウ</t>
    </rPh>
    <rPh sb="2" eb="5">
      <t>コウフゼイ</t>
    </rPh>
    <rPh sb="5" eb="6">
      <t>シュ</t>
    </rPh>
    <rPh sb="6" eb="7">
      <t>チ</t>
    </rPh>
    <phoneticPr fontId="5"/>
  </si>
  <si>
    <t>1-5</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</si>
  <si>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</si>
  <si>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</si>
  <si>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</si>
  <si>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</si>
  <si>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</si>
  <si>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</si>
  <si>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</si>
  <si>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</si>
  <si>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</si>
  <si>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</si>
  <si>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</si>
  <si>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</si>
  <si>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</si>
  <si>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</si>
  <si>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</si>
  <si>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</si>
  <si>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</si>
  <si>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</si>
  <si>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</si>
  <si>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</si>
  <si>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</si>
  <si>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</si>
  <si>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</si>
  <si>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2.3</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</si>
  <si>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</si>
  <si>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</si>
  <si>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</si>
  <si>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</si>
  <si>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</si>
  <si>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</si>
  <si>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</si>
  <si>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</si>
  <si>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</si>
  <si>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</si>
  <si>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</si>
  <si>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</si>
  <si>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</si>
  <si>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</si>
  <si>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</si>
  <si>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</si>
  <si>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</si>
  <si>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</si>
  <si>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</si>
  <si>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</si>
  <si>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</si>
  <si>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</si>
  <si>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</si>
  <si>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</si>
  <si>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</si>
  <si>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</si>
  <si>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</si>
  <si>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</si>
  <si>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4"/>
  </si>
  <si>
    <t>うち日本人(％)</t>
    <phoneticPr fontId="5"/>
  </si>
  <si>
    <t>-0.9</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</si>
  <si>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</si>
  <si>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</si>
  <si>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</si>
  <si>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</si>
  <si>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</si>
  <si>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</si>
  <si>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</si>
  <si>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</si>
  <si>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</si>
  <si>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</si>
  <si>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</si>
  <si>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</si>
  <si>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</si>
  <si>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</si>
  <si>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</si>
  <si>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</si>
  <si>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</si>
  <si>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</si>
  <si>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</si>
  <si>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</si>
  <si>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</si>
  <si>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</si>
  <si>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</si>
  <si>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</si>
  <si>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</si>
  <si>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</si>
  <si>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</si>
  <si>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</si>
  <si>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</si>
  <si>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</si>
  <si>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</si>
  <si>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</si>
  <si>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</si>
  <si>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</si>
  <si>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</si>
  <si>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</si>
  <si>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</si>
  <si>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</si>
  <si>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</si>
  <si>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</si>
  <si>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</si>
  <si>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</si>
  <si>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</si>
  <si>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</si>
  <si>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</si>
  <si>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</si>
  <si>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</si>
  <si>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</si>
  <si>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</si>
  <si>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</si>
  <si>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</si>
  <si>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</si>
  <si>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</si>
  <si>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</si>
  <si>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</si>
  <si>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</si>
  <si>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</si>
  <si>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</si>
  <si>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</si>
  <si>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</si>
  <si>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</si>
  <si>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福島県いわき市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</si>
  <si>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</si>
  <si>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</si>
  <si>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</si>
  <si>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</si>
  <si>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</si>
  <si>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</si>
  <si>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</si>
  <si>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</si>
  <si>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</si>
  <si>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</si>
  <si>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</si>
  <si>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</si>
  <si>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</si>
  <si>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</si>
  <si>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</si>
  <si>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</si>
  <si>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</si>
  <si>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</si>
  <si>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</si>
  <si>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</si>
  <si>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</si>
  <si>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</si>
  <si>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</si>
  <si>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</si>
  <si>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</si>
  <si>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</si>
  <si>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</si>
  <si>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</si>
  <si>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</si>
  <si>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</si>
  <si>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</si>
  <si>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</si>
  <si>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</si>
  <si>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</si>
  <si>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</si>
  <si>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</si>
  <si>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</si>
  <si>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</si>
  <si>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</si>
  <si>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</si>
  <si>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</si>
  <si>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</si>
  <si>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</si>
  <si>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</si>
  <si>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</si>
  <si>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</si>
  <si>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</si>
  <si>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</si>
  <si>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</si>
  <si>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</si>
  <si>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</si>
  <si>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</si>
  <si>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</si>
  <si>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</si>
  <si>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</si>
  <si>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</si>
  <si>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</si>
  <si>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</si>
  <si>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</si>
  <si>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</si>
  <si>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</si>
  <si>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</si>
  <si>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</si>
  <si>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</si>
  <si>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</si>
  <si>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</si>
  <si>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</si>
  <si>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</si>
  <si>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</si>
  <si>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</si>
  <si>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</si>
  <si>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</si>
  <si>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</si>
  <si>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</si>
  <si>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</si>
  <si>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</si>
  <si>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</si>
  <si>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</si>
  <si>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</si>
  <si>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</si>
  <si>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</si>
  <si>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</si>
  <si>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</si>
  <si>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</si>
  <si>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</si>
  <si>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</si>
  <si>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</si>
  <si>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</si>
  <si>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</si>
  <si>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</si>
  <si>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</si>
  <si>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</si>
  <si>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</si>
  <si>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</si>
  <si>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</si>
  <si>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</si>
  <si>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</si>
  <si>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</si>
  <si>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</si>
  <si>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</si>
  <si>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</si>
  <si>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</si>
  <si>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</si>
  <si>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</si>
  <si>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</si>
  <si>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</si>
  <si>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</si>
  <si>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</si>
  <si>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</si>
  <si>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</si>
  <si>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</si>
  <si>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</si>
  <si>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</si>
  <si>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</si>
  <si>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</si>
  <si>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</si>
  <si>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</si>
  <si>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</si>
  <si>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</si>
  <si>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</si>
  <si>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</si>
  <si>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</si>
  <si>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</si>
  <si>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</si>
  <si>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</si>
  <si>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</si>
  <si>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市場</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</si>
  <si>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</si>
  <si>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</si>
  <si>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</si>
  <si>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</si>
  <si>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</si>
  <si>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</si>
  <si>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</si>
  <si>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</si>
  <si>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</si>
  <si>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</si>
  <si>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</si>
  <si>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</si>
  <si>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</si>
  <si>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</si>
  <si>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</si>
  <si>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</si>
  <si>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</si>
  <si>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</si>
  <si>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</si>
  <si>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</si>
  <si>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</si>
  <si>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</si>
  <si>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福島県いわき市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</si>
  <si>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</si>
  <si>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</si>
  <si>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</si>
  <si>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</si>
  <si>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</si>
  <si>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</si>
  <si>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</si>
  <si>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</si>
  <si>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</si>
  <si>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</si>
  <si>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</si>
  <si>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</si>
  <si>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</si>
  <si>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</si>
  <si>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</si>
  <si>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</si>
  <si>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</si>
  <si>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</si>
  <si>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</si>
  <si>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</si>
  <si>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母子父子寡婦福祉資金貸付金特別会計</t>
    <phoneticPr fontId="5"/>
  </si>
  <si>
    <t>土地区画整理事業特別会計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</si>
  <si>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</si>
  <si>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</si>
  <si>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</si>
  <si>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</si>
  <si>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</si>
  <si>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</si>
  <si>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</si>
  <si>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</si>
  <si>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</si>
  <si>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</si>
  <si>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</si>
  <si>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</si>
  <si>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</si>
  <si>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</si>
  <si>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国民健康保険事業（事業勘定）特別会計</t>
    <phoneticPr fontId="5"/>
  </si>
  <si>
    <t>国民健康保険事業（直診勘定）特別会計</t>
    <phoneticPr fontId="5"/>
  </si>
  <si>
    <t>後期高齢者医療特別会計</t>
    <phoneticPr fontId="5"/>
  </si>
  <si>
    <t>介護保険特別会計</t>
    <phoneticPr fontId="5"/>
  </si>
  <si>
    <t>競輪事業特別会計</t>
    <phoneticPr fontId="5"/>
  </si>
  <si>
    <t>水道事業会計</t>
    <phoneticPr fontId="5"/>
  </si>
  <si>
    <t>法適用企業</t>
    <phoneticPr fontId="5"/>
  </si>
  <si>
    <t>病院事業会計</t>
    <phoneticPr fontId="5"/>
  </si>
  <si>
    <t>下水道事業会計</t>
    <phoneticPr fontId="5"/>
  </si>
  <si>
    <t>地域汚水処理事業会計</t>
    <phoneticPr fontId="5"/>
  </si>
  <si>
    <t>法適用企業</t>
    <phoneticPr fontId="5"/>
  </si>
  <si>
    <t>農業集落排水事業会計</t>
    <phoneticPr fontId="5"/>
  </si>
  <si>
    <t>法適用企業</t>
    <phoneticPr fontId="5"/>
  </si>
  <si>
    <t>卸売市場事業特別会計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</si>
  <si>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</si>
  <si>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</si>
  <si>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</si>
  <si>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</si>
  <si>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</si>
  <si>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</si>
  <si>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総費用
（歳出）</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</si>
  <si>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</si>
  <si>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</si>
  <si>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</si>
  <si>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</si>
  <si>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</si>
  <si>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</si>
  <si>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</si>
  <si>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</si>
  <si>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</si>
  <si>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</si>
  <si>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</si>
  <si>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</si>
  <si>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</si>
  <si>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</si>
  <si>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</si>
  <si>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</si>
  <si>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</si>
  <si>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</si>
  <si>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</si>
  <si>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</si>
  <si>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</si>
  <si>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</si>
  <si>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</si>
  <si>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</si>
  <si>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</si>
  <si>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</si>
  <si>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</si>
  <si>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</si>
  <si>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</si>
  <si>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</si>
  <si>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</si>
  <si>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</si>
  <si>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</si>
  <si>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</si>
  <si>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</si>
  <si>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</si>
  <si>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</si>
  <si>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</si>
  <si>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</si>
  <si>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</si>
  <si>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</si>
  <si>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</si>
  <si>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</si>
  <si>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</si>
  <si>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</si>
  <si>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</si>
  <si>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</si>
  <si>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</si>
  <si>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</si>
  <si>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</si>
  <si>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</si>
  <si>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</si>
  <si>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</si>
  <si>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</si>
  <si>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</si>
  <si>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</si>
  <si>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農業集落排水事業会計</t>
    <phoneticPr fontId="5"/>
  </si>
  <si>
    <t>(Ｆ)</t>
    <phoneticPr fontId="5"/>
  </si>
  <si>
    <t>水道事業会計</t>
    <phoneticPr fontId="5"/>
  </si>
  <si>
    <t>将来負担比率（(Ｅ)－(Ｆ)）／（(Ｃ)－(Ｄ)）×１００</t>
    <rPh sb="0" eb="2">
      <t>ショウライ</t>
    </rPh>
    <rPh sb="2" eb="4">
      <t>フタン</t>
    </rPh>
    <rPh sb="4" eb="6">
      <t>ヒリツ</t>
    </rPh>
    <phoneticPr fontId="5"/>
  </si>
  <si>
    <t>その他の会計</t>
    <phoneticPr fontId="5"/>
  </si>
  <si>
    <t>-</t>
    <phoneticPr fontId="5"/>
  </si>
  <si>
    <t>-</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</si>
  <si>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</si>
  <si>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</si>
  <si>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</si>
  <si>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</si>
  <si>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t>
    <phoneticPr fontId="5"/>
  </si>
  <si>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</si>
  <si>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</si>
  <si>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</si>
  <si>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</si>
  <si>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</si>
  <si>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</si>
  <si>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</si>
  <si>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</si>
  <si>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</si>
  <si>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</si>
  <si>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</si>
  <si>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</si>
  <si>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</si>
  <si>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</si>
  <si>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</si>
  <si>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</si>
  <si>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</si>
  <si>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</si>
  <si>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</si>
  <si>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</si>
  <si>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</si>
  <si>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</si>
  <si>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</si>
  <si>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</si>
  <si>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</si>
  <si>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</si>
  <si>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</si>
  <si>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</si>
  <si>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</si>
  <si>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</si>
  <si>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</si>
  <si>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</si>
  <si>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</si>
  <si>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</si>
  <si>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</si>
  <si>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</si>
  <si>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</si>
  <si>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</si>
  <si>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</si>
  <si>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</si>
  <si>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</si>
  <si>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</si>
  <si>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</si>
  <si>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</si>
  <si>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</si>
  <si>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</si>
  <si>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</si>
  <si>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</si>
  <si>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</si>
  <si>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</si>
  <si>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</si>
  <si>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</si>
  <si>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</si>
  <si>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</si>
  <si>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</si>
  <si>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</si>
  <si>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</si>
  <si>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</si>
  <si>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</si>
  <si>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</si>
  <si>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</si>
  <si>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</si>
  <si>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</si>
  <si>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</si>
  <si>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</si>
  <si>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</si>
  <si>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</si>
  <si>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</si>
  <si>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</si>
  <si>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</si>
  <si>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</si>
  <si>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</si>
  <si>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</si>
  <si>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</si>
  <si>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</si>
  <si>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</si>
  <si>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</si>
  <si>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</si>
  <si>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</si>
  <si>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0.25</t>
  </si>
  <si>
    <t>▲ 1.30</t>
  </si>
  <si>
    <t>▲ 2.68</t>
  </si>
  <si>
    <t>▲ 2.95</t>
  </si>
  <si>
    <t>水道事業会計</t>
  </si>
  <si>
    <t>病院事業会計</t>
  </si>
  <si>
    <t>一般会計</t>
  </si>
  <si>
    <t>介護保険特別会計</t>
  </si>
  <si>
    <t>地域汚水処理事業会計</t>
  </si>
  <si>
    <t>競輪事業特別会計</t>
  </si>
  <si>
    <t>下水道事業会計</t>
  </si>
  <si>
    <t>国民健康保険事業（事業勘定）特別会計</t>
  </si>
  <si>
    <t>その他会計（赤字）</t>
  </si>
  <si>
    <t>▲ 2.61</t>
  </si>
  <si>
    <t>▲ 0.34</t>
  </si>
  <si>
    <t>▲ 0.02</t>
  </si>
  <si>
    <t>その他会計（黒字）</t>
  </si>
  <si>
    <t>H25末</t>
    <phoneticPr fontId="5"/>
  </si>
  <si>
    <t>H26末</t>
    <phoneticPr fontId="5"/>
  </si>
  <si>
    <t>H27末</t>
    <phoneticPr fontId="5"/>
  </si>
  <si>
    <t>H28末</t>
    <phoneticPr fontId="5"/>
  </si>
  <si>
    <t>H29末</t>
    <phoneticPr fontId="5"/>
  </si>
  <si>
    <t>公共施設整備基金</t>
    <rPh sb="0" eb="2">
      <t>コウキョウ</t>
    </rPh>
    <rPh sb="2" eb="4">
      <t>シセツ</t>
    </rPh>
    <rPh sb="4" eb="6">
      <t>セイビ</t>
    </rPh>
    <rPh sb="6" eb="8">
      <t>キキン</t>
    </rPh>
    <phoneticPr fontId="2"/>
  </si>
  <si>
    <t>東日本大震災復興交付金基金</t>
    <rPh sb="0" eb="11">
      <t>ヒガシニホンダイシンサイフッコウコウフキン</t>
    </rPh>
    <rPh sb="11" eb="13">
      <t>キキン</t>
    </rPh>
    <phoneticPr fontId="2"/>
  </si>
  <si>
    <t>市営住宅管理基金</t>
    <rPh sb="0" eb="2">
      <t>シエイ</t>
    </rPh>
    <rPh sb="2" eb="4">
      <t>ジュウタク</t>
    </rPh>
    <rPh sb="4" eb="6">
      <t>カンリ</t>
    </rPh>
    <rPh sb="6" eb="8">
      <t>キキン</t>
    </rPh>
    <phoneticPr fontId="2"/>
  </si>
  <si>
    <t>復興基金</t>
    <rPh sb="0" eb="2">
      <t>フッコウ</t>
    </rPh>
    <rPh sb="2" eb="4">
      <t>キキン</t>
    </rPh>
    <phoneticPr fontId="2"/>
  </si>
  <si>
    <t>水源保全基金</t>
    <rPh sb="0" eb="2">
      <t>スイゲン</t>
    </rPh>
    <rPh sb="2" eb="4">
      <t>ホゼン</t>
    </rPh>
    <rPh sb="4" eb="6">
      <t>キキン</t>
    </rPh>
    <phoneticPr fontId="2"/>
  </si>
  <si>
    <t>いわき市国際交流協会</t>
    <rPh sb="3" eb="4">
      <t>シ</t>
    </rPh>
    <rPh sb="4" eb="6">
      <t>コクサイ</t>
    </rPh>
    <rPh sb="6" eb="8">
      <t>コウリュウ</t>
    </rPh>
    <rPh sb="8" eb="10">
      <t>キョウカイ</t>
    </rPh>
    <phoneticPr fontId="2"/>
  </si>
  <si>
    <t>常磐湯本温泉</t>
    <rPh sb="0" eb="2">
      <t>ジョウバン</t>
    </rPh>
    <rPh sb="2" eb="4">
      <t>ユモト</t>
    </rPh>
    <rPh sb="4" eb="6">
      <t>オンセン</t>
    </rPh>
    <phoneticPr fontId="2"/>
  </si>
  <si>
    <t>いわき市社会福祉施設事業団</t>
    <rPh sb="3" eb="4">
      <t>シ</t>
    </rPh>
    <rPh sb="4" eb="6">
      <t>シャカイ</t>
    </rPh>
    <rPh sb="6" eb="8">
      <t>フクシ</t>
    </rPh>
    <rPh sb="8" eb="10">
      <t>シセツ</t>
    </rPh>
    <rPh sb="10" eb="13">
      <t>ジギョウダン</t>
    </rPh>
    <phoneticPr fontId="2"/>
  </si>
  <si>
    <t>いわきの里鬼ケ城</t>
    <rPh sb="4" eb="5">
      <t>サト</t>
    </rPh>
    <rPh sb="5" eb="6">
      <t>オニ</t>
    </rPh>
    <rPh sb="7" eb="8">
      <t>シロ</t>
    </rPh>
    <phoneticPr fontId="2"/>
  </si>
  <si>
    <t>いわき勤労福祉事業団</t>
    <rPh sb="3" eb="5">
      <t>キンロウ</t>
    </rPh>
    <rPh sb="5" eb="7">
      <t>フクシ</t>
    </rPh>
    <rPh sb="7" eb="10">
      <t>ジギョウダン</t>
    </rPh>
    <phoneticPr fontId="2"/>
  </si>
  <si>
    <t>いわき市勤労者福祉サービスセンター</t>
    <rPh sb="3" eb="4">
      <t>シ</t>
    </rPh>
    <rPh sb="4" eb="7">
      <t>キンロウシャ</t>
    </rPh>
    <rPh sb="7" eb="9">
      <t>フクシ</t>
    </rPh>
    <phoneticPr fontId="2"/>
  </si>
  <si>
    <t>いわき市観光物産センター</t>
    <rPh sb="3" eb="4">
      <t>シ</t>
    </rPh>
    <rPh sb="4" eb="6">
      <t>カンコウ</t>
    </rPh>
    <rPh sb="6" eb="8">
      <t>ブッサン</t>
    </rPh>
    <phoneticPr fontId="2"/>
  </si>
  <si>
    <t>いわきニュータウンセンター</t>
  </si>
  <si>
    <t>いわき市土地開発公社</t>
    <rPh sb="3" eb="4">
      <t>シ</t>
    </rPh>
    <rPh sb="4" eb="6">
      <t>トチ</t>
    </rPh>
    <rPh sb="6" eb="8">
      <t>カイハツ</t>
    </rPh>
    <rPh sb="8" eb="10">
      <t>コウシャ</t>
    </rPh>
    <phoneticPr fontId="2"/>
  </si>
  <si>
    <t>いわき市公園緑地観光公社</t>
    <rPh sb="3" eb="4">
      <t>シ</t>
    </rPh>
    <rPh sb="4" eb="6">
      <t>コウエン</t>
    </rPh>
    <rPh sb="6" eb="8">
      <t>リョクチ</t>
    </rPh>
    <rPh sb="8" eb="10">
      <t>カンコウ</t>
    </rPh>
    <rPh sb="10" eb="12">
      <t>コウシャ</t>
    </rPh>
    <phoneticPr fontId="2"/>
  </si>
  <si>
    <t>いわき市潮学生寮</t>
    <rPh sb="3" eb="4">
      <t>シ</t>
    </rPh>
    <rPh sb="4" eb="5">
      <t>ウシオ</t>
    </rPh>
    <rPh sb="5" eb="8">
      <t>ガクセイリョウ</t>
    </rPh>
    <phoneticPr fontId="2"/>
  </si>
  <si>
    <t>いわき市教育文化事業団</t>
    <rPh sb="3" eb="4">
      <t>シ</t>
    </rPh>
    <rPh sb="4" eb="6">
      <t>キョウイク</t>
    </rPh>
    <rPh sb="6" eb="8">
      <t>ブンカ</t>
    </rPh>
    <rPh sb="8" eb="11">
      <t>ジギョウダン</t>
    </rPh>
    <phoneticPr fontId="2"/>
  </si>
  <si>
    <t>公立小野町地方綜合病院企業団</t>
    <rPh sb="0" eb="2">
      <t>コウリツ</t>
    </rPh>
    <rPh sb="2" eb="4">
      <t>オノ</t>
    </rPh>
    <rPh sb="4" eb="5">
      <t>マチ</t>
    </rPh>
    <rPh sb="5" eb="7">
      <t>チホウ</t>
    </rPh>
    <rPh sb="7" eb="9">
      <t>ソウゴウ</t>
    </rPh>
    <rPh sb="9" eb="11">
      <t>ビョウイン</t>
    </rPh>
    <rPh sb="11" eb="13">
      <t>キギョウ</t>
    </rPh>
    <rPh sb="13" eb="14">
      <t>ダン</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</si>
  <si>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</si>
  <si>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トウ</t>
    </rPh>
    <rPh sb="18" eb="20">
      <t>トクベツ</t>
    </rPh>
    <rPh sb="20" eb="22">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</si>
  <si>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</si>
  <si>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3">
      <t>フクシマケン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</si>
  <si>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福島県市民交通災害共済組合</t>
    <rPh sb="0" eb="3">
      <t>フクシマケン</t>
    </rPh>
    <rPh sb="3" eb="5">
      <t>シミン</t>
    </rPh>
    <rPh sb="5" eb="7">
      <t>コウツウ</t>
    </rPh>
    <rPh sb="7" eb="9">
      <t>サイガイ</t>
    </rPh>
    <rPh sb="9" eb="11">
      <t>キョウサイ</t>
    </rPh>
    <rPh sb="11" eb="13">
      <t>クミアイ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</si>
  <si>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</si>
  <si>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</si>
  <si>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</si>
  <si>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t>
    <phoneticPr fontId="2"/>
  </si>
  <si>
    <t>-</t>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</si>
  <si>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</si>
  <si>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</si>
  <si>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</si>
  <si>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</si>
  <si>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</si>
  <si>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</si>
  <si>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</si>
  <si>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</si>
  <si>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</si>
  <si>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</si>
  <si>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令和２年４月13日付け２市町村第122号に対する回答時において、平成30年度財務書類は整備中であったため、次回照会時に回答することといたします。</t>
    <phoneticPr fontId="5"/>
  </si>
  <si>
    <t>　将来負担比率については、充当可能基金残高の増加や学校教育施設等整備事業債等に係る基準財政需要額算入見込額が増加したこと等に伴い、前年度比で12.3ポイント低下した。
　実質公債費比率については、元利償還金の額が減少したこと等に伴い、前年度比で0.4ポイント低下した。
　今後については、新病院建設に伴う企業債の償還分に係る一般会計からの繰出金の増加等が見込まれることから、動向を注視しながら、引き続き適正な水準を維持できるよう努めていく。</t>
    <rPh sb="1" eb="3">
      <t>ショウライ</t>
    </rPh>
    <rPh sb="3" eb="5">
      <t>フタン</t>
    </rPh>
    <rPh sb="5" eb="7">
      <t>ヒリツ</t>
    </rPh>
    <rPh sb="13" eb="15">
      <t>ジュウトウ</t>
    </rPh>
    <rPh sb="15" eb="17">
      <t>カノウ</t>
    </rPh>
    <rPh sb="17" eb="19">
      <t>キキン</t>
    </rPh>
    <rPh sb="19" eb="21">
      <t>ザンダカ</t>
    </rPh>
    <rPh sb="22" eb="24">
      <t>ゾウカ</t>
    </rPh>
    <rPh sb="25" eb="27">
      <t>ガッコウ</t>
    </rPh>
    <rPh sb="27" eb="29">
      <t>キョウイク</t>
    </rPh>
    <rPh sb="29" eb="31">
      <t>シセツ</t>
    </rPh>
    <rPh sb="31" eb="32">
      <t>トウ</t>
    </rPh>
    <rPh sb="32" eb="34">
      <t>セイビ</t>
    </rPh>
    <rPh sb="34" eb="36">
      <t>ジギョウ</t>
    </rPh>
    <rPh sb="36" eb="37">
      <t>サイ</t>
    </rPh>
    <rPh sb="37" eb="38">
      <t>トウ</t>
    </rPh>
    <rPh sb="39" eb="40">
      <t>カカ</t>
    </rPh>
    <rPh sb="41" eb="43">
      <t>キジュン</t>
    </rPh>
    <rPh sb="43" eb="45">
      <t>ザイセイ</t>
    </rPh>
    <rPh sb="45" eb="47">
      <t>ジュヨウ</t>
    </rPh>
    <rPh sb="47" eb="48">
      <t>ガク</t>
    </rPh>
    <rPh sb="48" eb="50">
      <t>サンニュウ</t>
    </rPh>
    <rPh sb="50" eb="52">
      <t>ミコミ</t>
    </rPh>
    <rPh sb="52" eb="53">
      <t>ガク</t>
    </rPh>
    <rPh sb="54" eb="56">
      <t>ゾウカ</t>
    </rPh>
    <rPh sb="60" eb="61">
      <t>ナド</t>
    </rPh>
    <rPh sb="62" eb="63">
      <t>トモナ</t>
    </rPh>
    <rPh sb="65" eb="68">
      <t>ゼンネンド</t>
    </rPh>
    <rPh sb="68" eb="69">
      <t>ヒ</t>
    </rPh>
    <rPh sb="78" eb="80">
      <t>テイカ</t>
    </rPh>
    <rPh sb="85" eb="87">
      <t>ジッシツ</t>
    </rPh>
    <rPh sb="87" eb="90">
      <t>コウサイヒ</t>
    </rPh>
    <rPh sb="90" eb="92">
      <t>ヒリツ</t>
    </rPh>
    <rPh sb="117" eb="121">
      <t>ゼンネンドヒ</t>
    </rPh>
    <rPh sb="136" eb="138">
      <t>コンゴ</t>
    </rPh>
    <rPh sb="144" eb="147">
      <t>シンビョウイン</t>
    </rPh>
    <rPh sb="147" eb="149">
      <t>ケンセツ</t>
    </rPh>
    <rPh sb="150" eb="151">
      <t>トモナ</t>
    </rPh>
    <rPh sb="152" eb="154">
      <t>キギョウ</t>
    </rPh>
    <rPh sb="154" eb="155">
      <t>サイ</t>
    </rPh>
    <rPh sb="156" eb="158">
      <t>ショウカン</t>
    </rPh>
    <rPh sb="158" eb="159">
      <t>ブン</t>
    </rPh>
    <rPh sb="160" eb="161">
      <t>カカ</t>
    </rPh>
    <rPh sb="162" eb="164">
      <t>イッパン</t>
    </rPh>
    <rPh sb="164" eb="166">
      <t>カイケイ</t>
    </rPh>
    <rPh sb="169" eb="171">
      <t>クリダ</t>
    </rPh>
    <rPh sb="171" eb="172">
      <t>キン</t>
    </rPh>
    <rPh sb="173" eb="175">
      <t>ゾウカ</t>
    </rPh>
    <rPh sb="175" eb="176">
      <t>トウ</t>
    </rPh>
    <rPh sb="177" eb="179">
      <t>ミコ</t>
    </rPh>
    <rPh sb="187" eb="189">
      <t>ドウコウ</t>
    </rPh>
    <rPh sb="190" eb="192">
      <t>チュウシ</t>
    </rPh>
    <rPh sb="197" eb="198">
      <t>ヒ</t>
    </rPh>
    <rPh sb="199" eb="200">
      <t>ツヅ</t>
    </rPh>
    <rPh sb="201" eb="203">
      <t>テキセイ</t>
    </rPh>
    <rPh sb="204" eb="206">
      <t>スイジュン</t>
    </rPh>
    <rPh sb="207" eb="209">
      <t>イジ</t>
    </rPh>
    <rPh sb="214" eb="215">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</si>
</sst>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8" fillId="0" borderId="0" xfId="20"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5" fillId="0" borderId="0" xfId="19" applyNumberFormat="1" applyAlignment="1">
      <alignment horizontal="right" vertical="center"/>
    </xf>
    <xf numFmtId="177" fontId="15" fillId="0" borderId="0" xfId="19" applyNumberFormat="1" applyAlignment="1">
      <alignment horizontal="right" vertical="center"/>
    </xf>
    <xf numFmtId="178" fontId="15" fillId="0" borderId="0" xfId="18" applyNumberFormat="1" applyAlignment="1">
      <alignment horizontal="center" vertical="center"/>
    </xf>
    <xf numFmtId="178" fontId="15" fillId="0" borderId="0" xfId="18" applyNumberFormat="1" applyAlignment="1">
      <alignment vertical="center"/>
    </xf>
    <xf numFmtId="178" fontId="1" fillId="0" borderId="0" xfId="16" applyNumberFormat="1" applyFont="1">
      <alignment vertical="center"/>
    </xf>
    <xf numFmtId="178" fontId="37"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3"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8" xfId="16" applyFont="1" applyBorder="1">
      <alignment vertical="center"/>
    </xf>
    <xf numFmtId="0" fontId="1" fillId="0" borderId="12" xfId="16" applyFont="1" applyBorder="1">
      <alignment vertical="center"/>
    </xf>
    <xf numFmtId="0" fontId="33" fillId="0" borderId="41" xfId="16" applyFont="1" applyBorder="1">
      <alignment vertical="center"/>
    </xf>
    <xf numFmtId="0" fontId="33"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5" fillId="6" borderId="0" xfId="6" applyFill="1" applyAlignment="1">
      <alignment vertical="center"/>
    </xf>
    <xf numFmtId="0" fontId="15" fillId="6" borderId="0" xfId="6" applyFill="1" applyAlignment="1" applyProtection="1">
      <alignment vertical="center"/>
      <protection hidden="1"/>
    </xf>
    <xf numFmtId="0" fontId="0" fillId="6" borderId="0" xfId="6" applyFont="1" applyFill="1" applyAlignme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179" fontId="1" fillId="0" borderId="0" xfId="17" applyNumberFormat="1" applyFont="1" applyAlignment="1">
      <alignment horizontal="center" vertical="center" wrapText="1"/>
    </xf>
    <xf numFmtId="178" fontId="15"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51613</c:v>
                </c:pt>
                <c:pt idx="1">
                  <c:v>50880</c:v>
                </c:pt>
                <c:pt idx="2">
                  <c:v>46395</c:v>
                </c:pt>
                <c:pt idx="3">
                  <c:v>48088</c:v>
                </c:pt>
                <c:pt idx="4">
                  <c:v>46457</c:v>
                </c:pt>
              </c:numCache>
            </c:numRef>
          </c:val>
          <c:smooth val="0"/>
          <c:extLst>
            <c:ext xmlns:c16="http://schemas.microsoft.com/office/drawing/2014/chart" uri="{C3380CC4-5D6E-409C-BE32-E72D297353CC}">
              <c16:uniqueId val="{00000000-EC44-4F82-807E-E251944AD38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143980</c:v>
                </c:pt>
                <c:pt idx="1">
                  <c:v>114922</c:v>
                </c:pt>
                <c:pt idx="2">
                  <c:v>83480</c:v>
                </c:pt>
                <c:pt idx="3">
                  <c:v>90439</c:v>
                </c:pt>
                <c:pt idx="4">
                  <c:v>63802</c:v>
                </c:pt>
              </c:numCache>
            </c:numRef>
          </c:val>
          <c:smooth val="0"/>
          <c:extLst>
            <c:ext xmlns:c16="http://schemas.microsoft.com/office/drawing/2014/chart" uri="{C3380CC4-5D6E-409C-BE32-E72D297353CC}">
              <c16:uniqueId val="{00000001-EC44-4F82-807E-E251944AD38D}"/>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7.48</c:v>
                </c:pt>
                <c:pt idx="1">
                  <c:v>7.12</c:v>
                </c:pt>
                <c:pt idx="2">
                  <c:v>5.21</c:v>
                </c:pt>
                <c:pt idx="3">
                  <c:v>6.05</c:v>
                </c:pt>
                <c:pt idx="4">
                  <c:v>6.11</c:v>
                </c:pt>
              </c:numCache>
            </c:numRef>
          </c:val>
          <c:extLst>
            <c:ext xmlns:c16="http://schemas.microsoft.com/office/drawing/2014/chart" uri="{C3380CC4-5D6E-409C-BE32-E72D297353CC}">
              <c16:uniqueId val="{00000000-6887-4D70-8507-606DDF03147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16.13</c:v>
                </c:pt>
                <c:pt idx="1">
                  <c:v>19.54</c:v>
                </c:pt>
                <c:pt idx="2">
                  <c:v>20.29</c:v>
                </c:pt>
                <c:pt idx="3">
                  <c:v>16.57</c:v>
                </c:pt>
                <c:pt idx="4">
                  <c:v>13.3</c:v>
                </c:pt>
              </c:numCache>
            </c:numRef>
          </c:val>
          <c:extLst>
            <c:ext xmlns:c16="http://schemas.microsoft.com/office/drawing/2014/chart" uri="{C3380CC4-5D6E-409C-BE32-E72D297353CC}">
              <c16:uniqueId val="{00000001-6887-4D70-8507-606DDF03147A}"/>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-0.25</c:v>
                </c:pt>
                <c:pt idx="1">
                  <c:v>3.1</c:v>
                </c:pt>
                <c:pt idx="2">
                  <c:v>-1.3</c:v>
                </c:pt>
                <c:pt idx="3">
                  <c:v>-2.68</c:v>
                </c:pt>
                <c:pt idx="4">
                  <c:v>-2.95</c:v>
                </c:pt>
              </c:numCache>
            </c:numRef>
          </c:val>
          <c:smooth val="0"/>
          <c:extLst>
            <c:ext xmlns:c16="http://schemas.microsoft.com/office/drawing/2014/chart" uri="{C3380CC4-5D6E-409C-BE32-E72D297353CC}">
              <c16:uniqueId val="{00000002-6887-4D70-8507-606DDF03147A}"/>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0.47</c:v>
                </c:pt>
                <c:pt idx="2">
                  <c:v>#N/A</c:v>
                </c:pt>
                <c:pt idx="3">
                  <c:v>2.39</c:v>
                </c:pt>
                <c:pt idx="4">
                  <c:v>#N/A</c:v>
                </c:pt>
                <c:pt idx="5">
                  <c:v>0.03</c:v>
                </c:pt>
                <c:pt idx="6">
                  <c:v>#N/A</c:v>
                </c:pt>
                <c:pt idx="7">
                  <c:v>0.02</c:v>
                </c:pt>
                <c:pt idx="8">
                  <c:v>#N/A</c:v>
                </c:pt>
                <c:pt idx="9">
                  <c:v>0.05</c:v>
                </c:pt>
              </c:numCache>
            </c:numRef>
          </c:val>
          <c:extLst>
            <c:ext xmlns:c16="http://schemas.microsoft.com/office/drawing/2014/chart" uri="{C3380CC4-5D6E-409C-BE32-E72D297353CC}">
              <c16:uniqueId val="{00000000-12E5-4BFF-8BE2-7577F5CEDA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2.61</c:v>
                </c:pt>
                <c:pt idx="1">
                  <c:v>#N/A</c:v>
                </c:pt>
                <c:pt idx="2">
                  <c:v>0.34</c:v>
                </c:pt>
                <c:pt idx="3">
                  <c:v>#N/A</c:v>
                </c:pt>
                <c:pt idx="4">
                  <c:v>0.02</c:v>
                </c:pt>
                <c:pt idx="5">
                  <c:v>#N/A</c:v>
                </c:pt>
                <c:pt idx="6">
                  <c:v>0</c:v>
                </c:pt>
                <c:pt idx="7">
                  <c:v>0</c:v>
                </c:pt>
                <c:pt idx="8">
                  <c:v>0</c:v>
                </c:pt>
                <c:pt idx="9">
                  <c:v>0</c:v>
                </c:pt>
              </c:numCache>
            </c:numRef>
          </c:val>
          <c:extLst>
            <c:ext xmlns:c16="http://schemas.microsoft.com/office/drawing/2014/chart" uri="{C3380CC4-5D6E-409C-BE32-E72D297353CC}">
              <c16:uniqueId val="{00000001-12E5-4BFF-8BE2-7577F5CEDA57}"/>
            </c:ext>
          </c:extLst>
        </c:ser>
        <c:ser>
          <c:idx val="2"/>
          <c:order val="2"/>
          <c:tx>
            <c:strRef>
              <c:f>データシート!$A$29</c:f>
              <c:strCache>
                <c:ptCount val="1"/>
                <c:pt idx="0">
                  <c:v>国民健康保険事業（事業勘定）特別会計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4.1900000000000004</c:v>
                </c:pt>
                <c:pt idx="2">
                  <c:v>#N/A</c:v>
                </c:pt>
                <c:pt idx="3">
                  <c:v>3.7</c:v>
                </c:pt>
                <c:pt idx="4">
                  <c:v>#N/A</c:v>
                </c:pt>
                <c:pt idx="5">
                  <c:v>3.75</c:v>
                </c:pt>
                <c:pt idx="6">
                  <c:v>#N/A</c:v>
                </c:pt>
                <c:pt idx="7">
                  <c:v>1.03</c:v>
                </c:pt>
                <c:pt idx="8">
                  <c:v>#N/A</c:v>
                </c:pt>
                <c:pt idx="9">
                  <c:v>0.08</c:v>
                </c:pt>
              </c:numCache>
            </c:numRef>
          </c:val>
          <c:extLst>
            <c:ext xmlns:c16="http://schemas.microsoft.com/office/drawing/2014/chart" uri="{C3380CC4-5D6E-409C-BE32-E72D297353CC}">
              <c16:uniqueId val="{00000002-12E5-4BFF-8BE2-7577F5CEDA57}"/>
            </c:ext>
          </c:extLst>
        </c:ser>
        <c:ser>
          <c:idx val="3"/>
          <c:order val="3"/>
          <c:tx>
            <c:strRef>
              <c:f>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#N/A</c:v>
                </c:pt>
                <c:pt idx="5">
                  <c:v>0.52</c:v>
                </c:pt>
                <c:pt idx="6">
                  <c:v>#N/A</c:v>
                </c:pt>
                <c:pt idx="7">
                  <c:v>0.28000000000000003</c:v>
                </c:pt>
                <c:pt idx="8">
                  <c:v>#N/A</c:v>
                </c:pt>
                <c:pt idx="9">
                  <c:v>0.28000000000000003</c:v>
                </c:pt>
              </c:numCache>
            </c:numRef>
          </c:val>
          <c:extLst>
            <c:ext xmlns:c16="http://schemas.microsoft.com/office/drawing/2014/chart" uri="{C3380CC4-5D6E-409C-BE32-E72D297353CC}">
              <c16:uniqueId val="{00000003-12E5-4BFF-8BE2-7577F5CEDA57}"/>
            </c:ext>
          </c:extLst>
        </c:ser>
        <c:ser>
          <c:idx val="4"/>
          <c:order val="4"/>
          <c:tx>
            <c:strRef>
              <c:f>データシート!$A$31</c:f>
              <c:strCache>
                <c:ptCount val="1"/>
                <c:pt idx="0">
                  <c:v>競輪事業特別会計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0.78</c:v>
                </c:pt>
                <c:pt idx="2">
                  <c:v>#N/A</c:v>
                </c:pt>
                <c:pt idx="3">
                  <c:v>0.91</c:v>
                </c:pt>
                <c:pt idx="4">
                  <c:v>#N/A</c:v>
                </c:pt>
                <c:pt idx="5">
                  <c:v>0.51</c:v>
                </c:pt>
                <c:pt idx="6">
                  <c:v>#N/A</c:v>
                </c:pt>
                <c:pt idx="7">
                  <c:v>0.69</c:v>
                </c:pt>
                <c:pt idx="8">
                  <c:v>#N/A</c:v>
                </c:pt>
                <c:pt idx="9">
                  <c:v>0.28999999999999998</c:v>
                </c:pt>
              </c:numCache>
            </c:numRef>
          </c:val>
          <c:extLst>
            <c:ext xmlns:c16="http://schemas.microsoft.com/office/drawing/2014/chart" uri="{C3380CC4-5D6E-409C-BE32-E72D297353CC}">
              <c16:uniqueId val="{00000004-12E5-4BFF-8BE2-7577F5CEDA57}"/>
            </c:ext>
          </c:extLst>
        </c:ser>
        <c:ser>
          <c:idx val="5"/>
          <c:order val="5"/>
          <c:tx>
            <c:strRef>
              <c:f>データシート!$A$32</c:f>
              <c:strCache>
                <c:ptCount val="1"/>
                <c:pt idx="0">
                  <c:v>地域汚水処理事業会計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#N/A</c:v>
                </c:pt>
                <c:pt idx="5">
                  <c:v>0.54</c:v>
                </c:pt>
                <c:pt idx="6">
                  <c:v>#N/A</c:v>
                </c:pt>
                <c:pt idx="7">
                  <c:v>0.56000000000000005</c:v>
                </c:pt>
                <c:pt idx="8">
                  <c:v>#N/A</c:v>
                </c:pt>
                <c:pt idx="9">
                  <c:v>0.59</c:v>
                </c:pt>
              </c:numCache>
            </c:numRef>
          </c:val>
          <c:extLst>
            <c:ext xmlns:c16="http://schemas.microsoft.com/office/drawing/2014/chart" uri="{C3380CC4-5D6E-409C-BE32-E72D297353CC}">
              <c16:uniqueId val="{00000005-12E5-4BFF-8BE2-7577F5CEDA5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0.78</c:v>
                </c:pt>
                <c:pt idx="2">
                  <c:v>#N/A</c:v>
                </c:pt>
                <c:pt idx="3">
                  <c:v>0.87</c:v>
                </c:pt>
                <c:pt idx="4">
                  <c:v>#N/A</c:v>
                </c:pt>
                <c:pt idx="5">
                  <c:v>1.38</c:v>
                </c:pt>
                <c:pt idx="6">
                  <c:v>#N/A</c:v>
                </c:pt>
                <c:pt idx="7">
                  <c:v>0.76</c:v>
                </c:pt>
                <c:pt idx="8">
                  <c:v>#N/A</c:v>
                </c:pt>
                <c:pt idx="9">
                  <c:v>1.1200000000000001</c:v>
                </c:pt>
              </c:numCache>
            </c:numRef>
          </c:val>
          <c:extLst>
            <c:ext xmlns:c16="http://schemas.microsoft.com/office/drawing/2014/chart" uri="{C3380CC4-5D6E-409C-BE32-E72D297353CC}">
              <c16:uniqueId val="{00000006-12E5-4BFF-8BE2-7577F5CEDA57}"/>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9.66</c:v>
                </c:pt>
                <c:pt idx="2">
                  <c:v>#N/A</c:v>
                </c:pt>
                <c:pt idx="3">
                  <c:v>7.15</c:v>
                </c:pt>
                <c:pt idx="4">
                  <c:v>#N/A</c:v>
                </c:pt>
                <c:pt idx="5">
                  <c:v>5.2</c:v>
                </c:pt>
                <c:pt idx="6">
                  <c:v>#N/A</c:v>
                </c:pt>
                <c:pt idx="7">
                  <c:v>6.16</c:v>
                </c:pt>
                <c:pt idx="8">
                  <c:v>#N/A</c:v>
                </c:pt>
                <c:pt idx="9">
                  <c:v>6.32</c:v>
                </c:pt>
              </c:numCache>
            </c:numRef>
          </c:val>
          <c:extLst>
            <c:ext xmlns:c16="http://schemas.microsoft.com/office/drawing/2014/chart" uri="{C3380CC4-5D6E-409C-BE32-E72D297353CC}">
              <c16:uniqueId val="{00000007-12E5-4BFF-8BE2-7577F5CEDA57}"/>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6.84</c:v>
                </c:pt>
                <c:pt idx="2">
                  <c:v>#N/A</c:v>
                </c:pt>
                <c:pt idx="3">
                  <c:v>8.7799999999999994</c:v>
                </c:pt>
                <c:pt idx="4">
                  <c:v>#N/A</c:v>
                </c:pt>
                <c:pt idx="5">
                  <c:v>9.99</c:v>
                </c:pt>
                <c:pt idx="6">
                  <c:v>#N/A</c:v>
                </c:pt>
                <c:pt idx="7">
                  <c:v>10.92</c:v>
                </c:pt>
                <c:pt idx="8">
                  <c:v>#N/A</c:v>
                </c:pt>
                <c:pt idx="9">
                  <c:v>10.35</c:v>
                </c:pt>
              </c:numCache>
            </c:numRef>
          </c:val>
          <c:extLst>
            <c:ext xmlns:c16="http://schemas.microsoft.com/office/drawing/2014/chart" uri="{C3380CC4-5D6E-409C-BE32-E72D297353CC}">
              <c16:uniqueId val="{00000008-12E5-4BFF-8BE2-7577F5CEDA5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11.39</c:v>
                </c:pt>
                <c:pt idx="2">
                  <c:v>#N/A</c:v>
                </c:pt>
                <c:pt idx="3">
                  <c:v>13.14</c:v>
                </c:pt>
                <c:pt idx="4">
                  <c:v>#N/A</c:v>
                </c:pt>
                <c:pt idx="5">
                  <c:v>13.61</c:v>
                </c:pt>
                <c:pt idx="6">
                  <c:v>#N/A</c:v>
                </c:pt>
                <c:pt idx="7">
                  <c:v>12.91</c:v>
                </c:pt>
                <c:pt idx="8">
                  <c:v>#N/A</c:v>
                </c:pt>
                <c:pt idx="9">
                  <c:v>13.77</c:v>
                </c:pt>
              </c:numCache>
            </c:numRef>
          </c:val>
          <c:extLst>
            <c:ext xmlns:c16="http://schemas.microsoft.com/office/drawing/2014/chart" uri="{C3380CC4-5D6E-409C-BE32-E72D297353CC}">
              <c16:uniqueId val="{00000009-12E5-4BFF-8BE2-7577F5CEDA5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12765</c:v>
                </c:pt>
                <c:pt idx="5">
                  <c:v>11864</c:v>
                </c:pt>
                <c:pt idx="8">
                  <c:v>11646</c:v>
                </c:pt>
                <c:pt idx="11">
                  <c:v>11617</c:v>
                </c:pt>
                <c:pt idx="14">
                  <c:v>11599</c:v>
                </c:pt>
              </c:numCache>
            </c:numRef>
          </c:val>
          <c:extLst>
            <c:ext xmlns:c16="http://schemas.microsoft.com/office/drawing/2014/chart" uri="{C3380CC4-5D6E-409C-BE32-E72D297353CC}">
              <c16:uniqueId val="{00000000-FFD5-476F-B241-B923319603DC}"/>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FFD5-476F-B241-B923319603DC}"/>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1840</c:v>
                </c:pt>
                <c:pt idx="3">
                  <c:v>973</c:v>
                </c:pt>
                <c:pt idx="6">
                  <c:v>1743</c:v>
                </c:pt>
                <c:pt idx="9">
                  <c:v>973</c:v>
                </c:pt>
                <c:pt idx="12">
                  <c:v>973</c:v>
                </c:pt>
              </c:numCache>
            </c:numRef>
          </c:val>
          <c:extLst>
            <c:ext xmlns:c16="http://schemas.microsoft.com/office/drawing/2014/chart" uri="{C3380CC4-5D6E-409C-BE32-E72D297353CC}">
              <c16:uniqueId val="{00000002-FFD5-476F-B241-B923319603DC}"/>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c:v>
                </c:pt>
                <c:pt idx="3">
                  <c:v>3</c:v>
                </c:pt>
                <c:pt idx="6">
                  <c:v>4</c:v>
                </c:pt>
                <c:pt idx="9">
                  <c:v>4</c:v>
                </c:pt>
                <c:pt idx="12">
                  <c:v>4</c:v>
                </c:pt>
              </c:numCache>
            </c:numRef>
          </c:val>
          <c:extLst>
            <c:ext xmlns:c16="http://schemas.microsoft.com/office/drawing/2014/chart" uri="{C3380CC4-5D6E-409C-BE32-E72D297353CC}">
              <c16:uniqueId val="{00000003-FFD5-476F-B241-B923319603DC}"/>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3134</c:v>
                </c:pt>
                <c:pt idx="3">
                  <c:v>3990</c:v>
                </c:pt>
                <c:pt idx="6">
                  <c:v>3811</c:v>
                </c:pt>
                <c:pt idx="9">
                  <c:v>3770</c:v>
                </c:pt>
                <c:pt idx="12">
                  <c:v>3615</c:v>
                </c:pt>
              </c:numCache>
            </c:numRef>
          </c:val>
          <c:extLst>
            <c:ext xmlns:c16="http://schemas.microsoft.com/office/drawing/2014/chart" uri="{C3380CC4-5D6E-409C-BE32-E72D297353CC}">
              <c16:uniqueId val="{00000004-FFD5-476F-B241-B923319603DC}"/>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FD5-476F-B241-B923319603DC}"/>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FFD5-476F-B241-B923319603DC}"/>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14490</c:v>
                </c:pt>
                <c:pt idx="3">
                  <c:v>12132</c:v>
                </c:pt>
                <c:pt idx="6">
                  <c:v>11999</c:v>
                </c:pt>
                <c:pt idx="9">
                  <c:v>11579</c:v>
                </c:pt>
                <c:pt idx="12">
                  <c:v>11694</c:v>
                </c:pt>
              </c:numCache>
            </c:numRef>
          </c:val>
          <c:extLst>
            <c:ext xmlns:c16="http://schemas.microsoft.com/office/drawing/2014/chart" uri="{C3380CC4-5D6E-409C-BE32-E72D297353CC}">
              <c16:uniqueId val="{00000007-FFD5-476F-B241-B923319603D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6702</c:v>
                </c:pt>
                <c:pt idx="2">
                  <c:v>#N/A</c:v>
                </c:pt>
                <c:pt idx="3">
                  <c:v>#N/A</c:v>
                </c:pt>
                <c:pt idx="4">
                  <c:v>5234</c:v>
                </c:pt>
                <c:pt idx="5">
                  <c:v>#N/A</c:v>
                </c:pt>
                <c:pt idx="6">
                  <c:v>#N/A</c:v>
                </c:pt>
                <c:pt idx="7">
                  <c:v>5911</c:v>
                </c:pt>
                <c:pt idx="8">
                  <c:v>#N/A</c:v>
                </c:pt>
                <c:pt idx="9">
                  <c:v>#N/A</c:v>
                </c:pt>
                <c:pt idx="10">
                  <c:v>4709</c:v>
                </c:pt>
                <c:pt idx="11">
                  <c:v>#N/A</c:v>
                </c:pt>
                <c:pt idx="12">
                  <c:v>#N/A</c:v>
                </c:pt>
                <c:pt idx="13">
                  <c:v>4687</c:v>
                </c:pt>
                <c:pt idx="14">
                  <c:v>#N/A</c:v>
                </c:pt>
              </c:numCache>
            </c:numRef>
          </c:val>
          <c:smooth val="0"/>
          <c:extLst>
            <c:ext xmlns:c16="http://schemas.microsoft.com/office/drawing/2014/chart" uri="{C3380CC4-5D6E-409C-BE32-E72D297353CC}">
              <c16:uniqueId val="{00000008-FFD5-476F-B241-B923319603D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111479</c:v>
                </c:pt>
                <c:pt idx="5">
                  <c:v>112327</c:v>
                </c:pt>
                <c:pt idx="8">
                  <c:v>110374</c:v>
                </c:pt>
                <c:pt idx="11">
                  <c:v>112684</c:v>
                </c:pt>
                <c:pt idx="14">
                  <c:v>117702</c:v>
                </c:pt>
              </c:numCache>
            </c:numRef>
          </c:val>
          <c:extLst>
            <c:ext xmlns:c16="http://schemas.microsoft.com/office/drawing/2014/chart" uri="{C3380CC4-5D6E-409C-BE32-E72D297353CC}">
              <c16:uniqueId val="{00000000-3E7D-489B-9194-D59798A1E39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28257</c:v>
                </c:pt>
                <c:pt idx="5">
                  <c:v>27623</c:v>
                </c:pt>
                <c:pt idx="8">
                  <c:v>26412</c:v>
                </c:pt>
                <c:pt idx="11">
                  <c:v>27232</c:v>
                </c:pt>
                <c:pt idx="14">
                  <c:v>27778</c:v>
                </c:pt>
              </c:numCache>
            </c:numRef>
          </c:val>
          <c:extLst>
            <c:ext xmlns:c16="http://schemas.microsoft.com/office/drawing/2014/chart" uri="{C3380CC4-5D6E-409C-BE32-E72D297353CC}">
              <c16:uniqueId val="{00000001-3E7D-489B-9194-D59798A1E39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33004</c:v>
                </c:pt>
                <c:pt idx="5">
                  <c:v>39203</c:v>
                </c:pt>
                <c:pt idx="8">
                  <c:v>41973</c:v>
                </c:pt>
                <c:pt idx="11">
                  <c:v>46577</c:v>
                </c:pt>
                <c:pt idx="14">
                  <c:v>50127</c:v>
                </c:pt>
              </c:numCache>
            </c:numRef>
          </c:val>
          <c:extLst>
            <c:ext xmlns:c16="http://schemas.microsoft.com/office/drawing/2014/chart" uri="{C3380CC4-5D6E-409C-BE32-E72D297353CC}">
              <c16:uniqueId val="{00000002-3E7D-489B-9194-D59798A1E39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E7D-489B-9194-D59798A1E39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E7D-489B-9194-D59798A1E39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E7D-489B-9194-D59798A1E39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16830</c:v>
                </c:pt>
                <c:pt idx="3">
                  <c:v>16955</c:v>
                </c:pt>
                <c:pt idx="6">
                  <c:v>16667</c:v>
                </c:pt>
                <c:pt idx="9">
                  <c:v>16717</c:v>
                </c:pt>
                <c:pt idx="12">
                  <c:v>16124</c:v>
                </c:pt>
              </c:numCache>
            </c:numRef>
          </c:val>
          <c:extLst>
            <c:ext xmlns:c16="http://schemas.microsoft.com/office/drawing/2014/chart" uri="{C3380CC4-5D6E-409C-BE32-E72D297353CC}">
              <c16:uniqueId val="{00000006-3E7D-489B-9194-D59798A1E39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26</c:v>
                </c:pt>
                <c:pt idx="3">
                  <c:v>24</c:v>
                </c:pt>
                <c:pt idx="6">
                  <c:v>18</c:v>
                </c:pt>
                <c:pt idx="9">
                  <c:v>15</c:v>
                </c:pt>
                <c:pt idx="12">
                  <c:v>11</c:v>
                </c:pt>
              </c:numCache>
            </c:numRef>
          </c:val>
          <c:extLst>
            <c:ext xmlns:c16="http://schemas.microsoft.com/office/drawing/2014/chart" uri="{C3380CC4-5D6E-409C-BE32-E72D297353CC}">
              <c16:uniqueId val="{00000007-3E7D-489B-9194-D59798A1E39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48072</c:v>
                </c:pt>
                <c:pt idx="3">
                  <c:v>52839</c:v>
                </c:pt>
                <c:pt idx="6">
                  <c:v>53913</c:v>
                </c:pt>
                <c:pt idx="9">
                  <c:v>59547</c:v>
                </c:pt>
                <c:pt idx="12">
                  <c:v>63924</c:v>
                </c:pt>
              </c:numCache>
            </c:numRef>
          </c:val>
          <c:extLst>
            <c:ext xmlns:c16="http://schemas.microsoft.com/office/drawing/2014/chart" uri="{C3380CC4-5D6E-409C-BE32-E72D297353CC}">
              <c16:uniqueId val="{00000008-3E7D-489B-9194-D59798A1E39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8151</c:v>
                </c:pt>
                <c:pt idx="3">
                  <c:v>7365</c:v>
                </c:pt>
                <c:pt idx="6">
                  <c:v>5788</c:v>
                </c:pt>
                <c:pt idx="9">
                  <c:v>4959</c:v>
                </c:pt>
                <c:pt idx="12">
                  <c:v>4109</c:v>
                </c:pt>
              </c:numCache>
            </c:numRef>
          </c:val>
          <c:extLst>
            <c:ext xmlns:c16="http://schemas.microsoft.com/office/drawing/2014/chart" uri="{C3380CC4-5D6E-409C-BE32-E72D297353CC}">
              <c16:uniqueId val="{00000009-3E7D-489B-9194-D59798A1E39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125224</c:v>
                </c:pt>
                <c:pt idx="3">
                  <c:v>125337</c:v>
                </c:pt>
                <c:pt idx="6">
                  <c:v>122717</c:v>
                </c:pt>
                <c:pt idx="9">
                  <c:v>124321</c:v>
                </c:pt>
                <c:pt idx="12">
                  <c:v>122809</c:v>
                </c:pt>
              </c:numCache>
            </c:numRef>
          </c:val>
          <c:extLst>
            <c:ext xmlns:c16="http://schemas.microsoft.com/office/drawing/2014/chart" uri="{C3380CC4-5D6E-409C-BE32-E72D297353CC}">
              <c16:uniqueId val="{0000000A-3E7D-489B-9194-D59798A1E39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25563</c:v>
                </c:pt>
                <c:pt idx="2">
                  <c:v>#N/A</c:v>
                </c:pt>
                <c:pt idx="3">
                  <c:v>#N/A</c:v>
                </c:pt>
                <c:pt idx="4">
                  <c:v>23367</c:v>
                </c:pt>
                <c:pt idx="5">
                  <c:v>#N/A</c:v>
                </c:pt>
                <c:pt idx="6">
                  <c:v>#N/A</c:v>
                </c:pt>
                <c:pt idx="7">
                  <c:v>20344</c:v>
                </c:pt>
                <c:pt idx="8">
                  <c:v>#N/A</c:v>
                </c:pt>
                <c:pt idx="9">
                  <c:v>#N/A</c:v>
                </c:pt>
                <c:pt idx="10">
                  <c:v>19066</c:v>
                </c:pt>
                <c:pt idx="11">
                  <c:v>#N/A</c:v>
                </c:pt>
                <c:pt idx="12">
                  <c:v>#N/A</c:v>
                </c:pt>
                <c:pt idx="13">
                  <c:v>11372</c:v>
                </c:pt>
                <c:pt idx="14">
                  <c:v>#N/A</c:v>
                </c:pt>
              </c:numCache>
            </c:numRef>
          </c:val>
          <c:smooth val="0"/>
          <c:extLst>
            <c:ext xmlns:c16="http://schemas.microsoft.com/office/drawing/2014/chart" uri="{C3380CC4-5D6E-409C-BE32-E72D297353CC}">
              <c16:uniqueId val="{0000000B-3E7D-489B-9194-D59798A1E39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14812</c:v>
                </c:pt>
                <c:pt idx="1">
                  <c:v>12193</c:v>
                </c:pt>
                <c:pt idx="2">
                  <c:v>9896</c:v>
                </c:pt>
              </c:numCache>
            </c:numRef>
          </c:val>
          <c:extLst>
            <c:ext xmlns:c16="http://schemas.microsoft.com/office/drawing/2014/chart" uri="{C3380CC4-5D6E-409C-BE32-E72D297353CC}">
              <c16:uniqueId val="{00000000-41C7-469E-87E6-4CA580182B1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2524</c:v>
                </c:pt>
                <c:pt idx="1">
                  <c:v>5075</c:v>
                </c:pt>
                <c:pt idx="2">
                  <c:v>8036</c:v>
                </c:pt>
              </c:numCache>
            </c:numRef>
          </c:val>
          <c:extLst>
            <c:ext xmlns:c16="http://schemas.microsoft.com/office/drawing/2014/chart" uri="{C3380CC4-5D6E-409C-BE32-E72D297353CC}">
              <c16:uniqueId val="{00000001-41C7-469E-87E6-4CA580182B1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50870</c:v>
                </c:pt>
                <c:pt idx="1">
                  <c:v>45649</c:v>
                </c:pt>
                <c:pt idx="2">
                  <c:v>38270</c:v>
                </c:pt>
              </c:numCache>
            </c:numRef>
          </c:val>
          <c:extLst>
            <c:ext xmlns:c16="http://schemas.microsoft.com/office/drawing/2014/chart" uri="{C3380CC4-5D6E-409C-BE32-E72D297353CC}">
              <c16:uniqueId val="{00000002-41C7-469E-87E6-4CA580182B1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{0291C8CB-5B39-41B5-BF76-F5B382BBDBE4}</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549-4D5D-9CD8-AC5FC706B65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{8F376B37-7998-40AB-8AE3-0BFB7105C908}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49-4D5D-9CD8-AC5FC706B65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{41559B8B-CB15-4486-8FD9-ED11D23F8023}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49-4D5D-9CD8-AC5FC706B65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{3C2D6E01-2B13-4141-91F0-89EF006E79EF}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49-4D5D-9CD8-AC5FC706B65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{F04DC676-BFB3-4C95-9C1C-971E846A565D}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49-4D5D-9CD8-AC5FC706B65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{5B02A496-A514-4BB2-BA66-4CB39D4DFEF1}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549-4D5D-9CD8-AC5FC706B65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{DCB305E9-D09A-4353-8921-088E73F9D323}</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549-4D5D-9CD8-AC5FC706B65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{EB20FB63-0087-4263-B6F8-70E0B739F9C7}</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549-4D5D-9CD8-AC5FC706B65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{338EE7E8-6979-4816-81CD-0758FEC6AC38}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549-4D5D-9CD8-AC5FC706B65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60.5</c:v>
                </c:pt>
                <c:pt idx="24">
                  <c:v>62.7</c:v>
                </c:pt>
              </c:numCache>
            </c:numRef>
          </c:xVal>
          <c:yVal>
            <c:numRef>
              <c:f>公会計指標分析・財政指標組合せ分析表!$BP$51:$DC$51</c:f>
              <c:numCache>
                <c:formatCode>#,##0.0;"▲ "#,##0.0</c:formatCode>
                <c:ptCount val="40"/>
                <c:pt idx="16">
                  <c:v>32.1</c:v>
                </c:pt>
                <c:pt idx="24">
                  <c:v>29.7</c:v>
                </c:pt>
              </c:numCache>
            </c:numRef>
          </c:yVal>
          <c:smooth val="0"/>
          <c:extLst>
            <c:ext xmlns:c16="http://schemas.microsoft.com/office/drawing/2014/chart" uri="{C3380CC4-5D6E-409C-BE32-E72D297353CC}">
              <c16:uniqueId val="{00000009-C549-4D5D-9CD8-AC5FC706B65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{5A37CEB3-0304-4635-B9B9-7A74248BC74B}</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549-4D5D-9CD8-AC5FC706B65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{526A3223-D1C9-48DB-BAFB-D1ED2E4D155E}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49-4D5D-9CD8-AC5FC706B65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{5A6DD6E7-29F3-456C-94B0-1476F506C2F3}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49-4D5D-9CD8-AC5FC706B65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{56E0800C-BEF2-4741-AD32-5AE2B8F9B464}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49-4D5D-9CD8-AC5FC706B65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{3AE85B4D-BCB9-474B-A161-2F3CFEBED38D}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49-4D5D-9CD8-AC5FC706B65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{5BFA4C66-A3AE-4294-A9CD-6785725EEE98}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549-4D5D-9CD8-AC5FC706B657}"/>
                </c:ext>
              </c:extLst>
            </c:dLbl>
            <c:dLbl>
              <c:idx val="16"/>
              <c:layout/>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{6280DB61-017F-41D4-BFBA-70B619603536}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549-4D5D-9CD8-AC5FC706B657}"/>
                </c:ext>
              </c:extLst>
            </c:dLbl>
            <c:dLbl>
              <c:idx val="24"/>
              <c:layout/>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{7C12C9F1-13F8-4E82-9E02-28FB38CA11B2}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549-4D5D-9CD8-AC5FC706B65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{9146B60D-5AD0-4B45-BD84-B3F51815979F}</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549-4D5D-9CD8-AC5FC706B65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59.3</c:v>
                </c:pt>
                <c:pt idx="24">
                  <c:v>60</c:v>
                </c:pt>
              </c:numCache>
            </c:numRef>
          </c:xVal>
          <c:yVal>
            <c:numRef>
              <c:f>公会計指標分析・財政指標組合せ分析表!$BP$55:$DC$55</c:f>
              <c:numCache>
                <c:formatCode>#,##0.0;"▲ "#,##0.0</c:formatCode>
                <c:ptCount val="40"/>
                <c:pt idx="16">
                  <c:v>38.9</c:v>
                </c:pt>
                <c:pt idx="24">
                  <c:v>37.6</c:v>
                </c:pt>
              </c:numCache>
            </c:numRef>
          </c:yVal>
          <c:smooth val="0"/>
          <c:extLst>
            <c:ext xmlns:c16="http://schemas.microsoft.com/office/drawing/2014/chart" uri="{C3380CC4-5D6E-409C-BE32-E72D297353CC}">
              <c16:uniqueId val="{00000013-C549-4D5D-9CD8-AC5FC706B657}"/>
            </c:ext>
          </c:extLst>
        </c:ser>
        <c:dLbls>
          <c:showLegendKey val="0"/>
          <c:showVal val="1"/>
          <c:showCatName val="0"/>
          <c:showSerName val="0"/>
          <c:showPercent val="0"/>
          <c:showBubbleSize val="0"/>
        </c:dLbls>
        <c:axId val="46179840"/>
        <c:axId val="46181760"/>
      </c:scatterChart>
      <c:valAx>
        <c:axId val="46179840"/>
        <c:scaling>
          <c:orientation val="minMax"/>
          <c:max val="63"/>
          <c:min val="59.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5"/>
          <c:min val="2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{5AECCB11-8D80-4E5E-8432-8A8BEB772443}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4333-4414-8DD1-EAC100D5ED98}"/>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{2AC899D5-E48E-4405-9B3B-D00FECD5808D}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333-4414-8DD1-EAC100D5ED98}"/>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{1AC2DFF4-0B51-435C-A1EE-4D51776F0F6F}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333-4414-8DD1-EAC100D5ED98}"/>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{05363B55-3F20-4C56-A22B-7D833DD221A8}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333-4414-8DD1-EAC100D5ED98}"/>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{548A1397-149C-4263-B781-A701971C07EF}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333-4414-8DD1-EAC100D5ED9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{714D7E7C-52A8-4898-B785-312A354BCCBC}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4333-4414-8DD1-EAC100D5ED9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{5512F882-A494-4E31-8E6D-8DF5E4060969}</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4333-4414-8DD1-EAC100D5ED9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{7AD6053C-ED4C-487C-A33E-300DF4BFAD70}</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4333-4414-8DD1-EAC100D5ED9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{E6D4A942-6AD4-4940-B34D-48ACC2E9738B}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4333-4414-8DD1-EAC100D5ED98}"/>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11.1</c:v>
                </c:pt>
                <c:pt idx="8">
                  <c:v>9.6999999999999993</c:v>
                </c:pt>
                <c:pt idx="16">
                  <c:v>9.4</c:v>
                </c:pt>
                <c:pt idx="24">
                  <c:v>8.3000000000000007</c:v>
                </c:pt>
                <c:pt idx="32">
                  <c:v>7.9</c:v>
                </c:pt>
              </c:numCache>
            </c:numRef>
          </c:xVal>
          <c:yVal>
            <c:numRef>
              <c:f>公会計指標分析・財政指標組合せ分析表!$BP$73:$DC$73</c:f>
              <c:numCache>
                <c:formatCode>#,##0.0;"▲ "#,##0.0</c:formatCode>
                <c:ptCount val="40"/>
                <c:pt idx="0">
                  <c:v>40.799999999999997</c:v>
                </c:pt>
                <c:pt idx="8">
                  <c:v>36.700000000000003</c:v>
                </c:pt>
                <c:pt idx="16">
                  <c:v>32.1</c:v>
                </c:pt>
                <c:pt idx="24">
                  <c:v>29.7</c:v>
                </c:pt>
                <c:pt idx="32">
                  <c:v>17.399999999999999</c:v>
                </c:pt>
              </c:numCache>
            </c:numRef>
          </c:yVal>
          <c:smooth val="0"/>
          <c:extLst>
            <c:ext xmlns:c16="http://schemas.microsoft.com/office/drawing/2014/chart" uri="{C3380CC4-5D6E-409C-BE32-E72D297353CC}">
              <c16:uniqueId val="{00000009-4333-4414-8DD1-EAC100D5ED98}"/>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{A5440AE1-479C-4E27-A1AE-9A5E3B0B07D3}</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4333-4414-8DD1-EAC100D5ED98}"/>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{D0A788C9-A456-4569-91AD-4BF3642513C9}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333-4414-8DD1-EAC100D5ED98}"/>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{F65A2C4C-84C9-4CDB-9905-7A106DE4B99F}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333-4414-8DD1-EAC100D5ED98}"/>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{CBFD5243-541A-4F9B-87AF-EDE87361B60C}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333-4414-8DD1-EAC100D5ED98}"/>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{B33EB042-D58D-414D-82D3-A9EF5B7D3910}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333-4414-8DD1-EAC100D5ED98}"/>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{1B4D4FE4-6434-4A7F-A355-8F35DC807C5C}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4333-4414-8DD1-EAC100D5ED98}"/>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{CB3BFCA3-6F79-415F-BE64-504D84D94D2B}</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4333-4414-8DD1-EAC100D5ED98}"/>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{12EF93DD-5FCF-4DA1-AD01-7272BD254A7D}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4333-4414-8DD1-EAC100D5ED98}"/>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{528DF024-F24E-41BB-9AD0-0A569CD0124B}</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4333-4414-8DD1-EAC100D5ED98}"/>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7.3</c:v>
                </c:pt>
                <c:pt idx="8">
                  <c:v>6.7</c:v>
                </c:pt>
                <c:pt idx="16">
                  <c:v>6.4</c:v>
                </c:pt>
                <c:pt idx="24">
                  <c:v>6.1</c:v>
                </c:pt>
                <c:pt idx="32">
                  <c:v>5.9</c:v>
                </c:pt>
              </c:numCache>
            </c:numRef>
          </c:xVal>
          <c:yVal>
            <c:numRef>
              <c:f>公会計指標分析・財政指標組合せ分析表!$BP$77:$DC$77</c:f>
              <c:numCache>
                <c:formatCode>#,##0.0;"▲ "#,##0.0</c:formatCode>
                <c:ptCount val="40"/>
                <c:pt idx="0">
                  <c:v>47</c:v>
                </c:pt>
                <c:pt idx="8">
                  <c:v>41.4</c:v>
                </c:pt>
                <c:pt idx="16">
                  <c:v>38.9</c:v>
                </c:pt>
                <c:pt idx="24">
                  <c:v>37.6</c:v>
                </c:pt>
                <c:pt idx="32">
                  <c:v>34</c:v>
                </c:pt>
              </c:numCache>
            </c:numRef>
          </c:yVal>
          <c:smooth val="0"/>
          <c:extLst>
            <c:ext xmlns:c16="http://schemas.microsoft.com/office/drawing/2014/chart" uri="{C3380CC4-5D6E-409C-BE32-E72D297353CC}">
              <c16:uniqueId val="{00000013-4333-4414-8DD1-EAC100D5ED98}"/>
            </c:ext>
          </c:extLst>
        </c:ser>
        <c:dLbls>
          <c:showLegendKey val="0"/>
          <c:showVal val="1"/>
          <c:showCatName val="0"/>
          <c:showSerName val="0"/>
          <c:showPercent val="0"/>
          <c:showBubbleSize val="0"/>
        </c:dLbls>
        <c:axId val="84219776"/>
        <c:axId val="84234240"/>
      </c:scatterChart>
      <c:valAx>
        <c:axId val="84219776"/>
        <c:scaling>
          <c:orientation val="minMax"/>
          <c:max val="11.6"/>
          <c:min val="5.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1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臨時財政対策債等の元金償還金が増となったことに伴い、元利償還金が増となっている一方で、平成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年度と比較して平成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年度の元利償還金の減少や、復興事業の進捗に伴い、都市計画税等の充当可能額が増となっていることから、実質公債費比率の分子総額は、前年度と比較して約</a:t>
          </a:r>
          <a:r>
            <a:rPr kumimoji="1" lang="en-US" altLang="ja-JP" sz="1400">
              <a:latin typeface="ＭＳ ゴシック" pitchFamily="49" charset="-128"/>
              <a:ea typeface="ＭＳ ゴシック" pitchFamily="49" charset="-128"/>
            </a:rPr>
            <a:t>0.2</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今後は、新病院建設に伴い発行した企業債の元利償還に伴い、一般会計からの繰出金の増加が見込まれることから、その動向に注視しつつ、引き続き適正な水準を維持できるよう努める。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満期一括償還地方債を利用していない。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新病院建設に係る企業債の発行に伴い、公営企業債等繰入見込額が増となり、将来負担額が増となった一方で、充当基金残高が増加したことや基準財政需要額算入見込額が増となったことなどから、将来負担比率の分子総額は、前年度と比較して約</a:t>
          </a:r>
          <a:r>
            <a:rPr kumimoji="1" lang="en-US" altLang="ja-JP" sz="1400">
              <a:latin typeface="ＭＳ ゴシック" pitchFamily="49" charset="-128"/>
              <a:ea typeface="ＭＳ ゴシック" pitchFamily="49" charset="-128"/>
            </a:rPr>
            <a:t>76.9</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今後は、新病院建設に伴い発行した企業債の償還による公営企業債等繰入見込額の増加等による充当可能基金残高の減少が見込まれることから、動向を注視しながら、引き続き将来負担の適正化に努める。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福島県いわき市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本庁舎等耐震改修事業及び小中学校空調設備設置事業に係る地方債の元利償還の財源として減債基金に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億円を積み立てた一方で、東日本大震災復興交付金事業の進捗、また、事業完了に伴う不用額の国庫返還のため、東日本大震災復興交付金基金を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億円取り崩したこと、補正予算の収支差分で財政調整基金を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東日本大震災復興交付金事業の完了に伴い、東日本大震災復興交付金基金の減少が見込まれることから、基金全体としては減少傾向にある。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　　　　　：公共施設の計画的な整備充実に要する経費に充てる。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・東日本大震災復興交付金基金：東日本大震災復興交付金事業の実施に要する経費に充てる。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・東日本大震災復興交付金基金：東日本大震災復興交付金事業の進捗、また、事業完了に伴う不用額の国庫返還のため、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95.8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・市営住宅管理基金　　　　　：東日本大震災復興交付金や公営住宅使用料等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・東日本大震災復興交付金基金：東日本大震災復興交付金事業の完了に伴い、減少が見込まれる。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・復興基金　　　　　　　　　：引き続き復興事業に充てることとしていることから、減少が見込まれる。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剰余金を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億円積み立てた一方で、補正予算の収支差分で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財政調整基金の残高は、社会経済情勢や地方自治体を取り巻く財政環境の変化に柔軟に対応しながら、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億円を下限としつつ、一定額を確保していく。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本庁舎等耐震改修事業及び小中学校空調設備設置事業に係る地方債の元利償還の財源として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億円の増加となった。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本庁舎等耐震改修事業及び小中学校空調設備設置事業に係る地方債の元金償還が令和元年度開始予定であることから、減債基金の残高は、令和元年度以降は減少していく見込みである。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25971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67640"/>
          <a:ext cx="34734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170180"/>
          <a:ext cx="34518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165100"/>
          <a:ext cx="3394710" cy="14541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67640"/>
          <a:ext cx="234061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170180"/>
          <a:ext cx="2296160" cy="1631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165100"/>
          <a:ext cx="2261870" cy="1581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357505"/>
          <a:ext cx="8879205" cy="15913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389255"/>
          <a:ext cx="1214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389255"/>
          <a:ext cx="117348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324,246
321,705
1,232.02
152,847,298
146,829,994
4,549,639
74,430,959
124,488,986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389255"/>
          <a:ext cx="1341120" cy="15278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408305"/>
          <a:ext cx="178054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408305"/>
          <a:ext cx="110998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421005"/>
          <a:ext cx="566420" cy="7683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01536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01536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357505"/>
          <a:ext cx="1341120" cy="10947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421005"/>
          <a:ext cx="1173480" cy="977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53149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86677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5022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471805"/>
          <a:ext cx="101600" cy="3302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620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86677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86677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10109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2401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05930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234759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263207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291655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3502025"/>
          <a:ext cx="373888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376929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xdr:cNvSpPr/>
      </xdr:nvSpPr>
      <xdr:spPr>
        <a:xfrm>
          <a:off x="3549147" y="375262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09003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　令和２年４月</a:t>
          </a:r>
          <a:r>
            <a:rPr kumimoji="1" lang="en-US" altLang="ja-JP" sz="1100">
              <a:latin typeface="ＭＳ Ｐゴシック" panose="020B0600070205080204" pitchFamily="50" charset="-128"/>
              <a:ea typeface="ＭＳ Ｐゴシック" panose="020B0600070205080204" pitchFamily="50" charset="-128"/>
            </a:rPr>
            <a:t>13</a:t>
          </a:r>
          <a:r>
            <a:rPr kumimoji="1" lang="ja-JP" altLang="en-US" sz="1100">
              <a:latin typeface="ＭＳ Ｐゴシック" panose="020B0600070205080204" pitchFamily="50" charset="-128"/>
              <a:ea typeface="ＭＳ Ｐゴシック" panose="020B0600070205080204" pitchFamily="50" charset="-128"/>
            </a:rPr>
            <a:t>日付け２市町村第</a:t>
          </a:r>
          <a:r>
            <a:rPr kumimoji="1" lang="en-US" altLang="ja-JP" sz="1100">
              <a:latin typeface="ＭＳ Ｐゴシック" panose="020B0600070205080204" pitchFamily="50" charset="-128"/>
              <a:ea typeface="ＭＳ Ｐゴシック" panose="020B0600070205080204" pitchFamily="50" charset="-128"/>
            </a:rPr>
            <a:t>122</a:t>
          </a:r>
          <a:r>
            <a:rPr kumimoji="1" lang="ja-JP" altLang="en-US" sz="1100">
              <a:latin typeface="ＭＳ Ｐゴシック" panose="020B0600070205080204" pitchFamily="50" charset="-128"/>
              <a:ea typeface="ＭＳ Ｐゴシック" panose="020B0600070205080204" pitchFamily="50" charset="-128"/>
            </a:rPr>
            <a:t>号に対する回答時において、平成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年度財務書類は整備中であったため、次回照会時に回答することといたします。</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2033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1095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1" name="直線コネクタ 50"/>
        <xdr:cNvCxnSpPr/>
      </xdr:nvCxnSpPr>
      <xdr:spPr>
        <a:xfrm>
          <a:off x="1127125" y="57791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2" name="テキスト ボックス 51"/>
        <xdr:cNvSpPr txBox="1"/>
      </xdr:nvSpPr>
      <xdr:spPr>
        <a:xfrm>
          <a:off x="772811" y="56891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3" name="直線コネクタ 52"/>
        <xdr:cNvCxnSpPr/>
      </xdr:nvCxnSpPr>
      <xdr:spPr>
        <a:xfrm>
          <a:off x="1127125" y="535876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4" name="テキスト ボックス 53"/>
        <xdr:cNvSpPr txBox="1"/>
      </xdr:nvSpPr>
      <xdr:spPr>
        <a:xfrm>
          <a:off x="772811" y="526496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5" name="直線コネクタ 54"/>
        <xdr:cNvCxnSpPr/>
      </xdr:nvCxnSpPr>
      <xdr:spPr>
        <a:xfrm>
          <a:off x="1127125" y="493458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6" name="テキスト ボックス 55"/>
        <xdr:cNvSpPr txBox="1"/>
      </xdr:nvSpPr>
      <xdr:spPr>
        <a:xfrm>
          <a:off x="772811" y="48445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7" name="直線コネクタ 56"/>
        <xdr:cNvCxnSpPr/>
      </xdr:nvCxnSpPr>
      <xdr:spPr>
        <a:xfrm>
          <a:off x="1127125" y="45142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8" name="テキスト ボックス 57"/>
        <xdr:cNvSpPr txBox="1"/>
      </xdr:nvSpPr>
      <xdr:spPr>
        <a:xfrm>
          <a:off x="772811" y="442041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9" name="直線コネクタ 58"/>
        <xdr:cNvCxnSpPr/>
      </xdr:nvCxnSpPr>
      <xdr:spPr>
        <a:xfrm>
          <a:off x="1127125" y="409003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0" name="テキスト ボックス 59"/>
        <xdr:cNvSpPr txBox="1"/>
      </xdr:nvSpPr>
      <xdr:spPr>
        <a:xfrm>
          <a:off x="772811" y="400004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1" name="有形固定資産減価償却率グラフ枠"/>
        <xdr:cNvSpPr/>
      </xdr:nvSpPr>
      <xdr:spPr>
        <a:xfrm>
          <a:off x="1127125" y="409003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100711</xdr:rowOff>
    </xdr:from>
    <xdr:to>
      <xdr:col>23</xdr:col>
      <xdr:colOff>85090</xdr:colOff>
      <xdr:row>35</xdr:row>
      <xdr:rowOff>15875</xdr:rowOff>
    </xdr:to>
    <xdr:cxnSp macro="">
      <xdr:nvCxnSpPr>
        <xdr:cNvPr id="62" name="直線コネクタ 61"/>
        <xdr:cNvCxnSpPr/>
      </xdr:nvCxnSpPr>
      <xdr:spPr>
        <a:xfrm flipV="1">
          <a:off x="4206240" y="4626991"/>
          <a:ext cx="1270" cy="12562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19702</xdr:rowOff>
    </xdr:from>
    <xdr:ext cx="405111" cy="259045"/>
    <xdr:sp macro="" textlink="">
      <xdr:nvSpPr>
        <xdr:cNvPr id="63" name="有形固定資産減価償却率最小値テキスト"/>
        <xdr:cNvSpPr txBox="1"/>
      </xdr:nvSpPr>
      <xdr:spPr>
        <a:xfrm>
          <a:off x="4258945" y="588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15875</xdr:rowOff>
    </xdr:from>
    <xdr:to>
      <xdr:col>23</xdr:col>
      <xdr:colOff>174625</xdr:colOff>
      <xdr:row>35</xdr:row>
      <xdr:rowOff>15875</xdr:rowOff>
    </xdr:to>
    <xdr:cxnSp macro="">
      <xdr:nvCxnSpPr>
        <xdr:cNvPr id="64" name="直線コネクタ 63"/>
        <xdr:cNvCxnSpPr/>
      </xdr:nvCxnSpPr>
      <xdr:spPr>
        <a:xfrm>
          <a:off x="4119245" y="588327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47388</xdr:rowOff>
    </xdr:from>
    <xdr:ext cx="405111" cy="259045"/>
    <xdr:sp macro="" textlink="">
      <xdr:nvSpPr>
        <xdr:cNvPr id="65" name="有形固定資産減価償却率最大値テキスト"/>
        <xdr:cNvSpPr txBox="1"/>
      </xdr:nvSpPr>
      <xdr:spPr>
        <a:xfrm>
          <a:off x="4258945" y="4406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100711</xdr:rowOff>
    </xdr:from>
    <xdr:to>
      <xdr:col>23</xdr:col>
      <xdr:colOff>174625</xdr:colOff>
      <xdr:row>27</xdr:row>
      <xdr:rowOff>100711</xdr:rowOff>
    </xdr:to>
    <xdr:cxnSp macro="">
      <xdr:nvCxnSpPr>
        <xdr:cNvPr id="66" name="直線コネクタ 65"/>
        <xdr:cNvCxnSpPr/>
      </xdr:nvCxnSpPr>
      <xdr:spPr>
        <a:xfrm>
          <a:off x="4119245" y="4626991"/>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55008</xdr:rowOff>
    </xdr:from>
    <xdr:ext cx="405111" cy="259045"/>
    <xdr:sp macro="" textlink="">
      <xdr:nvSpPr>
        <xdr:cNvPr id="67" name="有形固定資産減価償却率平均値テキスト"/>
        <xdr:cNvSpPr txBox="1"/>
      </xdr:nvSpPr>
      <xdr:spPr>
        <a:xfrm>
          <a:off x="4258945" y="52518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76581</xdr:rowOff>
    </xdr:from>
    <xdr:to>
      <xdr:col>23</xdr:col>
      <xdr:colOff>136525</xdr:colOff>
      <xdr:row>32</xdr:row>
      <xdr:rowOff>6731</xdr:rowOff>
    </xdr:to>
    <xdr:sp macro="" textlink="">
      <xdr:nvSpPr>
        <xdr:cNvPr id="68" name="フローチャート: 判断 67"/>
        <xdr:cNvSpPr/>
      </xdr:nvSpPr>
      <xdr:spPr>
        <a:xfrm>
          <a:off x="4157345" y="52734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111125</xdr:rowOff>
    </xdr:from>
    <xdr:to>
      <xdr:col>19</xdr:col>
      <xdr:colOff>187325</xdr:colOff>
      <xdr:row>32</xdr:row>
      <xdr:rowOff>41275</xdr:rowOff>
    </xdr:to>
    <xdr:sp macro="" textlink="">
      <xdr:nvSpPr>
        <xdr:cNvPr id="69" name="フローチャート: 判断 68"/>
        <xdr:cNvSpPr/>
      </xdr:nvSpPr>
      <xdr:spPr>
        <a:xfrm>
          <a:off x="3537585" y="530796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141351</xdr:rowOff>
    </xdr:from>
    <xdr:to>
      <xdr:col>15</xdr:col>
      <xdr:colOff>187325</xdr:colOff>
      <xdr:row>32</xdr:row>
      <xdr:rowOff>71501</xdr:rowOff>
    </xdr:to>
    <xdr:sp macro="" textlink="">
      <xdr:nvSpPr>
        <xdr:cNvPr id="70" name="フローチャート: 判断 69"/>
        <xdr:cNvSpPr/>
      </xdr:nvSpPr>
      <xdr:spPr>
        <a:xfrm>
          <a:off x="2867025" y="533819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102489</xdr:rowOff>
    </xdr:from>
    <xdr:to>
      <xdr:col>11</xdr:col>
      <xdr:colOff>187325</xdr:colOff>
      <xdr:row>32</xdr:row>
      <xdr:rowOff>32639</xdr:rowOff>
    </xdr:to>
    <xdr:sp macro="" textlink="">
      <xdr:nvSpPr>
        <xdr:cNvPr id="71" name="フローチャート: 判断 70"/>
        <xdr:cNvSpPr/>
      </xdr:nvSpPr>
      <xdr:spPr>
        <a:xfrm>
          <a:off x="2196465" y="52993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2" name="テキスト ボックス 71"/>
        <xdr:cNvSpPr txBox="1"/>
      </xdr:nvSpPr>
      <xdr:spPr>
        <a:xfrm>
          <a:off x="40532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3" name="テキスト ボックス 72"/>
        <xdr:cNvSpPr txBox="1"/>
      </xdr:nvSpPr>
      <xdr:spPr>
        <a:xfrm>
          <a:off x="34334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4" name="テキスト ボックス 73"/>
        <xdr:cNvSpPr txBox="1"/>
      </xdr:nvSpPr>
      <xdr:spPr>
        <a:xfrm>
          <a:off x="27628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5" name="テキスト ボックス 74"/>
        <xdr:cNvSpPr txBox="1"/>
      </xdr:nvSpPr>
      <xdr:spPr>
        <a:xfrm>
          <a:off x="20923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6" name="テキスト ボックス 75"/>
        <xdr:cNvSpPr txBox="1"/>
      </xdr:nvSpPr>
      <xdr:spPr>
        <a:xfrm>
          <a:off x="14217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165989</xdr:rowOff>
    </xdr:from>
    <xdr:to>
      <xdr:col>19</xdr:col>
      <xdr:colOff>187325</xdr:colOff>
      <xdr:row>31</xdr:row>
      <xdr:rowOff>96139</xdr:rowOff>
    </xdr:to>
    <xdr:sp macro="" textlink="">
      <xdr:nvSpPr>
        <xdr:cNvPr id="77" name="楕円 76"/>
        <xdr:cNvSpPr/>
      </xdr:nvSpPr>
      <xdr:spPr>
        <a:xfrm>
          <a:off x="3537585" y="51951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89535</xdr:rowOff>
    </xdr:from>
    <xdr:to>
      <xdr:col>15</xdr:col>
      <xdr:colOff>187325</xdr:colOff>
      <xdr:row>32</xdr:row>
      <xdr:rowOff>19685</xdr:rowOff>
    </xdr:to>
    <xdr:sp macro="" textlink="">
      <xdr:nvSpPr>
        <xdr:cNvPr id="78" name="楕円 77"/>
        <xdr:cNvSpPr/>
      </xdr:nvSpPr>
      <xdr:spPr>
        <a:xfrm>
          <a:off x="2867025" y="52863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45339</xdr:rowOff>
    </xdr:from>
    <xdr:to>
      <xdr:col>19</xdr:col>
      <xdr:colOff>136525</xdr:colOff>
      <xdr:row>31</xdr:row>
      <xdr:rowOff>140335</xdr:rowOff>
    </xdr:to>
    <xdr:cxnSp macro="">
      <xdr:nvCxnSpPr>
        <xdr:cNvPr id="79" name="直線コネクタ 78"/>
        <xdr:cNvCxnSpPr/>
      </xdr:nvCxnSpPr>
      <xdr:spPr>
        <a:xfrm flipV="1">
          <a:off x="2917825" y="5242179"/>
          <a:ext cx="670560" cy="9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32402</xdr:rowOff>
    </xdr:from>
    <xdr:ext cx="405111" cy="259045"/>
    <xdr:sp macro="" textlink="">
      <xdr:nvSpPr>
        <xdr:cNvPr id="80" name="n_1aveValue有形固定資産減価償却率"/>
        <xdr:cNvSpPr txBox="1"/>
      </xdr:nvSpPr>
      <xdr:spPr>
        <a:xfrm>
          <a:off x="3395989" y="5396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62628</xdr:rowOff>
    </xdr:from>
    <xdr:ext cx="405111" cy="259045"/>
    <xdr:sp macro="" textlink="">
      <xdr:nvSpPr>
        <xdr:cNvPr id="81" name="n_2aveValue有形固定資産減価償却率"/>
        <xdr:cNvSpPr txBox="1"/>
      </xdr:nvSpPr>
      <xdr:spPr>
        <a:xfrm>
          <a:off x="2738129" y="5427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49166</xdr:rowOff>
    </xdr:from>
    <xdr:ext cx="405111" cy="259045"/>
    <xdr:sp macro="" textlink="">
      <xdr:nvSpPr>
        <xdr:cNvPr id="82" name="n_3aveValue有形固定資産減価償却率"/>
        <xdr:cNvSpPr txBox="1"/>
      </xdr:nvSpPr>
      <xdr:spPr>
        <a:xfrm>
          <a:off x="2067569" y="5078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29</xdr:row>
      <xdr:rowOff>112666</xdr:rowOff>
    </xdr:from>
    <xdr:ext cx="405111" cy="259045"/>
    <xdr:sp macro="" textlink="">
      <xdr:nvSpPr>
        <xdr:cNvPr id="83" name="n_1mainValue有形固定資産減価償却率"/>
        <xdr:cNvSpPr txBox="1"/>
      </xdr:nvSpPr>
      <xdr:spPr>
        <a:xfrm>
          <a:off x="3395989" y="497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36212</xdr:rowOff>
    </xdr:from>
    <xdr:ext cx="405111" cy="259045"/>
    <xdr:sp macro="" textlink="">
      <xdr:nvSpPr>
        <xdr:cNvPr id="84" name="n_2mainValue有形固定資産減価償却率"/>
        <xdr:cNvSpPr txBox="1"/>
      </xdr:nvSpPr>
      <xdr:spPr>
        <a:xfrm>
          <a:off x="2738129" y="5065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xdr:cNvSpPr/>
      </xdr:nvSpPr>
      <xdr:spPr>
        <a:xfrm>
          <a:off x="9971405" y="3502025"/>
          <a:ext cx="3716020" cy="2146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6" name="正方形/長方形 85"/>
        <xdr:cNvSpPr/>
      </xdr:nvSpPr>
      <xdr:spPr>
        <a:xfrm>
          <a:off x="10904488" y="376929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7" name="正方形/長方形 86"/>
        <xdr:cNvSpPr/>
      </xdr:nvSpPr>
      <xdr:spPr>
        <a:xfrm>
          <a:off x="12166505" y="375262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xdr:cNvSpPr/>
      </xdr:nvSpPr>
      <xdr:spPr>
        <a:xfrm>
          <a:off x="1365948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xdr:cNvSpPr/>
      </xdr:nvSpPr>
      <xdr:spPr>
        <a:xfrm>
          <a:off x="1365948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xdr:cNvSpPr/>
      </xdr:nvSpPr>
      <xdr:spPr>
        <a:xfrm>
          <a:off x="1500060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xdr:cNvSpPr/>
      </xdr:nvSpPr>
      <xdr:spPr>
        <a:xfrm>
          <a:off x="1500060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xdr:cNvSpPr/>
      </xdr:nvSpPr>
      <xdr:spPr>
        <a:xfrm>
          <a:off x="16445865" y="3577590"/>
          <a:ext cx="1341120" cy="2025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xdr:cNvSpPr/>
      </xdr:nvSpPr>
      <xdr:spPr>
        <a:xfrm>
          <a:off x="16445865" y="371665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9971405" y="409003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3931265" y="409003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3931265" y="415353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xdr:cNvSpPr txBox="1"/>
      </xdr:nvSpPr>
      <xdr:spPr>
        <a:xfrm>
          <a:off x="14007465" y="437451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債務償還比率は類似団体平均を下回っており、類似団体と比較すると債務償還能力は高い状態である。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また、充当可能基金残高が増加したこと等に伴い、前年度比で</a:t>
          </a:r>
          <a:r>
            <a:rPr kumimoji="1" lang="en-US" altLang="ja-JP" sz="1100">
              <a:latin typeface="ＭＳ Ｐゴシック" panose="020B0600070205080204" pitchFamily="50" charset="-128"/>
              <a:ea typeface="ＭＳ Ｐゴシック" panose="020B0600070205080204" pitchFamily="50" charset="-128"/>
            </a:rPr>
            <a:t>7.0</a:t>
          </a:r>
          <a:r>
            <a:rPr kumimoji="1" lang="ja-JP" altLang="en-US" sz="1100">
              <a:latin typeface="ＭＳ Ｐゴシック" panose="020B0600070205080204" pitchFamily="50" charset="-128"/>
              <a:ea typeface="ＭＳ Ｐゴシック" panose="020B0600070205080204" pitchFamily="50" charset="-128"/>
            </a:rPr>
            <a:t>ポイント低下した。</a:t>
          </a: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9933305" y="390334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9971405" y="62033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xdr:cNvCxnSpPr/>
      </xdr:nvCxnSpPr>
      <xdr:spPr>
        <a:xfrm>
          <a:off x="9971405" y="585110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xdr:cNvSpPr txBox="1"/>
      </xdr:nvSpPr>
      <xdr:spPr>
        <a:xfrm>
          <a:off x="9645528" y="575730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xdr:cNvCxnSpPr/>
      </xdr:nvCxnSpPr>
      <xdr:spPr>
        <a:xfrm>
          <a:off x="9971405" y="549888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03" name="テキスト ボックス 102"/>
        <xdr:cNvSpPr txBox="1"/>
      </xdr:nvSpPr>
      <xdr:spPr>
        <a:xfrm>
          <a:off x="9542936" y="540508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xdr:cNvCxnSpPr/>
      </xdr:nvCxnSpPr>
      <xdr:spPr>
        <a:xfrm>
          <a:off x="9971405" y="514667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05" name="テキスト ボックス 104"/>
        <xdr:cNvSpPr txBox="1"/>
      </xdr:nvSpPr>
      <xdr:spPr>
        <a:xfrm>
          <a:off x="9542936" y="50528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xdr:cNvCxnSpPr/>
      </xdr:nvCxnSpPr>
      <xdr:spPr>
        <a:xfrm>
          <a:off x="9971405" y="479446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07" name="テキスト ボックス 106"/>
        <xdr:cNvSpPr txBox="1"/>
      </xdr:nvSpPr>
      <xdr:spPr>
        <a:xfrm>
          <a:off x="9542936" y="470066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xdr:cNvCxnSpPr/>
      </xdr:nvCxnSpPr>
      <xdr:spPr>
        <a:xfrm>
          <a:off x="9971405" y="444224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09" name="テキスト ボックス 108"/>
        <xdr:cNvSpPr txBox="1"/>
      </xdr:nvSpPr>
      <xdr:spPr>
        <a:xfrm>
          <a:off x="9486041" y="435225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xdr:cNvCxnSpPr/>
      </xdr:nvCxnSpPr>
      <xdr:spPr>
        <a:xfrm>
          <a:off x="9971405" y="409003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1" name="テキスト ボックス 110"/>
        <xdr:cNvSpPr txBox="1"/>
      </xdr:nvSpPr>
      <xdr:spPr>
        <a:xfrm>
          <a:off x="9486041" y="400004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比率グラフ枠"/>
        <xdr:cNvSpPr/>
      </xdr:nvSpPr>
      <xdr:spPr>
        <a:xfrm>
          <a:off x="9971405" y="409003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63218</xdr:rowOff>
    </xdr:from>
    <xdr:to>
      <xdr:col>76</xdr:col>
      <xdr:colOff>21589</xdr:colOff>
      <xdr:row>34</xdr:row>
      <xdr:rowOff>151342</xdr:rowOff>
    </xdr:to>
    <xdr:cxnSp macro="">
      <xdr:nvCxnSpPr>
        <xdr:cNvPr id="113" name="直線コネクタ 112"/>
        <xdr:cNvCxnSpPr/>
      </xdr:nvCxnSpPr>
      <xdr:spPr>
        <a:xfrm flipV="1">
          <a:off x="13027660" y="4421858"/>
          <a:ext cx="1269" cy="1429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比率最小値テキスト"/>
        <xdr:cNvSpPr txBox="1"/>
      </xdr:nvSpPr>
      <xdr:spPr>
        <a:xfrm>
          <a:off x="13080365" y="58549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xdr:cNvCxnSpPr/>
      </xdr:nvCxnSpPr>
      <xdr:spPr>
        <a:xfrm>
          <a:off x="12963525" y="5851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9895</xdr:rowOff>
    </xdr:from>
    <xdr:ext cx="560923" cy="259045"/>
    <xdr:sp macro="" textlink="">
      <xdr:nvSpPr>
        <xdr:cNvPr id="116" name="債務償還比率最大値テキスト"/>
        <xdr:cNvSpPr txBox="1"/>
      </xdr:nvSpPr>
      <xdr:spPr>
        <a:xfrm>
          <a:off x="13080365" y="420089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63218</xdr:rowOff>
    </xdr:from>
    <xdr:to>
      <xdr:col>76</xdr:col>
      <xdr:colOff>111125</xdr:colOff>
      <xdr:row>26</xdr:row>
      <xdr:rowOff>63218</xdr:rowOff>
    </xdr:to>
    <xdr:cxnSp macro="">
      <xdr:nvCxnSpPr>
        <xdr:cNvPr id="117" name="直線コネクタ 116"/>
        <xdr:cNvCxnSpPr/>
      </xdr:nvCxnSpPr>
      <xdr:spPr>
        <a:xfrm>
          <a:off x="12963525" y="442185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38695</xdr:rowOff>
    </xdr:from>
    <xdr:ext cx="469744" cy="259045"/>
    <xdr:sp macro="" textlink="">
      <xdr:nvSpPr>
        <xdr:cNvPr id="118" name="債務償還比率平均値テキスト"/>
        <xdr:cNvSpPr txBox="1"/>
      </xdr:nvSpPr>
      <xdr:spPr>
        <a:xfrm>
          <a:off x="13080365" y="49002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15818</xdr:rowOff>
    </xdr:from>
    <xdr:to>
      <xdr:col>76</xdr:col>
      <xdr:colOff>73025</xdr:colOff>
      <xdr:row>30</xdr:row>
      <xdr:rowOff>117418</xdr:rowOff>
    </xdr:to>
    <xdr:sp macro="" textlink="">
      <xdr:nvSpPr>
        <xdr:cNvPr id="119" name="フローチャート: 判断 118"/>
        <xdr:cNvSpPr/>
      </xdr:nvSpPr>
      <xdr:spPr>
        <a:xfrm>
          <a:off x="13001625" y="50450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1065</xdr:rowOff>
    </xdr:from>
    <xdr:to>
      <xdr:col>72</xdr:col>
      <xdr:colOff>123825</xdr:colOff>
      <xdr:row>30</xdr:row>
      <xdr:rowOff>102665</xdr:rowOff>
    </xdr:to>
    <xdr:sp macro="" textlink="">
      <xdr:nvSpPr>
        <xdr:cNvPr id="120" name="フローチャート: 判断 119"/>
        <xdr:cNvSpPr/>
      </xdr:nvSpPr>
      <xdr:spPr>
        <a:xfrm>
          <a:off x="12359005" y="5030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1" name="テキスト ボックス 120"/>
        <xdr:cNvSpPr txBox="1"/>
      </xdr:nvSpPr>
      <xdr:spPr>
        <a:xfrm>
          <a:off x="1287462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2" name="テキスト ボックス 121"/>
        <xdr:cNvSpPr txBox="1"/>
      </xdr:nvSpPr>
      <xdr:spPr>
        <a:xfrm>
          <a:off x="1225486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3" name="テキスト ボックス 122"/>
        <xdr:cNvSpPr txBox="1"/>
      </xdr:nvSpPr>
      <xdr:spPr>
        <a:xfrm>
          <a:off x="1158430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4" name="テキスト ボックス 123"/>
        <xdr:cNvSpPr txBox="1"/>
      </xdr:nvSpPr>
      <xdr:spPr>
        <a:xfrm>
          <a:off x="1091374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5" name="テキスト ボックス 124"/>
        <xdr:cNvSpPr txBox="1"/>
      </xdr:nvSpPr>
      <xdr:spPr>
        <a:xfrm>
          <a:off x="10243185" y="624540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26684</xdr:rowOff>
    </xdr:from>
    <xdr:to>
      <xdr:col>76</xdr:col>
      <xdr:colOff>73025</xdr:colOff>
      <xdr:row>31</xdr:row>
      <xdr:rowOff>128284</xdr:rowOff>
    </xdr:to>
    <xdr:sp macro="" textlink="">
      <xdr:nvSpPr>
        <xdr:cNvPr id="126" name="楕円 125"/>
        <xdr:cNvSpPr/>
      </xdr:nvSpPr>
      <xdr:spPr>
        <a:xfrm>
          <a:off x="13001625" y="522352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5111</xdr:rowOff>
    </xdr:from>
    <xdr:ext cx="469744" cy="259045"/>
    <xdr:sp macro="" textlink="">
      <xdr:nvSpPr>
        <xdr:cNvPr id="127" name="債務償還比率該当値テキスト"/>
        <xdr:cNvSpPr txBox="1"/>
      </xdr:nvSpPr>
      <xdr:spPr>
        <a:xfrm>
          <a:off x="13080365" y="5201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18288</xdr:rowOff>
    </xdr:from>
    <xdr:to>
      <xdr:col>72</xdr:col>
      <xdr:colOff>123825</xdr:colOff>
      <xdr:row>31</xdr:row>
      <xdr:rowOff>119888</xdr:rowOff>
    </xdr:to>
    <xdr:sp macro="" textlink="">
      <xdr:nvSpPr>
        <xdr:cNvPr id="128" name="楕円 127"/>
        <xdr:cNvSpPr/>
      </xdr:nvSpPr>
      <xdr:spPr>
        <a:xfrm>
          <a:off x="12359005" y="521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69088</xdr:rowOff>
    </xdr:from>
    <xdr:to>
      <xdr:col>76</xdr:col>
      <xdr:colOff>22225</xdr:colOff>
      <xdr:row>31</xdr:row>
      <xdr:rowOff>77484</xdr:rowOff>
    </xdr:to>
    <xdr:cxnSp macro="">
      <xdr:nvCxnSpPr>
        <xdr:cNvPr id="129" name="直線コネクタ 128"/>
        <xdr:cNvCxnSpPr/>
      </xdr:nvCxnSpPr>
      <xdr:spPr>
        <a:xfrm>
          <a:off x="12409805" y="5265928"/>
          <a:ext cx="619760" cy="8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119192</xdr:rowOff>
    </xdr:from>
    <xdr:ext cx="469744" cy="259045"/>
    <xdr:sp macro="" textlink="">
      <xdr:nvSpPr>
        <xdr:cNvPr id="130" name="n_1aveValue債務償還比率"/>
        <xdr:cNvSpPr txBox="1"/>
      </xdr:nvSpPr>
      <xdr:spPr>
        <a:xfrm>
          <a:off x="12185092" y="4813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111015</xdr:rowOff>
    </xdr:from>
    <xdr:ext cx="469744" cy="259045"/>
    <xdr:sp macro="" textlink="">
      <xdr:nvSpPr>
        <xdr:cNvPr id="131" name="n_1mainValue債務償還比率"/>
        <xdr:cNvSpPr txBox="1"/>
      </xdr:nvSpPr>
      <xdr:spPr>
        <a:xfrm>
          <a:off x="12185092" y="5307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xdr:cNvSpPr/>
      </xdr:nvSpPr>
      <xdr:spPr>
        <a:xfrm>
          <a:off x="1127125" y="702564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xdr:cNvSpPr/>
      </xdr:nvSpPr>
      <xdr:spPr>
        <a:xfrm>
          <a:off x="1127125" y="1070419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xdr:cNvSpPr txBox="1"/>
      </xdr:nvSpPr>
      <xdr:spPr>
        <a:xfrm>
          <a:off x="817245" y="727202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xdr:cNvSpPr txBox="1"/>
      </xdr:nvSpPr>
      <xdr:spPr>
        <a:xfrm>
          <a:off x="6156325" y="988187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xdr:cNvSpPr txBox="1"/>
      </xdr:nvSpPr>
      <xdr:spPr>
        <a:xfrm>
          <a:off x="817245" y="1092517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xdr:cNvSpPr txBox="1"/>
      </xdr:nvSpPr>
      <xdr:spPr>
        <a:xfrm>
          <a:off x="6156325" y="1362011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324,246
321,705
1,232.02
152,847,298
146,829,994
4,549,639
74,430,959
124,488,986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97155</xdr:rowOff>
    </xdr:from>
    <xdr:to>
      <xdr:col>24</xdr:col>
      <xdr:colOff>62865</xdr:colOff>
      <xdr:row>41</xdr:row>
      <xdr:rowOff>28575</xdr:rowOff>
    </xdr:to>
    <xdr:cxnSp macro="">
      <xdr:nvCxnSpPr>
        <xdr:cNvPr id="56" name="直線コネクタ 55"/>
        <xdr:cNvCxnSpPr/>
      </xdr:nvCxnSpPr>
      <xdr:spPr>
        <a:xfrm flipV="1">
          <a:off x="4086225" y="562927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32402</xdr:rowOff>
    </xdr:from>
    <xdr:ext cx="405111" cy="259045"/>
    <xdr:sp macro="" textlink="">
      <xdr:nvSpPr>
        <xdr:cNvPr id="57" name="【道路】&#10;有形固定資産減価償却率最小値テキスト"/>
        <xdr:cNvSpPr txBox="1"/>
      </xdr:nvSpPr>
      <xdr:spPr>
        <a:xfrm>
          <a:off x="4124960" y="690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28575</xdr:rowOff>
    </xdr:from>
    <xdr:to>
      <xdr:col>24</xdr:col>
      <xdr:colOff>152400</xdr:colOff>
      <xdr:row>41</xdr:row>
      <xdr:rowOff>28575</xdr:rowOff>
    </xdr:to>
    <xdr:cxnSp macro="">
      <xdr:nvCxnSpPr>
        <xdr:cNvPr id="58" name="直線コネクタ 57"/>
        <xdr:cNvCxnSpPr/>
      </xdr:nvCxnSpPr>
      <xdr:spPr>
        <a:xfrm>
          <a:off x="4020820" y="690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43832</xdr:rowOff>
    </xdr:from>
    <xdr:ext cx="405111" cy="259045"/>
    <xdr:sp macro="" textlink="">
      <xdr:nvSpPr>
        <xdr:cNvPr id="59" name="【道路】&#10;有形固定資産減価償却率最大値テキスト"/>
        <xdr:cNvSpPr txBox="1"/>
      </xdr:nvSpPr>
      <xdr:spPr>
        <a:xfrm>
          <a:off x="4124960" y="5408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97155</xdr:rowOff>
    </xdr:from>
    <xdr:to>
      <xdr:col>24</xdr:col>
      <xdr:colOff>152400</xdr:colOff>
      <xdr:row>33</xdr:row>
      <xdr:rowOff>97155</xdr:rowOff>
    </xdr:to>
    <xdr:cxnSp macro="">
      <xdr:nvCxnSpPr>
        <xdr:cNvPr id="60" name="直線コネクタ 59"/>
        <xdr:cNvCxnSpPr/>
      </xdr:nvCxnSpPr>
      <xdr:spPr>
        <a:xfrm>
          <a:off x="4020820" y="56292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124960" y="6236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036060" y="6258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82550</xdr:rowOff>
    </xdr:from>
    <xdr:to>
      <xdr:col>20</xdr:col>
      <xdr:colOff>38100</xdr:colOff>
      <xdr:row>38</xdr:row>
      <xdr:rowOff>12700</xdr:rowOff>
    </xdr:to>
    <xdr:sp macro="" textlink="">
      <xdr:nvSpPr>
        <xdr:cNvPr id="63" name="フローチャート: 判断 62"/>
        <xdr:cNvSpPr/>
      </xdr:nvSpPr>
      <xdr:spPr>
        <a:xfrm>
          <a:off x="3312160" y="62852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105410</xdr:rowOff>
    </xdr:from>
    <xdr:to>
      <xdr:col>15</xdr:col>
      <xdr:colOff>101600</xdr:colOff>
      <xdr:row>38</xdr:row>
      <xdr:rowOff>35560</xdr:rowOff>
    </xdr:to>
    <xdr:sp macro="" textlink="">
      <xdr:nvSpPr>
        <xdr:cNvPr id="64" name="フローチャート: 判断 63"/>
        <xdr:cNvSpPr/>
      </xdr:nvSpPr>
      <xdr:spPr>
        <a:xfrm>
          <a:off x="2514600" y="63080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38735</xdr:rowOff>
    </xdr:from>
    <xdr:to>
      <xdr:col>10</xdr:col>
      <xdr:colOff>165100</xdr:colOff>
      <xdr:row>37</xdr:row>
      <xdr:rowOff>140335</xdr:rowOff>
    </xdr:to>
    <xdr:sp macro="" textlink="">
      <xdr:nvSpPr>
        <xdr:cNvPr id="65" name="フローチャート: 判断 64"/>
        <xdr:cNvSpPr/>
      </xdr:nvSpPr>
      <xdr:spPr>
        <a:xfrm>
          <a:off x="1739900" y="624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15875</xdr:rowOff>
    </xdr:from>
    <xdr:to>
      <xdr:col>20</xdr:col>
      <xdr:colOff>38100</xdr:colOff>
      <xdr:row>37</xdr:row>
      <xdr:rowOff>117475</xdr:rowOff>
    </xdr:to>
    <xdr:sp macro="" textlink="">
      <xdr:nvSpPr>
        <xdr:cNvPr id="71" name="楕円 70"/>
        <xdr:cNvSpPr/>
      </xdr:nvSpPr>
      <xdr:spPr>
        <a:xfrm>
          <a:off x="3312160" y="621855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65405</xdr:rowOff>
    </xdr:from>
    <xdr:to>
      <xdr:col>15</xdr:col>
      <xdr:colOff>101600</xdr:colOff>
      <xdr:row>37</xdr:row>
      <xdr:rowOff>167005</xdr:rowOff>
    </xdr:to>
    <xdr:sp macro="" textlink="">
      <xdr:nvSpPr>
        <xdr:cNvPr id="72" name="楕円 71"/>
        <xdr:cNvSpPr/>
      </xdr:nvSpPr>
      <xdr:spPr>
        <a:xfrm>
          <a:off x="25146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66675</xdr:rowOff>
    </xdr:from>
    <xdr:to>
      <xdr:col>19</xdr:col>
      <xdr:colOff>177800</xdr:colOff>
      <xdr:row>37</xdr:row>
      <xdr:rowOff>116205</xdr:rowOff>
    </xdr:to>
    <xdr:cxnSp macro="">
      <xdr:nvCxnSpPr>
        <xdr:cNvPr id="73" name="直線コネクタ 72"/>
        <xdr:cNvCxnSpPr/>
      </xdr:nvCxnSpPr>
      <xdr:spPr>
        <a:xfrm flipV="1">
          <a:off x="2565400" y="6269355"/>
          <a:ext cx="78994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3827</xdr:rowOff>
    </xdr:from>
    <xdr:ext cx="405111" cy="259045"/>
    <xdr:sp macro="" textlink="">
      <xdr:nvSpPr>
        <xdr:cNvPr id="74" name="n_1aveValue【道路】&#10;有形固定資産減価償却率"/>
        <xdr:cNvSpPr txBox="1"/>
      </xdr:nvSpPr>
      <xdr:spPr>
        <a:xfrm>
          <a:off x="3170564" y="6374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26687</xdr:rowOff>
    </xdr:from>
    <xdr:ext cx="405111" cy="259045"/>
    <xdr:sp macro="" textlink="">
      <xdr:nvSpPr>
        <xdr:cNvPr id="75" name="n_2aveValue【道路】&#10;有形固定資産減価償却率"/>
        <xdr:cNvSpPr txBox="1"/>
      </xdr:nvSpPr>
      <xdr:spPr>
        <a:xfrm>
          <a:off x="2385704" y="6397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156862</xdr:rowOff>
    </xdr:from>
    <xdr:ext cx="405111" cy="259045"/>
    <xdr:sp macro="" textlink="">
      <xdr:nvSpPr>
        <xdr:cNvPr id="76" name="n_3aveValue【道路】&#10;有形固定資産減価償却率"/>
        <xdr:cNvSpPr txBox="1"/>
      </xdr:nvSpPr>
      <xdr:spPr>
        <a:xfrm>
          <a:off x="1611004" y="602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134002</xdr:rowOff>
    </xdr:from>
    <xdr:ext cx="405111" cy="259045"/>
    <xdr:sp macro="" textlink="">
      <xdr:nvSpPr>
        <xdr:cNvPr id="77" name="n_1mainValue【道路】&#10;有形固定資産減価償却率"/>
        <xdr:cNvSpPr txBox="1"/>
      </xdr:nvSpPr>
      <xdr:spPr>
        <a:xfrm>
          <a:off x="317056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12082</xdr:rowOff>
    </xdr:from>
    <xdr:ext cx="405111" cy="259045"/>
    <xdr:sp macro="" textlink="">
      <xdr:nvSpPr>
        <xdr:cNvPr id="78" name="n_2mainValue【道路】&#10;有形固定資産減価償却率"/>
        <xdr:cNvSpPr txBox="1"/>
      </xdr:nvSpPr>
      <xdr:spPr>
        <a:xfrm>
          <a:off x="238570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9" name="直線コネクタ 88"/>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0" name="テキスト ボックス 89"/>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1" name="直線コネクタ 90"/>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2" name="テキスト ボックス 91"/>
        <xdr:cNvSpPr txBox="1"/>
      </xdr:nvSpPr>
      <xdr:spPr>
        <a:xfrm>
          <a:off x="5364041" y="641859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3" name="直線コネクタ 92"/>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4" name="テキスト ボックス 93"/>
        <xdr:cNvSpPr txBox="1"/>
      </xdr:nvSpPr>
      <xdr:spPr>
        <a:xfrm>
          <a:off x="5364041" y="59728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5" name="直線コネクタ 94"/>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6" name="テキスト ボックス 95"/>
        <xdr:cNvSpPr txBox="1"/>
      </xdr:nvSpPr>
      <xdr:spPr>
        <a:xfrm>
          <a:off x="5364041" y="55270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8" name="テキスト ボックス 97"/>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162039</xdr:rowOff>
    </xdr:from>
    <xdr:to>
      <xdr:col>54</xdr:col>
      <xdr:colOff>189865</xdr:colOff>
      <xdr:row>41</xdr:row>
      <xdr:rowOff>123200</xdr:rowOff>
    </xdr:to>
    <xdr:cxnSp macro="">
      <xdr:nvCxnSpPr>
        <xdr:cNvPr id="100" name="直線コネクタ 99"/>
        <xdr:cNvCxnSpPr/>
      </xdr:nvCxnSpPr>
      <xdr:spPr>
        <a:xfrm flipV="1">
          <a:off x="9219565" y="5694159"/>
          <a:ext cx="0" cy="130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127027</xdr:rowOff>
    </xdr:from>
    <xdr:ext cx="469744" cy="259045"/>
    <xdr:sp macro="" textlink="">
      <xdr:nvSpPr>
        <xdr:cNvPr id="101" name="【道路】&#10;一人当たり延長最小値テキスト"/>
        <xdr:cNvSpPr txBox="1"/>
      </xdr:nvSpPr>
      <xdr:spPr>
        <a:xfrm>
          <a:off x="9258300" y="7000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123200</xdr:rowOff>
    </xdr:from>
    <xdr:to>
      <xdr:col>55</xdr:col>
      <xdr:colOff>88900</xdr:colOff>
      <xdr:row>41</xdr:row>
      <xdr:rowOff>123200</xdr:rowOff>
    </xdr:to>
    <xdr:cxnSp macro="">
      <xdr:nvCxnSpPr>
        <xdr:cNvPr id="102" name="直線コネクタ 101"/>
        <xdr:cNvCxnSpPr/>
      </xdr:nvCxnSpPr>
      <xdr:spPr>
        <a:xfrm>
          <a:off x="9154160" y="69964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108716</xdr:rowOff>
    </xdr:from>
    <xdr:ext cx="534377" cy="259045"/>
    <xdr:sp macro="" textlink="">
      <xdr:nvSpPr>
        <xdr:cNvPr id="103" name="【道路】&#10;一人当たり延長最大値テキスト"/>
        <xdr:cNvSpPr txBox="1"/>
      </xdr:nvSpPr>
      <xdr:spPr>
        <a:xfrm>
          <a:off x="9258300" y="5473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58.745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162039</xdr:rowOff>
    </xdr:from>
    <xdr:to>
      <xdr:col>55</xdr:col>
      <xdr:colOff>88900</xdr:colOff>
      <xdr:row>33</xdr:row>
      <xdr:rowOff>162039</xdr:rowOff>
    </xdr:to>
    <xdr:cxnSp macro="">
      <xdr:nvCxnSpPr>
        <xdr:cNvPr id="104" name="直線コネクタ 103"/>
        <xdr:cNvCxnSpPr/>
      </xdr:nvCxnSpPr>
      <xdr:spPr>
        <a:xfrm>
          <a:off x="9154160" y="569415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82969</xdr:rowOff>
    </xdr:from>
    <xdr:ext cx="469744" cy="259045"/>
    <xdr:sp macro="" textlink="">
      <xdr:nvSpPr>
        <xdr:cNvPr id="105" name="【道路】&#10;一人当たり延長平均値テキスト"/>
        <xdr:cNvSpPr txBox="1"/>
      </xdr:nvSpPr>
      <xdr:spPr>
        <a:xfrm>
          <a:off x="9258300" y="6788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104542</xdr:rowOff>
    </xdr:from>
    <xdr:to>
      <xdr:col>55</xdr:col>
      <xdr:colOff>50800</xdr:colOff>
      <xdr:row>41</xdr:row>
      <xdr:rowOff>34692</xdr:rowOff>
    </xdr:to>
    <xdr:sp macro="" textlink="">
      <xdr:nvSpPr>
        <xdr:cNvPr id="106" name="フローチャート: 判断 105"/>
        <xdr:cNvSpPr/>
      </xdr:nvSpPr>
      <xdr:spPr>
        <a:xfrm>
          <a:off x="9192260" y="68101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119606</xdr:rowOff>
    </xdr:from>
    <xdr:to>
      <xdr:col>50</xdr:col>
      <xdr:colOff>165100</xdr:colOff>
      <xdr:row>41</xdr:row>
      <xdr:rowOff>49756</xdr:rowOff>
    </xdr:to>
    <xdr:sp macro="" textlink="">
      <xdr:nvSpPr>
        <xdr:cNvPr id="107" name="フローチャート: 判断 106"/>
        <xdr:cNvSpPr/>
      </xdr:nvSpPr>
      <xdr:spPr>
        <a:xfrm>
          <a:off x="8445500" y="68252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127424</xdr:rowOff>
    </xdr:from>
    <xdr:to>
      <xdr:col>46</xdr:col>
      <xdr:colOff>38100</xdr:colOff>
      <xdr:row>41</xdr:row>
      <xdr:rowOff>57574</xdr:rowOff>
    </xdr:to>
    <xdr:sp macro="" textlink="">
      <xdr:nvSpPr>
        <xdr:cNvPr id="108" name="フローチャート: 判断 107"/>
        <xdr:cNvSpPr/>
      </xdr:nvSpPr>
      <xdr:spPr>
        <a:xfrm>
          <a:off x="7670800" y="68330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122441</xdr:rowOff>
    </xdr:from>
    <xdr:to>
      <xdr:col>41</xdr:col>
      <xdr:colOff>101600</xdr:colOff>
      <xdr:row>41</xdr:row>
      <xdr:rowOff>52591</xdr:rowOff>
    </xdr:to>
    <xdr:sp macro="" textlink="">
      <xdr:nvSpPr>
        <xdr:cNvPr id="109" name="フローチャート: 判断 108"/>
        <xdr:cNvSpPr/>
      </xdr:nvSpPr>
      <xdr:spPr>
        <a:xfrm>
          <a:off x="6873240" y="68280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122144</xdr:rowOff>
    </xdr:from>
    <xdr:to>
      <xdr:col>50</xdr:col>
      <xdr:colOff>165100</xdr:colOff>
      <xdr:row>40</xdr:row>
      <xdr:rowOff>52294</xdr:rowOff>
    </xdr:to>
    <xdr:sp macro="" textlink="">
      <xdr:nvSpPr>
        <xdr:cNvPr id="115" name="楕円 114"/>
        <xdr:cNvSpPr/>
      </xdr:nvSpPr>
      <xdr:spPr>
        <a:xfrm>
          <a:off x="8445500" y="666010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13764</xdr:rowOff>
    </xdr:from>
    <xdr:to>
      <xdr:col>46</xdr:col>
      <xdr:colOff>38100</xdr:colOff>
      <xdr:row>40</xdr:row>
      <xdr:rowOff>115364</xdr:rowOff>
    </xdr:to>
    <xdr:sp macro="" textlink="">
      <xdr:nvSpPr>
        <xdr:cNvPr id="116" name="楕円 115"/>
        <xdr:cNvSpPr/>
      </xdr:nvSpPr>
      <xdr:spPr>
        <a:xfrm>
          <a:off x="7670800" y="671936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1494</xdr:rowOff>
    </xdr:from>
    <xdr:to>
      <xdr:col>50</xdr:col>
      <xdr:colOff>114300</xdr:colOff>
      <xdr:row>40</xdr:row>
      <xdr:rowOff>64564</xdr:rowOff>
    </xdr:to>
    <xdr:cxnSp macro="">
      <xdr:nvCxnSpPr>
        <xdr:cNvPr id="117" name="直線コネクタ 116"/>
        <xdr:cNvCxnSpPr/>
      </xdr:nvCxnSpPr>
      <xdr:spPr>
        <a:xfrm flipV="1">
          <a:off x="7713980" y="6707094"/>
          <a:ext cx="782320" cy="63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40883</xdr:rowOff>
    </xdr:from>
    <xdr:ext cx="469744" cy="259045"/>
    <xdr:sp macro="" textlink="">
      <xdr:nvSpPr>
        <xdr:cNvPr id="118" name="n_1aveValue【道路】&#10;一人当たり延長"/>
        <xdr:cNvSpPr txBox="1"/>
      </xdr:nvSpPr>
      <xdr:spPr>
        <a:xfrm>
          <a:off x="8271587" y="6914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48701</xdr:rowOff>
    </xdr:from>
    <xdr:ext cx="469744" cy="259045"/>
    <xdr:sp macro="" textlink="">
      <xdr:nvSpPr>
        <xdr:cNvPr id="119" name="n_2aveValue【道路】&#10;一人当たり延長"/>
        <xdr:cNvSpPr txBox="1"/>
      </xdr:nvSpPr>
      <xdr:spPr>
        <a:xfrm>
          <a:off x="7509587" y="692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69118</xdr:rowOff>
    </xdr:from>
    <xdr:ext cx="469744" cy="259045"/>
    <xdr:sp macro="" textlink="">
      <xdr:nvSpPr>
        <xdr:cNvPr id="120" name="n_3aveValue【道路】&#10;一人当たり延長"/>
        <xdr:cNvSpPr txBox="1"/>
      </xdr:nvSpPr>
      <xdr:spPr>
        <a:xfrm>
          <a:off x="6712027" y="660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38</xdr:row>
      <xdr:rowOff>68821</xdr:rowOff>
    </xdr:from>
    <xdr:ext cx="534377" cy="259045"/>
    <xdr:sp macro="" textlink="">
      <xdr:nvSpPr>
        <xdr:cNvPr id="121" name="n_1mainValue【道路】&#10;一人当たり延長"/>
        <xdr:cNvSpPr txBox="1"/>
      </xdr:nvSpPr>
      <xdr:spPr>
        <a:xfrm>
          <a:off x="8239271" y="643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131891</xdr:rowOff>
    </xdr:from>
    <xdr:ext cx="534377" cy="259045"/>
    <xdr:sp macro="" textlink="">
      <xdr:nvSpPr>
        <xdr:cNvPr id="122" name="n_2mainValue【道路】&#10;一人当たり延長"/>
        <xdr:cNvSpPr txBox="1"/>
      </xdr:nvSpPr>
      <xdr:spPr>
        <a:xfrm>
          <a:off x="7477271" y="6502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33" name="直線コネクタ 132"/>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34" name="テキスト ボックス 133"/>
        <xdr:cNvSpPr txBox="1"/>
      </xdr:nvSpPr>
      <xdr:spPr>
        <a:xfrm>
          <a:off x="37734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5" name="直線コネクタ 134"/>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6" name="テキスト ボックス 135"/>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7" name="直線コネクタ 136"/>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8" name="テキスト ボックス 137"/>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9" name="直線コネクタ 138"/>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0" name="テキスト ボックス 139"/>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1" name="直線コネクタ 140"/>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2" name="テキスト ボックス 141"/>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3" name="直線コネクタ 142"/>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4" name="テキスト ボックス 143"/>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5"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24765</xdr:rowOff>
    </xdr:to>
    <xdr:cxnSp macro="">
      <xdr:nvCxnSpPr>
        <xdr:cNvPr id="146" name="直線コネクタ 145"/>
        <xdr:cNvCxnSpPr/>
      </xdr:nvCxnSpPr>
      <xdr:spPr>
        <a:xfrm flipV="1">
          <a:off x="4086225" y="9408795"/>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28592</xdr:rowOff>
    </xdr:from>
    <xdr:ext cx="405111" cy="259045"/>
    <xdr:sp macro="" textlink="">
      <xdr:nvSpPr>
        <xdr:cNvPr id="147" name="【橋りょう・トンネル】&#10;有形固定資産減価償却率最小値テキスト"/>
        <xdr:cNvSpPr txBox="1"/>
      </xdr:nvSpPr>
      <xdr:spPr>
        <a:xfrm>
          <a:off x="4124960" y="1058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24765</xdr:rowOff>
    </xdr:from>
    <xdr:to>
      <xdr:col>24</xdr:col>
      <xdr:colOff>152400</xdr:colOff>
      <xdr:row>63</xdr:row>
      <xdr:rowOff>24765</xdr:rowOff>
    </xdr:to>
    <xdr:cxnSp macro="">
      <xdr:nvCxnSpPr>
        <xdr:cNvPr id="148" name="直線コネクタ 147"/>
        <xdr:cNvCxnSpPr/>
      </xdr:nvCxnSpPr>
      <xdr:spPr>
        <a:xfrm>
          <a:off x="4020820" y="105860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49" name="【橋りょう・トンネル】&#10;有形固定資産減価償却率最大値テキスト"/>
        <xdr:cNvSpPr txBox="1"/>
      </xdr:nvSpPr>
      <xdr:spPr>
        <a:xfrm>
          <a:off x="4124960" y="9191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50" name="直線コネクタ 149"/>
        <xdr:cNvCxnSpPr/>
      </xdr:nvCxnSpPr>
      <xdr:spPr>
        <a:xfrm>
          <a:off x="4020820" y="94087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106697</xdr:rowOff>
    </xdr:from>
    <xdr:ext cx="405111" cy="259045"/>
    <xdr:sp macro="" textlink="">
      <xdr:nvSpPr>
        <xdr:cNvPr id="151" name="【橋りょう・トンネル】&#10;有形固定資産減価償却率平均値テキスト"/>
        <xdr:cNvSpPr txBox="1"/>
      </xdr:nvSpPr>
      <xdr:spPr>
        <a:xfrm>
          <a:off x="4124960" y="966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128270</xdr:rowOff>
    </xdr:from>
    <xdr:to>
      <xdr:col>24</xdr:col>
      <xdr:colOff>114300</xdr:colOff>
      <xdr:row>58</xdr:row>
      <xdr:rowOff>58420</xdr:rowOff>
    </xdr:to>
    <xdr:sp macro="" textlink="">
      <xdr:nvSpPr>
        <xdr:cNvPr id="152" name="フローチャート: 判断 151"/>
        <xdr:cNvSpPr/>
      </xdr:nvSpPr>
      <xdr:spPr>
        <a:xfrm>
          <a:off x="4036060" y="96837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154940</xdr:rowOff>
    </xdr:from>
    <xdr:to>
      <xdr:col>20</xdr:col>
      <xdr:colOff>38100</xdr:colOff>
      <xdr:row>58</xdr:row>
      <xdr:rowOff>85090</xdr:rowOff>
    </xdr:to>
    <xdr:sp macro="" textlink="">
      <xdr:nvSpPr>
        <xdr:cNvPr id="153" name="フローチャート: 判断 152"/>
        <xdr:cNvSpPr/>
      </xdr:nvSpPr>
      <xdr:spPr>
        <a:xfrm>
          <a:off x="3312160" y="9710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160655</xdr:rowOff>
    </xdr:from>
    <xdr:to>
      <xdr:col>15</xdr:col>
      <xdr:colOff>101600</xdr:colOff>
      <xdr:row>58</xdr:row>
      <xdr:rowOff>90805</xdr:rowOff>
    </xdr:to>
    <xdr:sp macro="" textlink="">
      <xdr:nvSpPr>
        <xdr:cNvPr id="154" name="フローチャート: 判断 153"/>
        <xdr:cNvSpPr/>
      </xdr:nvSpPr>
      <xdr:spPr>
        <a:xfrm>
          <a:off x="2514600" y="9716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52070</xdr:rowOff>
    </xdr:from>
    <xdr:to>
      <xdr:col>10</xdr:col>
      <xdr:colOff>165100</xdr:colOff>
      <xdr:row>58</xdr:row>
      <xdr:rowOff>153670</xdr:rowOff>
    </xdr:to>
    <xdr:sp macro="" textlink="">
      <xdr:nvSpPr>
        <xdr:cNvPr id="155" name="フローチャート: 判断 154"/>
        <xdr:cNvSpPr/>
      </xdr:nvSpPr>
      <xdr:spPr>
        <a:xfrm>
          <a:off x="1739900" y="97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6" name="テキスト ボックス 155"/>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7" name="テキスト ボックス 156"/>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8" name="テキスト ボックス 157"/>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9" name="テキスト ボックス 158"/>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0" name="テキスト ボックス 159"/>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114935</xdr:rowOff>
    </xdr:from>
    <xdr:to>
      <xdr:col>20</xdr:col>
      <xdr:colOff>38100</xdr:colOff>
      <xdr:row>60</xdr:row>
      <xdr:rowOff>45085</xdr:rowOff>
    </xdr:to>
    <xdr:sp macro="" textlink="">
      <xdr:nvSpPr>
        <xdr:cNvPr id="161" name="楕円 160"/>
        <xdr:cNvSpPr/>
      </xdr:nvSpPr>
      <xdr:spPr>
        <a:xfrm>
          <a:off x="3312160" y="1000569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56</xdr:row>
      <xdr:rowOff>19685</xdr:rowOff>
    </xdr:from>
    <xdr:to>
      <xdr:col>15</xdr:col>
      <xdr:colOff>101600</xdr:colOff>
      <xdr:row>56</xdr:row>
      <xdr:rowOff>121285</xdr:rowOff>
    </xdr:to>
    <xdr:sp macro="" textlink="">
      <xdr:nvSpPr>
        <xdr:cNvPr id="162" name="楕円 161"/>
        <xdr:cNvSpPr/>
      </xdr:nvSpPr>
      <xdr:spPr>
        <a:xfrm>
          <a:off x="2514600" y="940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70485</xdr:rowOff>
    </xdr:from>
    <xdr:to>
      <xdr:col>19</xdr:col>
      <xdr:colOff>177800</xdr:colOff>
      <xdr:row>59</xdr:row>
      <xdr:rowOff>165735</xdr:rowOff>
    </xdr:to>
    <xdr:cxnSp macro="">
      <xdr:nvCxnSpPr>
        <xdr:cNvPr id="163" name="直線コネクタ 162"/>
        <xdr:cNvCxnSpPr/>
      </xdr:nvCxnSpPr>
      <xdr:spPr>
        <a:xfrm>
          <a:off x="2565400" y="9458325"/>
          <a:ext cx="789940" cy="59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101617</xdr:rowOff>
    </xdr:from>
    <xdr:ext cx="405111" cy="259045"/>
    <xdr:sp macro="" textlink="">
      <xdr:nvSpPr>
        <xdr:cNvPr id="164" name="n_1aveValue【橋りょう・トンネル】&#10;有形固定資産減価償却率"/>
        <xdr:cNvSpPr txBox="1"/>
      </xdr:nvSpPr>
      <xdr:spPr>
        <a:xfrm>
          <a:off x="317056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81932</xdr:rowOff>
    </xdr:from>
    <xdr:ext cx="405111" cy="259045"/>
    <xdr:sp macro="" textlink="">
      <xdr:nvSpPr>
        <xdr:cNvPr id="165" name="n_2aveValue【橋りょう・トンネル】&#10;有形固定資産減価償却率"/>
        <xdr:cNvSpPr txBox="1"/>
      </xdr:nvSpPr>
      <xdr:spPr>
        <a:xfrm>
          <a:off x="2385704" y="9805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170197</xdr:rowOff>
    </xdr:from>
    <xdr:ext cx="405111" cy="259045"/>
    <xdr:sp macro="" textlink="">
      <xdr:nvSpPr>
        <xdr:cNvPr id="166" name="n_3aveValue【橋りょう・トンネル】&#10;有形固定資産減価償却率"/>
        <xdr:cNvSpPr txBox="1"/>
      </xdr:nvSpPr>
      <xdr:spPr>
        <a:xfrm>
          <a:off x="161100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36212</xdr:rowOff>
    </xdr:from>
    <xdr:ext cx="405111" cy="259045"/>
    <xdr:sp macro="" textlink="">
      <xdr:nvSpPr>
        <xdr:cNvPr id="167" name="n_1mainValue【橋りょう・トンネル】&#10;有形固定資産減価償却率"/>
        <xdr:cNvSpPr txBox="1"/>
      </xdr:nvSpPr>
      <xdr:spPr>
        <a:xfrm>
          <a:off x="3170564" y="10094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54</xdr:row>
      <xdr:rowOff>137812</xdr:rowOff>
    </xdr:from>
    <xdr:ext cx="405111" cy="259045"/>
    <xdr:sp macro="" textlink="">
      <xdr:nvSpPr>
        <xdr:cNvPr id="168" name="n_2mainValue【橋りょう・トンネル】&#10;有形固定資産減価償却率"/>
        <xdr:cNvSpPr txBox="1"/>
      </xdr:nvSpPr>
      <xdr:spPr>
        <a:xfrm>
          <a:off x="2385704" y="919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9" name="正方形/長方形 168"/>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0" name="正方形/長方形 169"/>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1" name="正方形/長方形 170"/>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2" name="正方形/長方形 171"/>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3" name="正方形/長方形 172"/>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4" name="正方形/長方形 173"/>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5" name="正方形/長方形 174"/>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6" name="正方形/長方形 175"/>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7" name="テキスト ボックス 176"/>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8" name="直線コネクタ 177"/>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79" name="直線コネクタ 178"/>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0" name="テキスト ボックス 179"/>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1" name="直線コネクタ 180"/>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2" name="テキスト ボックス 181"/>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3" name="直線コネクタ 182"/>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4" name="テキスト ボックス 183"/>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5" name="直線コネクタ 184"/>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86" name="テキスト ボックス 185"/>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7" name="直線コネクタ 186"/>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88" name="テキスト ボックス 187"/>
        <xdr:cNvSpPr txBox="1"/>
      </xdr:nvSpPr>
      <xdr:spPr>
        <a:xfrm>
          <a:off x="5299921" y="91770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xdr:cNvSpPr txBox="1"/>
      </xdr:nvSpPr>
      <xdr:spPr>
        <a:xfrm>
          <a:off x="5299921" y="88036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58</xdr:row>
      <xdr:rowOff>170169</xdr:rowOff>
    </xdr:from>
    <xdr:to>
      <xdr:col>54</xdr:col>
      <xdr:colOff>189865</xdr:colOff>
      <xdr:row>64</xdr:row>
      <xdr:rowOff>72927</xdr:rowOff>
    </xdr:to>
    <xdr:cxnSp macro="">
      <xdr:nvCxnSpPr>
        <xdr:cNvPr id="192" name="直線コネクタ 191"/>
        <xdr:cNvCxnSpPr/>
      </xdr:nvCxnSpPr>
      <xdr:spPr>
        <a:xfrm flipV="1">
          <a:off x="9219565" y="9893289"/>
          <a:ext cx="0" cy="908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76754</xdr:rowOff>
    </xdr:from>
    <xdr:ext cx="378565" cy="259045"/>
    <xdr:sp macro="" textlink="">
      <xdr:nvSpPr>
        <xdr:cNvPr id="193" name="【橋りょう・トンネル】&#10;一人当たり有形固定資産（償却資産）額最小値テキスト"/>
        <xdr:cNvSpPr txBox="1"/>
      </xdr:nvSpPr>
      <xdr:spPr>
        <a:xfrm>
          <a:off x="9258300" y="108057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72927</xdr:rowOff>
    </xdr:from>
    <xdr:to>
      <xdr:col>55</xdr:col>
      <xdr:colOff>88900</xdr:colOff>
      <xdr:row>64</xdr:row>
      <xdr:rowOff>72927</xdr:rowOff>
    </xdr:to>
    <xdr:cxnSp macro="">
      <xdr:nvCxnSpPr>
        <xdr:cNvPr id="194" name="直線コネクタ 193"/>
        <xdr:cNvCxnSpPr/>
      </xdr:nvCxnSpPr>
      <xdr:spPr>
        <a:xfrm>
          <a:off x="9154160" y="108018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57</xdr:row>
      <xdr:rowOff>116846</xdr:rowOff>
    </xdr:from>
    <xdr:ext cx="599010" cy="259045"/>
    <xdr:sp macro="" textlink="">
      <xdr:nvSpPr>
        <xdr:cNvPr id="195" name="【橋りょう・トンネル】&#10;一人当たり有形固定資産（償却資産）額最大値テキスト"/>
        <xdr:cNvSpPr txBox="1"/>
      </xdr:nvSpPr>
      <xdr:spPr>
        <a:xfrm>
          <a:off x="9258300" y="9672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170169</xdr:rowOff>
    </xdr:from>
    <xdr:to>
      <xdr:col>55</xdr:col>
      <xdr:colOff>88900</xdr:colOff>
      <xdr:row>58</xdr:row>
      <xdr:rowOff>170169</xdr:rowOff>
    </xdr:to>
    <xdr:cxnSp macro="">
      <xdr:nvCxnSpPr>
        <xdr:cNvPr id="196" name="直線コネクタ 195"/>
        <xdr:cNvCxnSpPr/>
      </xdr:nvCxnSpPr>
      <xdr:spPr>
        <a:xfrm>
          <a:off x="9154160" y="98932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167726</xdr:rowOff>
    </xdr:from>
    <xdr:ext cx="534377" cy="259045"/>
    <xdr:sp macro="" textlink="">
      <xdr:nvSpPr>
        <xdr:cNvPr id="197" name="【橋りょう・トンネル】&#10;一人当たり有形固定資産（償却資産）額平均値テキスト"/>
        <xdr:cNvSpPr txBox="1"/>
      </xdr:nvSpPr>
      <xdr:spPr>
        <a:xfrm>
          <a:off x="9258300" y="10393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17849</xdr:rowOff>
    </xdr:from>
    <xdr:to>
      <xdr:col>55</xdr:col>
      <xdr:colOff>50800</xdr:colOff>
      <xdr:row>62</xdr:row>
      <xdr:rowOff>119449</xdr:rowOff>
    </xdr:to>
    <xdr:sp macro="" textlink="">
      <xdr:nvSpPr>
        <xdr:cNvPr id="198" name="フローチャート: 判断 197"/>
        <xdr:cNvSpPr/>
      </xdr:nvSpPr>
      <xdr:spPr>
        <a:xfrm>
          <a:off x="9192260" y="1041152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23388</xdr:rowOff>
    </xdr:from>
    <xdr:to>
      <xdr:col>50</xdr:col>
      <xdr:colOff>165100</xdr:colOff>
      <xdr:row>62</xdr:row>
      <xdr:rowOff>124988</xdr:rowOff>
    </xdr:to>
    <xdr:sp macro="" textlink="">
      <xdr:nvSpPr>
        <xdr:cNvPr id="199" name="フローチャート: 判断 198"/>
        <xdr:cNvSpPr/>
      </xdr:nvSpPr>
      <xdr:spPr>
        <a:xfrm>
          <a:off x="8445500" y="104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14111</xdr:rowOff>
    </xdr:from>
    <xdr:to>
      <xdr:col>46</xdr:col>
      <xdr:colOff>38100</xdr:colOff>
      <xdr:row>62</xdr:row>
      <xdr:rowOff>115711</xdr:rowOff>
    </xdr:to>
    <xdr:sp macro="" textlink="">
      <xdr:nvSpPr>
        <xdr:cNvPr id="200" name="フローチャート: 判断 199"/>
        <xdr:cNvSpPr/>
      </xdr:nvSpPr>
      <xdr:spPr>
        <a:xfrm>
          <a:off x="7670800" y="1040779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170828</xdr:rowOff>
    </xdr:from>
    <xdr:to>
      <xdr:col>41</xdr:col>
      <xdr:colOff>101600</xdr:colOff>
      <xdr:row>62</xdr:row>
      <xdr:rowOff>100978</xdr:rowOff>
    </xdr:to>
    <xdr:sp macro="" textlink="">
      <xdr:nvSpPr>
        <xdr:cNvPr id="201" name="フローチャート: 判断 200"/>
        <xdr:cNvSpPr/>
      </xdr:nvSpPr>
      <xdr:spPr>
        <a:xfrm>
          <a:off x="6873240" y="103968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119107</xdr:rowOff>
    </xdr:from>
    <xdr:to>
      <xdr:col>50</xdr:col>
      <xdr:colOff>165100</xdr:colOff>
      <xdr:row>64</xdr:row>
      <xdr:rowOff>49257</xdr:rowOff>
    </xdr:to>
    <xdr:sp macro="" textlink="">
      <xdr:nvSpPr>
        <xdr:cNvPr id="207" name="楕円 206"/>
        <xdr:cNvSpPr/>
      </xdr:nvSpPr>
      <xdr:spPr>
        <a:xfrm>
          <a:off x="8445500" y="1068042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56</xdr:row>
      <xdr:rowOff>62601</xdr:rowOff>
    </xdr:from>
    <xdr:to>
      <xdr:col>46</xdr:col>
      <xdr:colOff>38100</xdr:colOff>
      <xdr:row>56</xdr:row>
      <xdr:rowOff>164201</xdr:rowOff>
    </xdr:to>
    <xdr:sp macro="" textlink="">
      <xdr:nvSpPr>
        <xdr:cNvPr id="208" name="楕円 207"/>
        <xdr:cNvSpPr/>
      </xdr:nvSpPr>
      <xdr:spPr>
        <a:xfrm>
          <a:off x="7670800" y="94504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113401</xdr:rowOff>
    </xdr:from>
    <xdr:to>
      <xdr:col>50</xdr:col>
      <xdr:colOff>114300</xdr:colOff>
      <xdr:row>63</xdr:row>
      <xdr:rowOff>169907</xdr:rowOff>
    </xdr:to>
    <xdr:cxnSp macro="">
      <xdr:nvCxnSpPr>
        <xdr:cNvPr id="209" name="直線コネクタ 208"/>
        <xdr:cNvCxnSpPr/>
      </xdr:nvCxnSpPr>
      <xdr:spPr>
        <a:xfrm>
          <a:off x="7713980" y="9501241"/>
          <a:ext cx="782320" cy="1229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60</xdr:row>
      <xdr:rowOff>141515</xdr:rowOff>
    </xdr:from>
    <xdr:ext cx="534377" cy="259045"/>
    <xdr:sp macro="" textlink="">
      <xdr:nvSpPr>
        <xdr:cNvPr id="210" name="n_1aveValue【橋りょう・トンネル】&#10;一人当たり有形固定資産（償却資産）額"/>
        <xdr:cNvSpPr txBox="1"/>
      </xdr:nvSpPr>
      <xdr:spPr>
        <a:xfrm>
          <a:off x="8239271" y="10199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62</xdr:row>
      <xdr:rowOff>106838</xdr:rowOff>
    </xdr:from>
    <xdr:ext cx="534377" cy="259045"/>
    <xdr:sp macro="" textlink="">
      <xdr:nvSpPr>
        <xdr:cNvPr id="211" name="n_2aveValue【橋りょう・トンネル】&#10;一人当たり有形固定資産（償却資産）額"/>
        <xdr:cNvSpPr txBox="1"/>
      </xdr:nvSpPr>
      <xdr:spPr>
        <a:xfrm>
          <a:off x="7477271" y="1050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60</xdr:row>
      <xdr:rowOff>117505</xdr:rowOff>
    </xdr:from>
    <xdr:ext cx="534377" cy="259045"/>
    <xdr:sp macro="" textlink="">
      <xdr:nvSpPr>
        <xdr:cNvPr id="212" name="n_3aveValue【橋りょう・トンネル】&#10;一人当たり有形固定資産（償却資産）額"/>
        <xdr:cNvSpPr txBox="1"/>
      </xdr:nvSpPr>
      <xdr:spPr>
        <a:xfrm>
          <a:off x="6702571" y="10175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40384</xdr:rowOff>
    </xdr:from>
    <xdr:ext cx="534377" cy="259045"/>
    <xdr:sp macro="" textlink="">
      <xdr:nvSpPr>
        <xdr:cNvPr id="213" name="n_1mainValue【橋りょう・トンネル】&#10;一人当たり有形固定資産（償却資産）額"/>
        <xdr:cNvSpPr txBox="1"/>
      </xdr:nvSpPr>
      <xdr:spPr>
        <a:xfrm>
          <a:off x="8239271" y="10769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55</xdr:row>
      <xdr:rowOff>9278</xdr:rowOff>
    </xdr:from>
    <xdr:ext cx="599010" cy="259045"/>
    <xdr:sp macro="" textlink="">
      <xdr:nvSpPr>
        <xdr:cNvPr id="214" name="n_2mainValue【橋りょう・トンネル】&#10;一人当たり有形固定資産（償却資産）額"/>
        <xdr:cNvSpPr txBox="1"/>
      </xdr:nvSpPr>
      <xdr:spPr>
        <a:xfrm>
          <a:off x="7444955" y="9229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5" name="正方形/長方形 214"/>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6" name="正方形/長方形 215"/>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7" name="正方形/長方形 216"/>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8" name="正方形/長方形 217"/>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9" name="正方形/長方形 218"/>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0" name="正方形/長方形 219"/>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1" name="正方形/長方形 220"/>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2" name="正方形/長方形 221"/>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3" name="テキスト ボックス 222"/>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4" name="直線コネクタ 223"/>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5" name="テキスト ボックス 224"/>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6" name="直線コネクタ 225"/>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7" name="テキスト ボックス 226"/>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8" name="直線コネクタ 227"/>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9" name="テキスト ボックス 228"/>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0" name="直線コネクタ 229"/>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1" name="テキスト ボックス 230"/>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2" name="直線コネクタ 231"/>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3" name="テキスト ボックス 232"/>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4" name="直線コネクタ 233"/>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35" name="テキスト ボックス 234"/>
        <xdr:cNvSpPr txBox="1"/>
      </xdr:nvSpPr>
      <xdr:spPr>
        <a:xfrm>
          <a:off x="336081" y="129032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6" name="直線コネクタ 235"/>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7" name="テキスト ボックス 236"/>
        <xdr:cNvSpPr txBox="1"/>
      </xdr:nvSpPr>
      <xdr:spPr>
        <a:xfrm>
          <a:off x="336081" y="125298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8"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144780</xdr:rowOff>
    </xdr:from>
    <xdr:to>
      <xdr:col>24</xdr:col>
      <xdr:colOff>62865</xdr:colOff>
      <xdr:row>86</xdr:row>
      <xdr:rowOff>91439</xdr:rowOff>
    </xdr:to>
    <xdr:cxnSp macro="">
      <xdr:nvCxnSpPr>
        <xdr:cNvPr id="239" name="直線コネクタ 238"/>
        <xdr:cNvCxnSpPr/>
      </xdr:nvCxnSpPr>
      <xdr:spPr>
        <a:xfrm flipV="1">
          <a:off x="4086225" y="13053060"/>
          <a:ext cx="0" cy="1455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95266</xdr:rowOff>
    </xdr:from>
    <xdr:ext cx="405111" cy="259045"/>
    <xdr:sp macro="" textlink="">
      <xdr:nvSpPr>
        <xdr:cNvPr id="240" name="【公営住宅】&#10;有形固定資産減価償却率最小値テキスト"/>
        <xdr:cNvSpPr txBox="1"/>
      </xdr:nvSpPr>
      <xdr:spPr>
        <a:xfrm>
          <a:off x="4124960" y="14512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91439</xdr:rowOff>
    </xdr:from>
    <xdr:to>
      <xdr:col>24</xdr:col>
      <xdr:colOff>152400</xdr:colOff>
      <xdr:row>86</xdr:row>
      <xdr:rowOff>91439</xdr:rowOff>
    </xdr:to>
    <xdr:cxnSp macro="">
      <xdr:nvCxnSpPr>
        <xdr:cNvPr id="241" name="直線コネクタ 240"/>
        <xdr:cNvCxnSpPr/>
      </xdr:nvCxnSpPr>
      <xdr:spPr>
        <a:xfrm>
          <a:off x="4020820" y="145084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91457</xdr:rowOff>
    </xdr:from>
    <xdr:ext cx="405111" cy="259045"/>
    <xdr:sp macro="" textlink="">
      <xdr:nvSpPr>
        <xdr:cNvPr id="242" name="【公営住宅】&#10;有形固定資産減価償却率最大値テキスト"/>
        <xdr:cNvSpPr txBox="1"/>
      </xdr:nvSpPr>
      <xdr:spPr>
        <a:xfrm>
          <a:off x="4124960" y="12832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144780</xdr:rowOff>
    </xdr:from>
    <xdr:to>
      <xdr:col>24</xdr:col>
      <xdr:colOff>152400</xdr:colOff>
      <xdr:row>77</xdr:row>
      <xdr:rowOff>144780</xdr:rowOff>
    </xdr:to>
    <xdr:cxnSp macro="">
      <xdr:nvCxnSpPr>
        <xdr:cNvPr id="243" name="直線コネクタ 242"/>
        <xdr:cNvCxnSpPr/>
      </xdr:nvCxnSpPr>
      <xdr:spPr>
        <a:xfrm>
          <a:off x="4020820" y="13053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129557</xdr:rowOff>
    </xdr:from>
    <xdr:ext cx="405111" cy="259045"/>
    <xdr:sp macro="" textlink="">
      <xdr:nvSpPr>
        <xdr:cNvPr id="244" name="【公営住宅】&#10;有形固定資産減価償却率平均値テキスト"/>
        <xdr:cNvSpPr txBox="1"/>
      </xdr:nvSpPr>
      <xdr:spPr>
        <a:xfrm>
          <a:off x="4124960" y="13540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151130</xdr:rowOff>
    </xdr:from>
    <xdr:to>
      <xdr:col>24</xdr:col>
      <xdr:colOff>114300</xdr:colOff>
      <xdr:row>81</xdr:row>
      <xdr:rowOff>81280</xdr:rowOff>
    </xdr:to>
    <xdr:sp macro="" textlink="">
      <xdr:nvSpPr>
        <xdr:cNvPr id="245" name="フローチャート: 判断 244"/>
        <xdr:cNvSpPr/>
      </xdr:nvSpPr>
      <xdr:spPr>
        <a:xfrm>
          <a:off x="4036060" y="135623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67311</xdr:rowOff>
    </xdr:from>
    <xdr:to>
      <xdr:col>20</xdr:col>
      <xdr:colOff>38100</xdr:colOff>
      <xdr:row>81</xdr:row>
      <xdr:rowOff>168911</xdr:rowOff>
    </xdr:to>
    <xdr:sp macro="" textlink="">
      <xdr:nvSpPr>
        <xdr:cNvPr id="246" name="フローチャート: 判断 245"/>
        <xdr:cNvSpPr/>
      </xdr:nvSpPr>
      <xdr:spPr>
        <a:xfrm>
          <a:off x="3312160" y="1364615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105411</xdr:rowOff>
    </xdr:from>
    <xdr:to>
      <xdr:col>15</xdr:col>
      <xdr:colOff>101600</xdr:colOff>
      <xdr:row>82</xdr:row>
      <xdr:rowOff>35561</xdr:rowOff>
    </xdr:to>
    <xdr:sp macro="" textlink="">
      <xdr:nvSpPr>
        <xdr:cNvPr id="247" name="フローチャート: 判断 246"/>
        <xdr:cNvSpPr/>
      </xdr:nvSpPr>
      <xdr:spPr>
        <a:xfrm>
          <a:off x="2514600" y="1368425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139700</xdr:rowOff>
    </xdr:from>
    <xdr:to>
      <xdr:col>10</xdr:col>
      <xdr:colOff>165100</xdr:colOff>
      <xdr:row>82</xdr:row>
      <xdr:rowOff>69850</xdr:rowOff>
    </xdr:to>
    <xdr:sp macro="" textlink="">
      <xdr:nvSpPr>
        <xdr:cNvPr id="248" name="フローチャート: 判断 247"/>
        <xdr:cNvSpPr/>
      </xdr:nvSpPr>
      <xdr:spPr>
        <a:xfrm>
          <a:off x="1739900" y="1371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9" name="テキスト ボックス 248"/>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0" name="テキスト ボックス 249"/>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1" name="テキスト ボックス 250"/>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2" name="テキスト ボックス 251"/>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3" name="テキスト ボックス 252"/>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116839</xdr:rowOff>
    </xdr:from>
    <xdr:to>
      <xdr:col>20</xdr:col>
      <xdr:colOff>38100</xdr:colOff>
      <xdr:row>84</xdr:row>
      <xdr:rowOff>46989</xdr:rowOff>
    </xdr:to>
    <xdr:sp macro="" textlink="">
      <xdr:nvSpPr>
        <xdr:cNvPr id="254" name="楕円 253"/>
        <xdr:cNvSpPr/>
      </xdr:nvSpPr>
      <xdr:spPr>
        <a:xfrm>
          <a:off x="3312160" y="1403095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101600</xdr:rowOff>
    </xdr:from>
    <xdr:to>
      <xdr:col>15</xdr:col>
      <xdr:colOff>101600</xdr:colOff>
      <xdr:row>84</xdr:row>
      <xdr:rowOff>31750</xdr:rowOff>
    </xdr:to>
    <xdr:sp macro="" textlink="">
      <xdr:nvSpPr>
        <xdr:cNvPr id="255" name="楕円 254"/>
        <xdr:cNvSpPr/>
      </xdr:nvSpPr>
      <xdr:spPr>
        <a:xfrm>
          <a:off x="2514600" y="140157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152400</xdr:rowOff>
    </xdr:from>
    <xdr:to>
      <xdr:col>19</xdr:col>
      <xdr:colOff>177800</xdr:colOff>
      <xdr:row>83</xdr:row>
      <xdr:rowOff>167639</xdr:rowOff>
    </xdr:to>
    <xdr:cxnSp macro="">
      <xdr:nvCxnSpPr>
        <xdr:cNvPr id="256" name="直線コネクタ 255"/>
        <xdr:cNvCxnSpPr/>
      </xdr:nvCxnSpPr>
      <xdr:spPr>
        <a:xfrm>
          <a:off x="2565400" y="14066520"/>
          <a:ext cx="78994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13988</xdr:rowOff>
    </xdr:from>
    <xdr:ext cx="405111" cy="259045"/>
    <xdr:sp macro="" textlink="">
      <xdr:nvSpPr>
        <xdr:cNvPr id="257" name="n_1aveValue【公営住宅】&#10;有形固定資産減価償却率"/>
        <xdr:cNvSpPr txBox="1"/>
      </xdr:nvSpPr>
      <xdr:spPr>
        <a:xfrm>
          <a:off x="3170564" y="1342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52088</xdr:rowOff>
    </xdr:from>
    <xdr:ext cx="405111" cy="259045"/>
    <xdr:sp macro="" textlink="">
      <xdr:nvSpPr>
        <xdr:cNvPr id="258" name="n_2aveValue【公営住宅】&#10;有形固定資産減価償却率"/>
        <xdr:cNvSpPr txBox="1"/>
      </xdr:nvSpPr>
      <xdr:spPr>
        <a:xfrm>
          <a:off x="2385704" y="1346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86377</xdr:rowOff>
    </xdr:from>
    <xdr:ext cx="405111" cy="259045"/>
    <xdr:sp macro="" textlink="">
      <xdr:nvSpPr>
        <xdr:cNvPr id="259" name="n_3aveValue【公営住宅】&#10;有形固定資産減価償却率"/>
        <xdr:cNvSpPr txBox="1"/>
      </xdr:nvSpPr>
      <xdr:spPr>
        <a:xfrm>
          <a:off x="1611004" y="1349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38116</xdr:rowOff>
    </xdr:from>
    <xdr:ext cx="405111" cy="259045"/>
    <xdr:sp macro="" textlink="">
      <xdr:nvSpPr>
        <xdr:cNvPr id="260" name="n_1mainValue【公営住宅】&#10;有形固定資産減価償却率"/>
        <xdr:cNvSpPr txBox="1"/>
      </xdr:nvSpPr>
      <xdr:spPr>
        <a:xfrm>
          <a:off x="3170564" y="141198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22877</xdr:rowOff>
    </xdr:from>
    <xdr:ext cx="405111" cy="259045"/>
    <xdr:sp macro="" textlink="">
      <xdr:nvSpPr>
        <xdr:cNvPr id="261" name="n_2mainValue【公営住宅】&#10;有形固定資産減価償却率"/>
        <xdr:cNvSpPr txBox="1"/>
      </xdr:nvSpPr>
      <xdr:spPr>
        <a:xfrm>
          <a:off x="2385704" y="1410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2" name="正方形/長方形 261"/>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3" name="正方形/長方形 262"/>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4" name="正方形/長方形 263"/>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5" name="正方形/長方形 264"/>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6" name="正方形/長方形 265"/>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7" name="正方形/長方形 266"/>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8" name="正方形/長方形 267"/>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9" name="正方形/長方形 268"/>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0" name="テキスト ボックス 269"/>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1" name="直線コネクタ 270"/>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2" name="直線コネクタ 271"/>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3" name="テキスト ボックス 272"/>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4" name="直線コネクタ 273"/>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5" name="テキスト ボックス 274"/>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6" name="直線コネクタ 275"/>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7" name="テキスト ボックス 276"/>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8" name="直線コネクタ 277"/>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9" name="テキスト ボックス 278"/>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0" name="直線コネクタ 279"/>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1" name="テキスト ボックス 280"/>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2" name="直線コネクタ 281"/>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3" name="テキスト ボックス 282"/>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4"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48768</xdr:rowOff>
    </xdr:from>
    <xdr:to>
      <xdr:col>54</xdr:col>
      <xdr:colOff>189865</xdr:colOff>
      <xdr:row>86</xdr:row>
      <xdr:rowOff>110489</xdr:rowOff>
    </xdr:to>
    <xdr:cxnSp macro="">
      <xdr:nvCxnSpPr>
        <xdr:cNvPr id="285" name="直線コネクタ 284"/>
        <xdr:cNvCxnSpPr/>
      </xdr:nvCxnSpPr>
      <xdr:spPr>
        <a:xfrm flipV="1">
          <a:off x="9219565" y="13124688"/>
          <a:ext cx="0" cy="140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114316</xdr:rowOff>
    </xdr:from>
    <xdr:ext cx="469744" cy="259045"/>
    <xdr:sp macro="" textlink="">
      <xdr:nvSpPr>
        <xdr:cNvPr id="286" name="【公営住宅】&#10;一人当たり面積最小値テキスト"/>
        <xdr:cNvSpPr txBox="1"/>
      </xdr:nvSpPr>
      <xdr:spPr>
        <a:xfrm>
          <a:off x="9258300" y="14531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110489</xdr:rowOff>
    </xdr:from>
    <xdr:to>
      <xdr:col>55</xdr:col>
      <xdr:colOff>88900</xdr:colOff>
      <xdr:row>86</xdr:row>
      <xdr:rowOff>110489</xdr:rowOff>
    </xdr:to>
    <xdr:cxnSp macro="">
      <xdr:nvCxnSpPr>
        <xdr:cNvPr id="287" name="直線コネクタ 286"/>
        <xdr:cNvCxnSpPr/>
      </xdr:nvCxnSpPr>
      <xdr:spPr>
        <a:xfrm>
          <a:off x="9154160" y="1452752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166895</xdr:rowOff>
    </xdr:from>
    <xdr:ext cx="469744" cy="259045"/>
    <xdr:sp macro="" textlink="">
      <xdr:nvSpPr>
        <xdr:cNvPr id="288" name="【公営住宅】&#10;一人当たり面積最大値テキスト"/>
        <xdr:cNvSpPr txBox="1"/>
      </xdr:nvSpPr>
      <xdr:spPr>
        <a:xfrm>
          <a:off x="9258300" y="12907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48768</xdr:rowOff>
    </xdr:from>
    <xdr:to>
      <xdr:col>55</xdr:col>
      <xdr:colOff>88900</xdr:colOff>
      <xdr:row>78</xdr:row>
      <xdr:rowOff>48768</xdr:rowOff>
    </xdr:to>
    <xdr:cxnSp macro="">
      <xdr:nvCxnSpPr>
        <xdr:cNvPr id="289" name="直線コネクタ 288"/>
        <xdr:cNvCxnSpPr/>
      </xdr:nvCxnSpPr>
      <xdr:spPr>
        <a:xfrm>
          <a:off x="9154160" y="131246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21353</xdr:rowOff>
    </xdr:from>
    <xdr:ext cx="469744" cy="259045"/>
    <xdr:sp macro="" textlink="">
      <xdr:nvSpPr>
        <xdr:cNvPr id="290" name="【公営住宅】&#10;一人当たり面積平均値テキスト"/>
        <xdr:cNvSpPr txBox="1"/>
      </xdr:nvSpPr>
      <xdr:spPr>
        <a:xfrm>
          <a:off x="9258300" y="1393547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42926</xdr:rowOff>
    </xdr:from>
    <xdr:to>
      <xdr:col>55</xdr:col>
      <xdr:colOff>50800</xdr:colOff>
      <xdr:row>83</xdr:row>
      <xdr:rowOff>144526</xdr:rowOff>
    </xdr:to>
    <xdr:sp macro="" textlink="">
      <xdr:nvSpPr>
        <xdr:cNvPr id="291" name="フローチャート: 判断 290"/>
        <xdr:cNvSpPr/>
      </xdr:nvSpPr>
      <xdr:spPr>
        <a:xfrm>
          <a:off x="9192260" y="1395704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7113</xdr:rowOff>
    </xdr:from>
    <xdr:to>
      <xdr:col>50</xdr:col>
      <xdr:colOff>165100</xdr:colOff>
      <xdr:row>83</xdr:row>
      <xdr:rowOff>108713</xdr:rowOff>
    </xdr:to>
    <xdr:sp macro="" textlink="">
      <xdr:nvSpPr>
        <xdr:cNvPr id="292" name="フローチャート: 判断 291"/>
        <xdr:cNvSpPr/>
      </xdr:nvSpPr>
      <xdr:spPr>
        <a:xfrm>
          <a:off x="8445500" y="139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55880</xdr:rowOff>
    </xdr:from>
    <xdr:to>
      <xdr:col>46</xdr:col>
      <xdr:colOff>38100</xdr:colOff>
      <xdr:row>83</xdr:row>
      <xdr:rowOff>157480</xdr:rowOff>
    </xdr:to>
    <xdr:sp macro="" textlink="">
      <xdr:nvSpPr>
        <xdr:cNvPr id="293" name="フローチャート: 判断 292"/>
        <xdr:cNvSpPr/>
      </xdr:nvSpPr>
      <xdr:spPr>
        <a:xfrm>
          <a:off x="767080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68072</xdr:rowOff>
    </xdr:from>
    <xdr:to>
      <xdr:col>41</xdr:col>
      <xdr:colOff>101600</xdr:colOff>
      <xdr:row>83</xdr:row>
      <xdr:rowOff>169672</xdr:rowOff>
    </xdr:to>
    <xdr:sp macro="" textlink="">
      <xdr:nvSpPr>
        <xdr:cNvPr id="294" name="フローチャート: 判断 293"/>
        <xdr:cNvSpPr/>
      </xdr:nvSpPr>
      <xdr:spPr>
        <a:xfrm>
          <a:off x="6873240" y="13982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5" name="テキスト ボックス 294"/>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6" name="テキスト ボックス 295"/>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7" name="テキスト ボックス 296"/>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8" name="テキスト ボックス 297"/>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9" name="テキスト ボックス 298"/>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55880</xdr:rowOff>
    </xdr:from>
    <xdr:to>
      <xdr:col>50</xdr:col>
      <xdr:colOff>165100</xdr:colOff>
      <xdr:row>79</xdr:row>
      <xdr:rowOff>157480</xdr:rowOff>
    </xdr:to>
    <xdr:sp macro="" textlink="">
      <xdr:nvSpPr>
        <xdr:cNvPr id="300" name="楕円 299"/>
        <xdr:cNvSpPr/>
      </xdr:nvSpPr>
      <xdr:spPr>
        <a:xfrm>
          <a:off x="8445500" y="1329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79</xdr:row>
      <xdr:rowOff>58165</xdr:rowOff>
    </xdr:from>
    <xdr:to>
      <xdr:col>46</xdr:col>
      <xdr:colOff>38100</xdr:colOff>
      <xdr:row>79</xdr:row>
      <xdr:rowOff>159765</xdr:rowOff>
    </xdr:to>
    <xdr:sp macro="" textlink="">
      <xdr:nvSpPr>
        <xdr:cNvPr id="301" name="楕円 300"/>
        <xdr:cNvSpPr/>
      </xdr:nvSpPr>
      <xdr:spPr>
        <a:xfrm>
          <a:off x="7670800" y="1330172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106680</xdr:rowOff>
    </xdr:from>
    <xdr:to>
      <xdr:col>50</xdr:col>
      <xdr:colOff>114300</xdr:colOff>
      <xdr:row>79</xdr:row>
      <xdr:rowOff>108965</xdr:rowOff>
    </xdr:to>
    <xdr:cxnSp macro="">
      <xdr:nvCxnSpPr>
        <xdr:cNvPr id="302" name="直線コネクタ 301"/>
        <xdr:cNvCxnSpPr/>
      </xdr:nvCxnSpPr>
      <xdr:spPr>
        <a:xfrm flipV="1">
          <a:off x="7713980" y="13350240"/>
          <a:ext cx="78232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99840</xdr:rowOff>
    </xdr:from>
    <xdr:ext cx="469744" cy="259045"/>
    <xdr:sp macro="" textlink="">
      <xdr:nvSpPr>
        <xdr:cNvPr id="303" name="n_1aveValue【公営住宅】&#10;一人当たり面積"/>
        <xdr:cNvSpPr txBox="1"/>
      </xdr:nvSpPr>
      <xdr:spPr>
        <a:xfrm>
          <a:off x="8271587" y="14013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148607</xdr:rowOff>
    </xdr:from>
    <xdr:ext cx="469744" cy="259045"/>
    <xdr:sp macro="" textlink="">
      <xdr:nvSpPr>
        <xdr:cNvPr id="304" name="n_2aveValue【公営住宅】&#10;一人当たり面積"/>
        <xdr:cNvSpPr txBox="1"/>
      </xdr:nvSpPr>
      <xdr:spPr>
        <a:xfrm>
          <a:off x="7509587" y="1406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14749</xdr:rowOff>
    </xdr:from>
    <xdr:ext cx="469744" cy="259045"/>
    <xdr:sp macro="" textlink="">
      <xdr:nvSpPr>
        <xdr:cNvPr id="305" name="n_3aveValue【公営住宅】&#10;一人当たり面積"/>
        <xdr:cNvSpPr txBox="1"/>
      </xdr:nvSpPr>
      <xdr:spPr>
        <a:xfrm>
          <a:off x="6712027" y="13761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2557</xdr:rowOff>
    </xdr:from>
    <xdr:ext cx="469744" cy="259045"/>
    <xdr:sp macro="" textlink="">
      <xdr:nvSpPr>
        <xdr:cNvPr id="306" name="n_1mainValue【公営住宅】&#10;一人当たり面積"/>
        <xdr:cNvSpPr txBox="1"/>
      </xdr:nvSpPr>
      <xdr:spPr>
        <a:xfrm>
          <a:off x="8271587" y="1307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4842</xdr:rowOff>
    </xdr:from>
    <xdr:ext cx="469744" cy="259045"/>
    <xdr:sp macro="" textlink="">
      <xdr:nvSpPr>
        <xdr:cNvPr id="307" name="n_2mainValue【公営住宅】&#10;一人当たり面積"/>
        <xdr:cNvSpPr txBox="1"/>
      </xdr:nvSpPr>
      <xdr:spPr>
        <a:xfrm>
          <a:off x="7509587" y="13080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8" name="正方形/長方形 307"/>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9" name="正方形/長方形 308"/>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0" name="正方形/長方形 309"/>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1" name="正方形/長方形 310"/>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2" name="正方形/長方形 311"/>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3" name="正方形/長方形 312"/>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4" name="正方形/長方形 313"/>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5" name="正方形/長方形 314"/>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16" name="正方形/長方形 315"/>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7" name="正方形/長方形 316"/>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8" name="正方形/長方形 317"/>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9" name="正方形/長方形 318"/>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0" name="正方形/長方形 319"/>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1" name="正方形/長方形 320"/>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2" name="正方形/長方形 321"/>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3" name="正方形/長方形 322"/>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4" name="正方形/長方形 323"/>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25" name="正方形/長方形 324"/>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26" name="正方形/長方形 325"/>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7" name="正方形/長方形 326"/>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8" name="正方形/長方形 327"/>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9" name="正方形/長方形 328"/>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0" name="正方形/長方形 329"/>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1" name="正方形/長方形 330"/>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32" name="テキスト ボックス 331"/>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33" name="直線コネクタ 332"/>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34" name="テキスト ボックス 333"/>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35" name="直線コネクタ 334"/>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36" name="テキスト ボックス 335"/>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37" name="直線コネクタ 336"/>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38" name="テキスト ボックス 337"/>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39" name="直線コネクタ 338"/>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0" name="テキスト ボックス 339"/>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41" name="直線コネクタ 340"/>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42" name="テキスト ボックス 341"/>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43" name="直線コネクタ 342"/>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44" name="テキスト ボックス 343"/>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45" name="直線コネクタ 344"/>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6" name="テキスト ボックス 345"/>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7"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140970</xdr:rowOff>
    </xdr:from>
    <xdr:to>
      <xdr:col>85</xdr:col>
      <xdr:colOff>126364</xdr:colOff>
      <xdr:row>40</xdr:row>
      <xdr:rowOff>131445</xdr:rowOff>
    </xdr:to>
    <xdr:cxnSp macro="">
      <xdr:nvCxnSpPr>
        <xdr:cNvPr id="348" name="直線コネクタ 347"/>
        <xdr:cNvCxnSpPr/>
      </xdr:nvCxnSpPr>
      <xdr:spPr>
        <a:xfrm flipV="1">
          <a:off x="14375764" y="5840730"/>
          <a:ext cx="0" cy="99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135272</xdr:rowOff>
    </xdr:from>
    <xdr:ext cx="405111" cy="259045"/>
    <xdr:sp macro="" textlink="">
      <xdr:nvSpPr>
        <xdr:cNvPr id="349" name="【認定こども園・幼稚園・保育所】&#10;有形固定資産減価償却率最小値テキスト"/>
        <xdr:cNvSpPr txBox="1"/>
      </xdr:nvSpPr>
      <xdr:spPr>
        <a:xfrm>
          <a:off x="14414500" y="68408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131445</xdr:rowOff>
    </xdr:from>
    <xdr:to>
      <xdr:col>86</xdr:col>
      <xdr:colOff>25400</xdr:colOff>
      <xdr:row>40</xdr:row>
      <xdr:rowOff>131445</xdr:rowOff>
    </xdr:to>
    <xdr:cxnSp macro="">
      <xdr:nvCxnSpPr>
        <xdr:cNvPr id="350" name="直線コネクタ 349"/>
        <xdr:cNvCxnSpPr/>
      </xdr:nvCxnSpPr>
      <xdr:spPr>
        <a:xfrm>
          <a:off x="14287500" y="68370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87647</xdr:rowOff>
    </xdr:from>
    <xdr:ext cx="405111" cy="259045"/>
    <xdr:sp macro="" textlink="">
      <xdr:nvSpPr>
        <xdr:cNvPr id="351" name="【認定こども園・幼稚園・保育所】&#10;有形固定資産減価償却率最大値テキスト"/>
        <xdr:cNvSpPr txBox="1"/>
      </xdr:nvSpPr>
      <xdr:spPr>
        <a:xfrm>
          <a:off x="14414500" y="561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140970</xdr:rowOff>
    </xdr:from>
    <xdr:to>
      <xdr:col>86</xdr:col>
      <xdr:colOff>25400</xdr:colOff>
      <xdr:row>34</xdr:row>
      <xdr:rowOff>140970</xdr:rowOff>
    </xdr:to>
    <xdr:cxnSp macro="">
      <xdr:nvCxnSpPr>
        <xdr:cNvPr id="352" name="直線コネクタ 351"/>
        <xdr:cNvCxnSpPr/>
      </xdr:nvCxnSpPr>
      <xdr:spPr>
        <a:xfrm>
          <a:off x="14287500" y="5840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116222</xdr:rowOff>
    </xdr:from>
    <xdr:ext cx="405111" cy="259045"/>
    <xdr:sp macro="" textlink="">
      <xdr:nvSpPr>
        <xdr:cNvPr id="353" name="【認定こども園・幼稚園・保育所】&#10;有形固定資産減価償却率平均値テキスト"/>
        <xdr:cNvSpPr txBox="1"/>
      </xdr:nvSpPr>
      <xdr:spPr>
        <a:xfrm>
          <a:off x="14414500" y="63189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137795</xdr:rowOff>
    </xdr:from>
    <xdr:to>
      <xdr:col>85</xdr:col>
      <xdr:colOff>177800</xdr:colOff>
      <xdr:row>38</xdr:row>
      <xdr:rowOff>67945</xdr:rowOff>
    </xdr:to>
    <xdr:sp macro="" textlink="">
      <xdr:nvSpPr>
        <xdr:cNvPr id="354" name="フローチャート: 判断 353"/>
        <xdr:cNvSpPr/>
      </xdr:nvSpPr>
      <xdr:spPr>
        <a:xfrm>
          <a:off x="14325600" y="634047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55" name="フローチャート: 判断 354"/>
        <xdr:cNvSpPr/>
      </xdr:nvSpPr>
      <xdr:spPr>
        <a:xfrm>
          <a:off x="13578840" y="63347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93980</xdr:rowOff>
    </xdr:from>
    <xdr:to>
      <xdr:col>76</xdr:col>
      <xdr:colOff>165100</xdr:colOff>
      <xdr:row>38</xdr:row>
      <xdr:rowOff>24130</xdr:rowOff>
    </xdr:to>
    <xdr:sp macro="" textlink="">
      <xdr:nvSpPr>
        <xdr:cNvPr id="356" name="フローチャート: 判断 355"/>
        <xdr:cNvSpPr/>
      </xdr:nvSpPr>
      <xdr:spPr>
        <a:xfrm>
          <a:off x="12804140" y="629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42545</xdr:rowOff>
    </xdr:from>
    <xdr:to>
      <xdr:col>72</xdr:col>
      <xdr:colOff>38100</xdr:colOff>
      <xdr:row>37</xdr:row>
      <xdr:rowOff>144145</xdr:rowOff>
    </xdr:to>
    <xdr:sp macro="" textlink="">
      <xdr:nvSpPr>
        <xdr:cNvPr id="357" name="フローチャート: 判断 356"/>
        <xdr:cNvSpPr/>
      </xdr:nvSpPr>
      <xdr:spPr>
        <a:xfrm>
          <a:off x="12029440" y="62452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8" name="テキスト ボックス 357"/>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9" name="テキスト ボックス 358"/>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0" name="テキスト ボックス 359"/>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1" name="テキスト ボックス 360"/>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62" name="テキスト ボックス 361"/>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33020</xdr:rowOff>
    </xdr:from>
    <xdr:to>
      <xdr:col>81</xdr:col>
      <xdr:colOff>101600</xdr:colOff>
      <xdr:row>36</xdr:row>
      <xdr:rowOff>134620</xdr:rowOff>
    </xdr:to>
    <xdr:sp macro="" textlink="">
      <xdr:nvSpPr>
        <xdr:cNvPr id="363" name="楕円 362"/>
        <xdr:cNvSpPr/>
      </xdr:nvSpPr>
      <xdr:spPr>
        <a:xfrm>
          <a:off x="13578840" y="6068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135890</xdr:rowOff>
    </xdr:from>
    <xdr:to>
      <xdr:col>76</xdr:col>
      <xdr:colOff>165100</xdr:colOff>
      <xdr:row>37</xdr:row>
      <xdr:rowOff>66040</xdr:rowOff>
    </xdr:to>
    <xdr:sp macro="" textlink="">
      <xdr:nvSpPr>
        <xdr:cNvPr id="364" name="楕円 363"/>
        <xdr:cNvSpPr/>
      </xdr:nvSpPr>
      <xdr:spPr>
        <a:xfrm>
          <a:off x="12804140" y="61709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83820</xdr:rowOff>
    </xdr:from>
    <xdr:to>
      <xdr:col>81</xdr:col>
      <xdr:colOff>50800</xdr:colOff>
      <xdr:row>37</xdr:row>
      <xdr:rowOff>15240</xdr:rowOff>
    </xdr:to>
    <xdr:cxnSp macro="">
      <xdr:nvCxnSpPr>
        <xdr:cNvPr id="365" name="直線コネクタ 364"/>
        <xdr:cNvCxnSpPr/>
      </xdr:nvCxnSpPr>
      <xdr:spPr>
        <a:xfrm flipV="1">
          <a:off x="12854940" y="6118860"/>
          <a:ext cx="7747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66" name="n_1aveValue【認定こども園・幼稚園・保育所】&#10;有形固定資産減価償却率"/>
        <xdr:cNvSpPr txBox="1"/>
      </xdr:nvSpPr>
      <xdr:spPr>
        <a:xfrm>
          <a:off x="13437244" y="6423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15257</xdr:rowOff>
    </xdr:from>
    <xdr:ext cx="405111" cy="259045"/>
    <xdr:sp macro="" textlink="">
      <xdr:nvSpPr>
        <xdr:cNvPr id="367" name="n_2aveValue【認定こども園・幼稚園・保育所】&#10;有形固定資産減価償却率"/>
        <xdr:cNvSpPr txBox="1"/>
      </xdr:nvSpPr>
      <xdr:spPr>
        <a:xfrm>
          <a:off x="12675244" y="638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160672</xdr:rowOff>
    </xdr:from>
    <xdr:ext cx="405111" cy="259045"/>
    <xdr:sp macro="" textlink="">
      <xdr:nvSpPr>
        <xdr:cNvPr id="368" name="n_3aveValue【認定こども園・幼稚園・保育所】&#10;有形固定資産減価償却率"/>
        <xdr:cNvSpPr txBox="1"/>
      </xdr:nvSpPr>
      <xdr:spPr>
        <a:xfrm>
          <a:off x="11900544" y="602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151147</xdr:rowOff>
    </xdr:from>
    <xdr:ext cx="405111" cy="259045"/>
    <xdr:sp macro="" textlink="">
      <xdr:nvSpPr>
        <xdr:cNvPr id="369" name="n_1mainValue【認定こども園・幼稚園・保育所】&#10;有形固定資産減価償却率"/>
        <xdr:cNvSpPr txBox="1"/>
      </xdr:nvSpPr>
      <xdr:spPr>
        <a:xfrm>
          <a:off x="134372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82567</xdr:rowOff>
    </xdr:from>
    <xdr:ext cx="405111" cy="259045"/>
    <xdr:sp macro="" textlink="">
      <xdr:nvSpPr>
        <xdr:cNvPr id="370" name="n_2mainValue【認定こども園・幼稚園・保育所】&#10;有形固定資産減価償却率"/>
        <xdr:cNvSpPr txBox="1"/>
      </xdr:nvSpPr>
      <xdr:spPr>
        <a:xfrm>
          <a:off x="12675244" y="5949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71" name="正方形/長方形 370"/>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72" name="正方形/長方形 371"/>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3" name="正方形/長方形 372"/>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4" name="正方形/長方形 373"/>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5" name="正方形/長方形 374"/>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6" name="正方形/長方形 375"/>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7" name="正方形/長方形 376"/>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8" name="正方形/長方形 377"/>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9" name="テキスト ボックス 378"/>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80" name="直線コネクタ 379"/>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81" name="直線コネクタ 380"/>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82" name="テキスト ボックス 381"/>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83" name="直線コネクタ 382"/>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84" name="テキスト ボックス 383"/>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85" name="直線コネクタ 384"/>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86" name="テキスト ボックス 385"/>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87" name="直線コネクタ 386"/>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88" name="テキスト ボックス 387"/>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9" name="直線コネクタ 38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90" name="テキスト ボックス 389"/>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91"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5334</xdr:rowOff>
    </xdr:from>
    <xdr:to>
      <xdr:col>116</xdr:col>
      <xdr:colOff>62864</xdr:colOff>
      <xdr:row>41</xdr:row>
      <xdr:rowOff>119634</xdr:rowOff>
    </xdr:to>
    <xdr:cxnSp macro="">
      <xdr:nvCxnSpPr>
        <xdr:cNvPr id="392" name="直線コネクタ 391"/>
        <xdr:cNvCxnSpPr/>
      </xdr:nvCxnSpPr>
      <xdr:spPr>
        <a:xfrm flipV="1">
          <a:off x="19509104" y="5705094"/>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123461</xdr:rowOff>
    </xdr:from>
    <xdr:ext cx="469744" cy="259045"/>
    <xdr:sp macro="" textlink="">
      <xdr:nvSpPr>
        <xdr:cNvPr id="393" name="【認定こども園・幼稚園・保育所】&#10;一人当たり面積最小値テキスト"/>
        <xdr:cNvSpPr txBox="1"/>
      </xdr:nvSpPr>
      <xdr:spPr>
        <a:xfrm>
          <a:off x="19547840" y="699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119634</xdr:rowOff>
    </xdr:from>
    <xdr:to>
      <xdr:col>116</xdr:col>
      <xdr:colOff>152400</xdr:colOff>
      <xdr:row>41</xdr:row>
      <xdr:rowOff>119634</xdr:rowOff>
    </xdr:to>
    <xdr:cxnSp macro="">
      <xdr:nvCxnSpPr>
        <xdr:cNvPr id="394" name="直線コネクタ 393"/>
        <xdr:cNvCxnSpPr/>
      </xdr:nvCxnSpPr>
      <xdr:spPr>
        <a:xfrm>
          <a:off x="19443700" y="69928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123461</xdr:rowOff>
    </xdr:from>
    <xdr:ext cx="469744" cy="259045"/>
    <xdr:sp macro="" textlink="">
      <xdr:nvSpPr>
        <xdr:cNvPr id="395" name="【認定こども園・幼稚園・保育所】&#10;一人当たり面積最大値テキスト"/>
        <xdr:cNvSpPr txBox="1"/>
      </xdr:nvSpPr>
      <xdr:spPr>
        <a:xfrm>
          <a:off x="19547840" y="5487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5334</xdr:rowOff>
    </xdr:from>
    <xdr:to>
      <xdr:col>116</xdr:col>
      <xdr:colOff>152400</xdr:colOff>
      <xdr:row>34</xdr:row>
      <xdr:rowOff>5334</xdr:rowOff>
    </xdr:to>
    <xdr:cxnSp macro="">
      <xdr:nvCxnSpPr>
        <xdr:cNvPr id="396" name="直線コネクタ 395"/>
        <xdr:cNvCxnSpPr/>
      </xdr:nvCxnSpPr>
      <xdr:spPr>
        <a:xfrm>
          <a:off x="19443700" y="57050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56405</xdr:rowOff>
    </xdr:from>
    <xdr:ext cx="469744" cy="259045"/>
    <xdr:sp macro="" textlink="">
      <xdr:nvSpPr>
        <xdr:cNvPr id="397" name="【認定こども園・幼稚園・保育所】&#10;一人当たり面積平均値テキスト"/>
        <xdr:cNvSpPr txBox="1"/>
      </xdr:nvSpPr>
      <xdr:spPr>
        <a:xfrm>
          <a:off x="19547840" y="6762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77978</xdr:rowOff>
    </xdr:from>
    <xdr:to>
      <xdr:col>116</xdr:col>
      <xdr:colOff>114300</xdr:colOff>
      <xdr:row>41</xdr:row>
      <xdr:rowOff>8128</xdr:rowOff>
    </xdr:to>
    <xdr:sp macro="" textlink="">
      <xdr:nvSpPr>
        <xdr:cNvPr id="398" name="フローチャート: 判断 397"/>
        <xdr:cNvSpPr/>
      </xdr:nvSpPr>
      <xdr:spPr>
        <a:xfrm>
          <a:off x="19458940" y="678357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80264</xdr:rowOff>
    </xdr:from>
    <xdr:to>
      <xdr:col>112</xdr:col>
      <xdr:colOff>38100</xdr:colOff>
      <xdr:row>41</xdr:row>
      <xdr:rowOff>10414</xdr:rowOff>
    </xdr:to>
    <xdr:sp macro="" textlink="">
      <xdr:nvSpPr>
        <xdr:cNvPr id="399" name="フローチャート: 判断 398"/>
        <xdr:cNvSpPr/>
      </xdr:nvSpPr>
      <xdr:spPr>
        <a:xfrm>
          <a:off x="18735040" y="67858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109982</xdr:rowOff>
    </xdr:from>
    <xdr:to>
      <xdr:col>107</xdr:col>
      <xdr:colOff>101600</xdr:colOff>
      <xdr:row>41</xdr:row>
      <xdr:rowOff>40132</xdr:rowOff>
    </xdr:to>
    <xdr:sp macro="" textlink="">
      <xdr:nvSpPr>
        <xdr:cNvPr id="400" name="フローチャート: 判断 399"/>
        <xdr:cNvSpPr/>
      </xdr:nvSpPr>
      <xdr:spPr>
        <a:xfrm>
          <a:off x="17937480" y="681558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114554</xdr:rowOff>
    </xdr:from>
    <xdr:to>
      <xdr:col>102</xdr:col>
      <xdr:colOff>165100</xdr:colOff>
      <xdr:row>41</xdr:row>
      <xdr:rowOff>44704</xdr:rowOff>
    </xdr:to>
    <xdr:sp macro="" textlink="">
      <xdr:nvSpPr>
        <xdr:cNvPr id="401" name="フローチャート: 判断 400"/>
        <xdr:cNvSpPr/>
      </xdr:nvSpPr>
      <xdr:spPr>
        <a:xfrm>
          <a:off x="17162780" y="6820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02" name="テキスト ボックス 401"/>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03" name="テキスト ボックス 402"/>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04" name="テキスト ボックス 403"/>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05" name="テキスト ボックス 404"/>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06" name="テキスト ボックス 405"/>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64262</xdr:rowOff>
    </xdr:from>
    <xdr:to>
      <xdr:col>112</xdr:col>
      <xdr:colOff>38100</xdr:colOff>
      <xdr:row>40</xdr:row>
      <xdr:rowOff>165862</xdr:rowOff>
    </xdr:to>
    <xdr:sp macro="" textlink="">
      <xdr:nvSpPr>
        <xdr:cNvPr id="407" name="楕円 406"/>
        <xdr:cNvSpPr/>
      </xdr:nvSpPr>
      <xdr:spPr>
        <a:xfrm>
          <a:off x="18735040" y="676986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50546</xdr:rowOff>
    </xdr:from>
    <xdr:to>
      <xdr:col>107</xdr:col>
      <xdr:colOff>101600</xdr:colOff>
      <xdr:row>40</xdr:row>
      <xdr:rowOff>152146</xdr:rowOff>
    </xdr:to>
    <xdr:sp macro="" textlink="">
      <xdr:nvSpPr>
        <xdr:cNvPr id="408" name="楕円 407"/>
        <xdr:cNvSpPr/>
      </xdr:nvSpPr>
      <xdr:spPr>
        <a:xfrm>
          <a:off x="17937480" y="675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101346</xdr:rowOff>
    </xdr:from>
    <xdr:to>
      <xdr:col>111</xdr:col>
      <xdr:colOff>177800</xdr:colOff>
      <xdr:row>40</xdr:row>
      <xdr:rowOff>115062</xdr:rowOff>
    </xdr:to>
    <xdr:cxnSp macro="">
      <xdr:nvCxnSpPr>
        <xdr:cNvPr id="409" name="直線コネクタ 408"/>
        <xdr:cNvCxnSpPr/>
      </xdr:nvCxnSpPr>
      <xdr:spPr>
        <a:xfrm>
          <a:off x="17988280" y="6806946"/>
          <a:ext cx="78994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41</xdr:row>
      <xdr:rowOff>1541</xdr:rowOff>
    </xdr:from>
    <xdr:ext cx="469744" cy="259045"/>
    <xdr:sp macro="" textlink="">
      <xdr:nvSpPr>
        <xdr:cNvPr id="410" name="n_1aveValue【認定こども園・幼稚園・保育所】&#10;一人当たり面積"/>
        <xdr:cNvSpPr txBox="1"/>
      </xdr:nvSpPr>
      <xdr:spPr>
        <a:xfrm>
          <a:off x="18561127" y="6874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31259</xdr:rowOff>
    </xdr:from>
    <xdr:ext cx="469744" cy="259045"/>
    <xdr:sp macro="" textlink="">
      <xdr:nvSpPr>
        <xdr:cNvPr id="411" name="n_2aveValue【認定こども園・幼稚園・保育所】&#10;一人当たり面積"/>
        <xdr:cNvSpPr txBox="1"/>
      </xdr:nvSpPr>
      <xdr:spPr>
        <a:xfrm>
          <a:off x="17776267" y="690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61231</xdr:rowOff>
    </xdr:from>
    <xdr:ext cx="469744" cy="259045"/>
    <xdr:sp macro="" textlink="">
      <xdr:nvSpPr>
        <xdr:cNvPr id="412" name="n_3aveValue【認定こども園・幼稚園・保育所】&#10;一人当たり面積"/>
        <xdr:cNvSpPr txBox="1"/>
      </xdr:nvSpPr>
      <xdr:spPr>
        <a:xfrm>
          <a:off x="17001567" y="6599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39</xdr:row>
      <xdr:rowOff>10939</xdr:rowOff>
    </xdr:from>
    <xdr:ext cx="469744" cy="259045"/>
    <xdr:sp macro="" textlink="">
      <xdr:nvSpPr>
        <xdr:cNvPr id="413" name="n_1mainValue【認定こども園・幼稚園・保育所】&#10;一人当たり面積"/>
        <xdr:cNvSpPr txBox="1"/>
      </xdr:nvSpPr>
      <xdr:spPr>
        <a:xfrm>
          <a:off x="18561127" y="6548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168673</xdr:rowOff>
    </xdr:from>
    <xdr:ext cx="469744" cy="259045"/>
    <xdr:sp macro="" textlink="">
      <xdr:nvSpPr>
        <xdr:cNvPr id="414" name="n_2mainValue【認定こども園・幼稚園・保育所】&#10;一人当たり面積"/>
        <xdr:cNvSpPr txBox="1"/>
      </xdr:nvSpPr>
      <xdr:spPr>
        <a:xfrm>
          <a:off x="17776267" y="6538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5" name="正方形/長方形 41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6" name="正方形/長方形 41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7" name="正方形/長方形 41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8" name="正方形/長方形 41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9" name="正方形/長方形 41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0" name="正方形/長方形 41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21" name="正方形/長方形 42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2" name="正方形/長方形 42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3" name="テキスト ボックス 42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4" name="直線コネクタ 42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25" name="テキスト ボックス 42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6" name="直線コネクタ 425"/>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27" name="テキスト ボックス 426"/>
        <xdr:cNvSpPr txBox="1"/>
      </xdr:nvSpPr>
      <xdr:spPr>
        <a:xfrm>
          <a:off x="1060276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8" name="直線コネクタ 427"/>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9" name="テキスト ボックス 428"/>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30" name="直線コネクタ 429"/>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31" name="テキスト ボックス 430"/>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2" name="直線コネクタ 431"/>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3" name="テキスト ボックス 432"/>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4" name="直線コネクタ 433"/>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5" name="テキスト ボックス 434"/>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6" name="直線コネクタ 435"/>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37" name="テキスト ボックス 436"/>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8"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49530</xdr:rowOff>
    </xdr:from>
    <xdr:to>
      <xdr:col>85</xdr:col>
      <xdr:colOff>126364</xdr:colOff>
      <xdr:row>64</xdr:row>
      <xdr:rowOff>91440</xdr:rowOff>
    </xdr:to>
    <xdr:cxnSp macro="">
      <xdr:nvCxnSpPr>
        <xdr:cNvPr id="439" name="直線コネクタ 438"/>
        <xdr:cNvCxnSpPr/>
      </xdr:nvCxnSpPr>
      <xdr:spPr>
        <a:xfrm flipV="1">
          <a:off x="14375764" y="926973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95267</xdr:rowOff>
    </xdr:from>
    <xdr:ext cx="405111" cy="259045"/>
    <xdr:sp macro="" textlink="">
      <xdr:nvSpPr>
        <xdr:cNvPr id="440" name="【学校施設】&#10;有形固定資産減価償却率最小値テキスト"/>
        <xdr:cNvSpPr txBox="1"/>
      </xdr:nvSpPr>
      <xdr:spPr>
        <a:xfrm>
          <a:off x="14414500" y="1082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91440</xdr:rowOff>
    </xdr:from>
    <xdr:to>
      <xdr:col>86</xdr:col>
      <xdr:colOff>25400</xdr:colOff>
      <xdr:row>64</xdr:row>
      <xdr:rowOff>91440</xdr:rowOff>
    </xdr:to>
    <xdr:cxnSp macro="">
      <xdr:nvCxnSpPr>
        <xdr:cNvPr id="441" name="直線コネクタ 440"/>
        <xdr:cNvCxnSpPr/>
      </xdr:nvCxnSpPr>
      <xdr:spPr>
        <a:xfrm>
          <a:off x="14287500" y="10820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167657</xdr:rowOff>
    </xdr:from>
    <xdr:ext cx="405111" cy="259045"/>
    <xdr:sp macro="" textlink="">
      <xdr:nvSpPr>
        <xdr:cNvPr id="442" name="【学校施設】&#10;有形固定資産減価償却率最大値テキスト"/>
        <xdr:cNvSpPr txBox="1"/>
      </xdr:nvSpPr>
      <xdr:spPr>
        <a:xfrm>
          <a:off x="14414500" y="9052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49530</xdr:rowOff>
    </xdr:from>
    <xdr:to>
      <xdr:col>86</xdr:col>
      <xdr:colOff>25400</xdr:colOff>
      <xdr:row>55</xdr:row>
      <xdr:rowOff>49530</xdr:rowOff>
    </xdr:to>
    <xdr:cxnSp macro="">
      <xdr:nvCxnSpPr>
        <xdr:cNvPr id="443" name="直線コネクタ 442"/>
        <xdr:cNvCxnSpPr/>
      </xdr:nvCxnSpPr>
      <xdr:spPr>
        <a:xfrm>
          <a:off x="14287500" y="92697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106697</xdr:rowOff>
    </xdr:from>
    <xdr:ext cx="405111" cy="259045"/>
    <xdr:sp macro="" textlink="">
      <xdr:nvSpPr>
        <xdr:cNvPr id="444" name="【学校施設】&#10;有形固定資産減価償却率平均値テキスト"/>
        <xdr:cNvSpPr txBox="1"/>
      </xdr:nvSpPr>
      <xdr:spPr>
        <a:xfrm>
          <a:off x="14414500" y="98298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445" name="フローチャート: 判断 444"/>
        <xdr:cNvSpPr/>
      </xdr:nvSpPr>
      <xdr:spPr>
        <a:xfrm>
          <a:off x="14325600" y="985139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139700</xdr:rowOff>
    </xdr:from>
    <xdr:to>
      <xdr:col>81</xdr:col>
      <xdr:colOff>101600</xdr:colOff>
      <xdr:row>59</xdr:row>
      <xdr:rowOff>69850</xdr:rowOff>
    </xdr:to>
    <xdr:sp macro="" textlink="">
      <xdr:nvSpPr>
        <xdr:cNvPr id="446" name="フローチャート: 判断 445"/>
        <xdr:cNvSpPr/>
      </xdr:nvSpPr>
      <xdr:spPr>
        <a:xfrm>
          <a:off x="13578840" y="98628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135890</xdr:rowOff>
    </xdr:from>
    <xdr:to>
      <xdr:col>76</xdr:col>
      <xdr:colOff>165100</xdr:colOff>
      <xdr:row>59</xdr:row>
      <xdr:rowOff>66040</xdr:rowOff>
    </xdr:to>
    <xdr:sp macro="" textlink="">
      <xdr:nvSpPr>
        <xdr:cNvPr id="447" name="フローチャート: 判断 446"/>
        <xdr:cNvSpPr/>
      </xdr:nvSpPr>
      <xdr:spPr>
        <a:xfrm>
          <a:off x="12804140" y="98590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109220</xdr:rowOff>
    </xdr:from>
    <xdr:to>
      <xdr:col>72</xdr:col>
      <xdr:colOff>38100</xdr:colOff>
      <xdr:row>59</xdr:row>
      <xdr:rowOff>39370</xdr:rowOff>
    </xdr:to>
    <xdr:sp macro="" textlink="">
      <xdr:nvSpPr>
        <xdr:cNvPr id="448" name="フローチャート: 判断 447"/>
        <xdr:cNvSpPr/>
      </xdr:nvSpPr>
      <xdr:spPr>
        <a:xfrm>
          <a:off x="12029440" y="98323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9" name="テキスト ボックス 448"/>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0" name="テキスト ボックス 449"/>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1" name="テキスト ボックス 450"/>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2" name="テキスト ボックス 451"/>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3" name="テキスト ボックス 452"/>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135890</xdr:rowOff>
    </xdr:from>
    <xdr:to>
      <xdr:col>81</xdr:col>
      <xdr:colOff>101600</xdr:colOff>
      <xdr:row>59</xdr:row>
      <xdr:rowOff>66040</xdr:rowOff>
    </xdr:to>
    <xdr:sp macro="" textlink="">
      <xdr:nvSpPr>
        <xdr:cNvPr id="454" name="楕円 453"/>
        <xdr:cNvSpPr/>
      </xdr:nvSpPr>
      <xdr:spPr>
        <a:xfrm>
          <a:off x="13578840" y="985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113030</xdr:rowOff>
    </xdr:from>
    <xdr:to>
      <xdr:col>76</xdr:col>
      <xdr:colOff>165100</xdr:colOff>
      <xdr:row>59</xdr:row>
      <xdr:rowOff>43180</xdr:rowOff>
    </xdr:to>
    <xdr:sp macro="" textlink="">
      <xdr:nvSpPr>
        <xdr:cNvPr id="455" name="楕円 454"/>
        <xdr:cNvSpPr/>
      </xdr:nvSpPr>
      <xdr:spPr>
        <a:xfrm>
          <a:off x="12804140" y="98361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163830</xdr:rowOff>
    </xdr:from>
    <xdr:to>
      <xdr:col>81</xdr:col>
      <xdr:colOff>50800</xdr:colOff>
      <xdr:row>59</xdr:row>
      <xdr:rowOff>15240</xdr:rowOff>
    </xdr:to>
    <xdr:cxnSp macro="">
      <xdr:nvCxnSpPr>
        <xdr:cNvPr id="456" name="直線コネクタ 455"/>
        <xdr:cNvCxnSpPr/>
      </xdr:nvCxnSpPr>
      <xdr:spPr>
        <a:xfrm>
          <a:off x="12854940" y="9886950"/>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60977</xdr:rowOff>
    </xdr:from>
    <xdr:ext cx="405111" cy="259045"/>
    <xdr:sp macro="" textlink="">
      <xdr:nvSpPr>
        <xdr:cNvPr id="457" name="n_1aveValue【学校施設】&#10;有形固定資産減価償却率"/>
        <xdr:cNvSpPr txBox="1"/>
      </xdr:nvSpPr>
      <xdr:spPr>
        <a:xfrm>
          <a:off x="13437244" y="9951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57167</xdr:rowOff>
    </xdr:from>
    <xdr:ext cx="405111" cy="259045"/>
    <xdr:sp macro="" textlink="">
      <xdr:nvSpPr>
        <xdr:cNvPr id="458" name="n_2aveValue【学校施設】&#10;有形固定資産減価償却率"/>
        <xdr:cNvSpPr txBox="1"/>
      </xdr:nvSpPr>
      <xdr:spPr>
        <a:xfrm>
          <a:off x="12675244" y="9947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55897</xdr:rowOff>
    </xdr:from>
    <xdr:ext cx="405111" cy="259045"/>
    <xdr:sp macro="" textlink="">
      <xdr:nvSpPr>
        <xdr:cNvPr id="459" name="n_3aveValue【学校施設】&#10;有形固定資産減価償却率"/>
        <xdr:cNvSpPr txBox="1"/>
      </xdr:nvSpPr>
      <xdr:spPr>
        <a:xfrm>
          <a:off x="11900544" y="961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82567</xdr:rowOff>
    </xdr:from>
    <xdr:ext cx="405111" cy="259045"/>
    <xdr:sp macro="" textlink="">
      <xdr:nvSpPr>
        <xdr:cNvPr id="460" name="n_1mainValue【学校施設】&#10;有形固定資産減価償却率"/>
        <xdr:cNvSpPr txBox="1"/>
      </xdr:nvSpPr>
      <xdr:spPr>
        <a:xfrm>
          <a:off x="13437244" y="963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59707</xdr:rowOff>
    </xdr:from>
    <xdr:ext cx="405111" cy="259045"/>
    <xdr:sp macro="" textlink="">
      <xdr:nvSpPr>
        <xdr:cNvPr id="461" name="n_2mainValue【学校施設】&#10;有形固定資産減価償却率"/>
        <xdr:cNvSpPr txBox="1"/>
      </xdr:nvSpPr>
      <xdr:spPr>
        <a:xfrm>
          <a:off x="12675244" y="9615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62" name="正方形/長方形 461"/>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63" name="正方形/長方形 462"/>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64" name="正方形/長方形 463"/>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65" name="正方形/長方形 464"/>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66" name="正方形/長方形 465"/>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67" name="正方形/長方形 466"/>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68" name="正方形/長方形 467"/>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9" name="正方形/長方形 468"/>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0" name="テキスト ボックス 469"/>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71" name="直線コネクタ 470"/>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472" name="テキスト ボックス 471"/>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473" name="直線コネクタ 472"/>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74" name="テキスト ボックス 473"/>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75" name="直線コネクタ 474"/>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76" name="テキスト ボックス 475"/>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77" name="直線コネクタ 476"/>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78" name="テキスト ボックス 477"/>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79" name="直線コネクタ 478"/>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0" name="テキスト ボックス 479"/>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1" name="直線コネクタ 480"/>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82" name="テキスト ボックス 481"/>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83" name="直線コネクタ 482"/>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84" name="テキスト ボックス 483"/>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85"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72390</xdr:rowOff>
    </xdr:from>
    <xdr:to>
      <xdr:col>116</xdr:col>
      <xdr:colOff>62864</xdr:colOff>
      <xdr:row>64</xdr:row>
      <xdr:rowOff>100965</xdr:rowOff>
    </xdr:to>
    <xdr:cxnSp macro="">
      <xdr:nvCxnSpPr>
        <xdr:cNvPr id="486" name="直線コネクタ 485"/>
        <xdr:cNvCxnSpPr/>
      </xdr:nvCxnSpPr>
      <xdr:spPr>
        <a:xfrm flipV="1">
          <a:off x="19509104" y="9460230"/>
          <a:ext cx="0" cy="1369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104792</xdr:rowOff>
    </xdr:from>
    <xdr:ext cx="469744" cy="259045"/>
    <xdr:sp macro="" textlink="">
      <xdr:nvSpPr>
        <xdr:cNvPr id="487" name="【学校施設】&#10;一人当たり面積最小値テキスト"/>
        <xdr:cNvSpPr txBox="1"/>
      </xdr:nvSpPr>
      <xdr:spPr>
        <a:xfrm>
          <a:off x="19547840" y="1083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100965</xdr:rowOff>
    </xdr:from>
    <xdr:to>
      <xdr:col>116</xdr:col>
      <xdr:colOff>152400</xdr:colOff>
      <xdr:row>64</xdr:row>
      <xdr:rowOff>100965</xdr:rowOff>
    </xdr:to>
    <xdr:cxnSp macro="">
      <xdr:nvCxnSpPr>
        <xdr:cNvPr id="488" name="直線コネクタ 487"/>
        <xdr:cNvCxnSpPr/>
      </xdr:nvCxnSpPr>
      <xdr:spPr>
        <a:xfrm>
          <a:off x="19443700" y="108299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19067</xdr:rowOff>
    </xdr:from>
    <xdr:ext cx="469744" cy="259045"/>
    <xdr:sp macro="" textlink="">
      <xdr:nvSpPr>
        <xdr:cNvPr id="489" name="【学校施設】&#10;一人当たり面積最大値テキスト"/>
        <xdr:cNvSpPr txBox="1"/>
      </xdr:nvSpPr>
      <xdr:spPr>
        <a:xfrm>
          <a:off x="1954784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72390</xdr:rowOff>
    </xdr:from>
    <xdr:to>
      <xdr:col>116</xdr:col>
      <xdr:colOff>152400</xdr:colOff>
      <xdr:row>56</xdr:row>
      <xdr:rowOff>72390</xdr:rowOff>
    </xdr:to>
    <xdr:cxnSp macro="">
      <xdr:nvCxnSpPr>
        <xdr:cNvPr id="490" name="直線コネクタ 489"/>
        <xdr:cNvCxnSpPr/>
      </xdr:nvCxnSpPr>
      <xdr:spPr>
        <a:xfrm>
          <a:off x="19443700" y="946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37355</xdr:rowOff>
    </xdr:from>
    <xdr:ext cx="469744" cy="259045"/>
    <xdr:sp macro="" textlink="">
      <xdr:nvSpPr>
        <xdr:cNvPr id="491" name="【学校施設】&#10;一人当たり面積平均値テキスト"/>
        <xdr:cNvSpPr txBox="1"/>
      </xdr:nvSpPr>
      <xdr:spPr>
        <a:xfrm>
          <a:off x="19547840" y="1059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58928</xdr:rowOff>
    </xdr:from>
    <xdr:to>
      <xdr:col>116</xdr:col>
      <xdr:colOff>114300</xdr:colOff>
      <xdr:row>63</xdr:row>
      <xdr:rowOff>160528</xdr:rowOff>
    </xdr:to>
    <xdr:sp macro="" textlink="">
      <xdr:nvSpPr>
        <xdr:cNvPr id="492" name="フローチャート: 判断 491"/>
        <xdr:cNvSpPr/>
      </xdr:nvSpPr>
      <xdr:spPr>
        <a:xfrm>
          <a:off x="19458940" y="1062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52832</xdr:rowOff>
    </xdr:from>
    <xdr:to>
      <xdr:col>112</xdr:col>
      <xdr:colOff>38100</xdr:colOff>
      <xdr:row>63</xdr:row>
      <xdr:rowOff>154432</xdr:rowOff>
    </xdr:to>
    <xdr:sp macro="" textlink="">
      <xdr:nvSpPr>
        <xdr:cNvPr id="493" name="フローチャート: 判断 492"/>
        <xdr:cNvSpPr/>
      </xdr:nvSpPr>
      <xdr:spPr>
        <a:xfrm>
          <a:off x="18735040" y="1061415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67310</xdr:rowOff>
    </xdr:from>
    <xdr:to>
      <xdr:col>107</xdr:col>
      <xdr:colOff>101600</xdr:colOff>
      <xdr:row>63</xdr:row>
      <xdr:rowOff>168910</xdr:rowOff>
    </xdr:to>
    <xdr:sp macro="" textlink="">
      <xdr:nvSpPr>
        <xdr:cNvPr id="494" name="フローチャート: 判断 493"/>
        <xdr:cNvSpPr/>
      </xdr:nvSpPr>
      <xdr:spPr>
        <a:xfrm>
          <a:off x="17937480" y="1062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100838</xdr:rowOff>
    </xdr:from>
    <xdr:to>
      <xdr:col>102</xdr:col>
      <xdr:colOff>165100</xdr:colOff>
      <xdr:row>64</xdr:row>
      <xdr:rowOff>30988</xdr:rowOff>
    </xdr:to>
    <xdr:sp macro="" textlink="">
      <xdr:nvSpPr>
        <xdr:cNvPr id="495" name="フローチャート: 判断 494"/>
        <xdr:cNvSpPr/>
      </xdr:nvSpPr>
      <xdr:spPr>
        <a:xfrm>
          <a:off x="17162780" y="106621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96" name="テキスト ボックス 495"/>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97" name="テキスト ボックス 496"/>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98" name="テキスト ボックス 497"/>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99" name="テキスト ボックス 498"/>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0" name="テキスト ボックス 499"/>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75692</xdr:rowOff>
    </xdr:from>
    <xdr:to>
      <xdr:col>112</xdr:col>
      <xdr:colOff>38100</xdr:colOff>
      <xdr:row>63</xdr:row>
      <xdr:rowOff>5842</xdr:rowOff>
    </xdr:to>
    <xdr:sp macro="" textlink="">
      <xdr:nvSpPr>
        <xdr:cNvPr id="501" name="楕円 500"/>
        <xdr:cNvSpPr/>
      </xdr:nvSpPr>
      <xdr:spPr>
        <a:xfrm>
          <a:off x="18735040" y="104693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108458</xdr:rowOff>
    </xdr:from>
    <xdr:to>
      <xdr:col>107</xdr:col>
      <xdr:colOff>101600</xdr:colOff>
      <xdr:row>63</xdr:row>
      <xdr:rowOff>38608</xdr:rowOff>
    </xdr:to>
    <xdr:sp macro="" textlink="">
      <xdr:nvSpPr>
        <xdr:cNvPr id="502" name="楕円 501"/>
        <xdr:cNvSpPr/>
      </xdr:nvSpPr>
      <xdr:spPr>
        <a:xfrm>
          <a:off x="17937480" y="105021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126492</xdr:rowOff>
    </xdr:from>
    <xdr:to>
      <xdr:col>111</xdr:col>
      <xdr:colOff>177800</xdr:colOff>
      <xdr:row>62</xdr:row>
      <xdr:rowOff>159258</xdr:rowOff>
    </xdr:to>
    <xdr:cxnSp macro="">
      <xdr:nvCxnSpPr>
        <xdr:cNvPr id="503" name="直線コネクタ 502"/>
        <xdr:cNvCxnSpPr/>
      </xdr:nvCxnSpPr>
      <xdr:spPr>
        <a:xfrm flipV="1">
          <a:off x="17988280" y="10520172"/>
          <a:ext cx="789940" cy="32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145559</xdr:rowOff>
    </xdr:from>
    <xdr:ext cx="469744" cy="259045"/>
    <xdr:sp macro="" textlink="">
      <xdr:nvSpPr>
        <xdr:cNvPr id="504" name="n_1aveValue【学校施設】&#10;一人当たり面積"/>
        <xdr:cNvSpPr txBox="1"/>
      </xdr:nvSpPr>
      <xdr:spPr>
        <a:xfrm>
          <a:off x="18561127" y="1070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160037</xdr:rowOff>
    </xdr:from>
    <xdr:ext cx="469744" cy="259045"/>
    <xdr:sp macro="" textlink="">
      <xdr:nvSpPr>
        <xdr:cNvPr id="505" name="n_2aveValue【学校施設】&#10;一人当たり面積"/>
        <xdr:cNvSpPr txBox="1"/>
      </xdr:nvSpPr>
      <xdr:spPr>
        <a:xfrm>
          <a:off x="17776267"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47515</xdr:rowOff>
    </xdr:from>
    <xdr:ext cx="469744" cy="259045"/>
    <xdr:sp macro="" textlink="">
      <xdr:nvSpPr>
        <xdr:cNvPr id="506" name="n_3aveValue【学校施設】&#10;一人当たり面積"/>
        <xdr:cNvSpPr txBox="1"/>
      </xdr:nvSpPr>
      <xdr:spPr>
        <a:xfrm>
          <a:off x="17001567" y="1044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22369</xdr:rowOff>
    </xdr:from>
    <xdr:ext cx="469744" cy="259045"/>
    <xdr:sp macro="" textlink="">
      <xdr:nvSpPr>
        <xdr:cNvPr id="507" name="n_1mainValue【学校施設】&#10;一人当たり面積"/>
        <xdr:cNvSpPr txBox="1"/>
      </xdr:nvSpPr>
      <xdr:spPr>
        <a:xfrm>
          <a:off x="18561127" y="1024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55135</xdr:rowOff>
    </xdr:from>
    <xdr:ext cx="469744" cy="259045"/>
    <xdr:sp macro="" textlink="">
      <xdr:nvSpPr>
        <xdr:cNvPr id="508" name="n_2mainValue【学校施設】&#10;一人当たり面積"/>
        <xdr:cNvSpPr txBox="1"/>
      </xdr:nvSpPr>
      <xdr:spPr>
        <a:xfrm>
          <a:off x="1777626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09" name="正方形/長方形 508"/>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10" name="正方形/長方形 509"/>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11" name="正方形/長方形 510"/>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12" name="正方形/長方形 511"/>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13" name="正方形/長方形 512"/>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14" name="正方形/長方形 513"/>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15" name="正方形/長方形 514"/>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16" name="正方形/長方形 515"/>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17" name="テキスト ボックス 516"/>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18" name="直線コネクタ 517"/>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19" name="直線コネクタ 518"/>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20" name="テキスト ボックス 519"/>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21" name="直線コネクタ 520"/>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22" name="テキスト ボックス 521"/>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23" name="直線コネクタ 522"/>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24" name="テキスト ボックス 523"/>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25" name="直線コネクタ 524"/>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26" name="テキスト ボックス 525"/>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27" name="直線コネクタ 526"/>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28" name="テキスト ボックス 527"/>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29" name="直線コネクタ 528"/>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30" name="テキスト ボックス 529"/>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31" name="直線コネクタ 530"/>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32" name="テキスト ボックス 531"/>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33"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145869</xdr:rowOff>
    </xdr:from>
    <xdr:to>
      <xdr:col>85</xdr:col>
      <xdr:colOff>126364</xdr:colOff>
      <xdr:row>84</xdr:row>
      <xdr:rowOff>78921</xdr:rowOff>
    </xdr:to>
    <xdr:cxnSp macro="">
      <xdr:nvCxnSpPr>
        <xdr:cNvPr id="534" name="直線コネクタ 533"/>
        <xdr:cNvCxnSpPr/>
      </xdr:nvCxnSpPr>
      <xdr:spPr>
        <a:xfrm flipV="1">
          <a:off x="14375764" y="13054149"/>
          <a:ext cx="0" cy="1106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84</xdr:row>
      <xdr:rowOff>82748</xdr:rowOff>
    </xdr:from>
    <xdr:ext cx="405111" cy="259045"/>
    <xdr:sp macro="" textlink="">
      <xdr:nvSpPr>
        <xdr:cNvPr id="535" name="【児童館】&#10;有形固定資産減価償却率最小値テキスト"/>
        <xdr:cNvSpPr txBox="1"/>
      </xdr:nvSpPr>
      <xdr:spPr>
        <a:xfrm>
          <a:off x="14414500" y="14164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84</xdr:row>
      <xdr:rowOff>78921</xdr:rowOff>
    </xdr:from>
    <xdr:to>
      <xdr:col>86</xdr:col>
      <xdr:colOff>25400</xdr:colOff>
      <xdr:row>84</xdr:row>
      <xdr:rowOff>78921</xdr:rowOff>
    </xdr:to>
    <xdr:cxnSp macro="">
      <xdr:nvCxnSpPr>
        <xdr:cNvPr id="536" name="直線コネクタ 535"/>
        <xdr:cNvCxnSpPr/>
      </xdr:nvCxnSpPr>
      <xdr:spPr>
        <a:xfrm>
          <a:off x="14287500" y="141606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92546</xdr:rowOff>
    </xdr:from>
    <xdr:ext cx="405111" cy="259045"/>
    <xdr:sp macro="" textlink="">
      <xdr:nvSpPr>
        <xdr:cNvPr id="537" name="【児童館】&#10;有形固定資産減価償却率最大値テキスト"/>
        <xdr:cNvSpPr txBox="1"/>
      </xdr:nvSpPr>
      <xdr:spPr>
        <a:xfrm>
          <a:off x="14414500" y="128331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145869</xdr:rowOff>
    </xdr:from>
    <xdr:to>
      <xdr:col>86</xdr:col>
      <xdr:colOff>25400</xdr:colOff>
      <xdr:row>77</xdr:row>
      <xdr:rowOff>145869</xdr:rowOff>
    </xdr:to>
    <xdr:cxnSp macro="">
      <xdr:nvCxnSpPr>
        <xdr:cNvPr id="538" name="直線コネクタ 537"/>
        <xdr:cNvCxnSpPr/>
      </xdr:nvCxnSpPr>
      <xdr:spPr>
        <a:xfrm>
          <a:off x="14287500" y="13054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140443</xdr:rowOff>
    </xdr:from>
    <xdr:ext cx="405111" cy="259045"/>
    <xdr:sp macro="" textlink="">
      <xdr:nvSpPr>
        <xdr:cNvPr id="539" name="【児童館】&#10;有形固定資産減価償却率平均値テキスト"/>
        <xdr:cNvSpPr txBox="1"/>
      </xdr:nvSpPr>
      <xdr:spPr>
        <a:xfrm>
          <a:off x="14414500" y="135516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162016</xdr:rowOff>
    </xdr:from>
    <xdr:to>
      <xdr:col>85</xdr:col>
      <xdr:colOff>177800</xdr:colOff>
      <xdr:row>81</xdr:row>
      <xdr:rowOff>92166</xdr:rowOff>
    </xdr:to>
    <xdr:sp macro="" textlink="">
      <xdr:nvSpPr>
        <xdr:cNvPr id="540" name="フローチャート: 判断 539"/>
        <xdr:cNvSpPr/>
      </xdr:nvSpPr>
      <xdr:spPr>
        <a:xfrm>
          <a:off x="14325600" y="1357321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24856</xdr:rowOff>
    </xdr:from>
    <xdr:to>
      <xdr:col>81</xdr:col>
      <xdr:colOff>101600</xdr:colOff>
      <xdr:row>81</xdr:row>
      <xdr:rowOff>126456</xdr:rowOff>
    </xdr:to>
    <xdr:sp macro="" textlink="">
      <xdr:nvSpPr>
        <xdr:cNvPr id="541" name="フローチャート: 判断 540"/>
        <xdr:cNvSpPr/>
      </xdr:nvSpPr>
      <xdr:spPr>
        <a:xfrm>
          <a:off x="13578840" y="136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18324</xdr:rowOff>
    </xdr:from>
    <xdr:to>
      <xdr:col>76</xdr:col>
      <xdr:colOff>165100</xdr:colOff>
      <xdr:row>81</xdr:row>
      <xdr:rowOff>119924</xdr:rowOff>
    </xdr:to>
    <xdr:sp macro="" textlink="">
      <xdr:nvSpPr>
        <xdr:cNvPr id="542" name="フローチャート: 判断 541"/>
        <xdr:cNvSpPr/>
      </xdr:nvSpPr>
      <xdr:spPr>
        <a:xfrm>
          <a:off x="12804140" y="1359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55880</xdr:rowOff>
    </xdr:from>
    <xdr:to>
      <xdr:col>72</xdr:col>
      <xdr:colOff>38100</xdr:colOff>
      <xdr:row>81</xdr:row>
      <xdr:rowOff>157480</xdr:rowOff>
    </xdr:to>
    <xdr:sp macro="" textlink="">
      <xdr:nvSpPr>
        <xdr:cNvPr id="543" name="フローチャート: 判断 542"/>
        <xdr:cNvSpPr/>
      </xdr:nvSpPr>
      <xdr:spPr>
        <a:xfrm>
          <a:off x="12029440" y="136347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44" name="テキスト ボックス 543"/>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45" name="テキスト ボックス 544"/>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46" name="テキスト ボックス 545"/>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47" name="テキスト ボックス 546"/>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48" name="テキスト ボックス 547"/>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55880</xdr:rowOff>
    </xdr:from>
    <xdr:to>
      <xdr:col>81</xdr:col>
      <xdr:colOff>101600</xdr:colOff>
      <xdr:row>85</xdr:row>
      <xdr:rowOff>157480</xdr:rowOff>
    </xdr:to>
    <xdr:sp macro="" textlink="">
      <xdr:nvSpPr>
        <xdr:cNvPr id="549" name="楕円 548"/>
        <xdr:cNvSpPr/>
      </xdr:nvSpPr>
      <xdr:spPr>
        <a:xfrm>
          <a:off x="13578840" y="1430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113030</xdr:rowOff>
    </xdr:from>
    <xdr:to>
      <xdr:col>76</xdr:col>
      <xdr:colOff>165100</xdr:colOff>
      <xdr:row>78</xdr:row>
      <xdr:rowOff>43180</xdr:rowOff>
    </xdr:to>
    <xdr:sp macro="" textlink="">
      <xdr:nvSpPr>
        <xdr:cNvPr id="550" name="楕円 549"/>
        <xdr:cNvSpPr/>
      </xdr:nvSpPr>
      <xdr:spPr>
        <a:xfrm>
          <a:off x="12804140" y="130213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163830</xdr:rowOff>
    </xdr:from>
    <xdr:to>
      <xdr:col>81</xdr:col>
      <xdr:colOff>50800</xdr:colOff>
      <xdr:row>85</xdr:row>
      <xdr:rowOff>106680</xdr:rowOff>
    </xdr:to>
    <xdr:cxnSp macro="">
      <xdr:nvCxnSpPr>
        <xdr:cNvPr id="551" name="直線コネクタ 550"/>
        <xdr:cNvCxnSpPr/>
      </xdr:nvCxnSpPr>
      <xdr:spPr>
        <a:xfrm>
          <a:off x="12854940" y="13072110"/>
          <a:ext cx="774700" cy="128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142983</xdr:rowOff>
    </xdr:from>
    <xdr:ext cx="405111" cy="259045"/>
    <xdr:sp macro="" textlink="">
      <xdr:nvSpPr>
        <xdr:cNvPr id="552" name="n_1aveValue【児童館】&#10;有形固定資産減価償却率"/>
        <xdr:cNvSpPr txBox="1"/>
      </xdr:nvSpPr>
      <xdr:spPr>
        <a:xfrm>
          <a:off x="13437244" y="1338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111051</xdr:rowOff>
    </xdr:from>
    <xdr:ext cx="405111" cy="259045"/>
    <xdr:sp macro="" textlink="">
      <xdr:nvSpPr>
        <xdr:cNvPr id="553" name="n_2aveValue【児童館】&#10;有形固定資産減価償却率"/>
        <xdr:cNvSpPr txBox="1"/>
      </xdr:nvSpPr>
      <xdr:spPr>
        <a:xfrm>
          <a:off x="12675244" y="13689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2557</xdr:rowOff>
    </xdr:from>
    <xdr:ext cx="405111" cy="259045"/>
    <xdr:sp macro="" textlink="">
      <xdr:nvSpPr>
        <xdr:cNvPr id="554" name="n_3aveValue【児童館】&#10;有形固定資産減価償却率"/>
        <xdr:cNvSpPr txBox="1"/>
      </xdr:nvSpPr>
      <xdr:spPr>
        <a:xfrm>
          <a:off x="11900544" y="1341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148607</xdr:rowOff>
    </xdr:from>
    <xdr:ext cx="405111" cy="259045"/>
    <xdr:sp macro="" textlink="">
      <xdr:nvSpPr>
        <xdr:cNvPr id="555" name="n_1mainValue【児童館】&#10;有形固定資産減価償却率"/>
        <xdr:cNvSpPr txBox="1"/>
      </xdr:nvSpPr>
      <xdr:spPr>
        <a:xfrm>
          <a:off x="13437244" y="1439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59707</xdr:rowOff>
    </xdr:from>
    <xdr:ext cx="405111" cy="259045"/>
    <xdr:sp macro="" textlink="">
      <xdr:nvSpPr>
        <xdr:cNvPr id="556" name="n_2mainValue【児童館】&#10;有形固定資産減価償却率"/>
        <xdr:cNvSpPr txBox="1"/>
      </xdr:nvSpPr>
      <xdr:spPr>
        <a:xfrm>
          <a:off x="12675244" y="1280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57" name="正方形/長方形 556"/>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58" name="正方形/長方形 557"/>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59" name="正方形/長方形 558"/>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60" name="正方形/長方形 559"/>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61" name="正方形/長方形 560"/>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62" name="正方形/長方形 561"/>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63" name="正方形/長方形 562"/>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64" name="正方形/長方形 563"/>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65" name="テキスト ボックス 564"/>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66" name="直線コネクタ 565"/>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67" name="直線コネクタ 566"/>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68" name="テキスト ボックス 567"/>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69" name="直線コネクタ 568"/>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70" name="テキスト ボックス 569"/>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71" name="直線コネクタ 570"/>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72" name="テキスト ボックス 571"/>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73" name="直線コネクタ 572"/>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74" name="テキスト ボックス 573"/>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75" name="直線コネクタ 574"/>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76" name="テキスト ボックス 575"/>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77" name="直線コネクタ 576"/>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78" name="テキスト ボックス 577"/>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79"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165100</xdr:rowOff>
    </xdr:from>
    <xdr:to>
      <xdr:col>116</xdr:col>
      <xdr:colOff>62864</xdr:colOff>
      <xdr:row>86</xdr:row>
      <xdr:rowOff>101600</xdr:rowOff>
    </xdr:to>
    <xdr:cxnSp macro="">
      <xdr:nvCxnSpPr>
        <xdr:cNvPr id="580" name="直線コネクタ 579"/>
        <xdr:cNvCxnSpPr/>
      </xdr:nvCxnSpPr>
      <xdr:spPr>
        <a:xfrm flipV="1">
          <a:off x="19509104" y="13241020"/>
          <a:ext cx="0"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105427</xdr:rowOff>
    </xdr:from>
    <xdr:ext cx="469744" cy="259045"/>
    <xdr:sp macro="" textlink="">
      <xdr:nvSpPr>
        <xdr:cNvPr id="581" name="【児童館】&#10;一人当たり面積最小値テキスト"/>
        <xdr:cNvSpPr txBox="1"/>
      </xdr:nvSpPr>
      <xdr:spPr>
        <a:xfrm>
          <a:off x="19547840" y="14522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101600</xdr:rowOff>
    </xdr:from>
    <xdr:to>
      <xdr:col>116</xdr:col>
      <xdr:colOff>152400</xdr:colOff>
      <xdr:row>86</xdr:row>
      <xdr:rowOff>101600</xdr:rowOff>
    </xdr:to>
    <xdr:cxnSp macro="">
      <xdr:nvCxnSpPr>
        <xdr:cNvPr id="582" name="直線コネクタ 581"/>
        <xdr:cNvCxnSpPr/>
      </xdr:nvCxnSpPr>
      <xdr:spPr>
        <a:xfrm>
          <a:off x="19443700" y="145186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111777</xdr:rowOff>
    </xdr:from>
    <xdr:ext cx="469744" cy="259045"/>
    <xdr:sp macro="" textlink="">
      <xdr:nvSpPr>
        <xdr:cNvPr id="583" name="【児童館】&#10;一人当たり面積最大値テキスト"/>
        <xdr:cNvSpPr txBox="1"/>
      </xdr:nvSpPr>
      <xdr:spPr>
        <a:xfrm>
          <a:off x="19547840" y="1302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165100</xdr:rowOff>
    </xdr:from>
    <xdr:to>
      <xdr:col>116</xdr:col>
      <xdr:colOff>152400</xdr:colOff>
      <xdr:row>78</xdr:row>
      <xdr:rowOff>165100</xdr:rowOff>
    </xdr:to>
    <xdr:cxnSp macro="">
      <xdr:nvCxnSpPr>
        <xdr:cNvPr id="584" name="直線コネクタ 583"/>
        <xdr:cNvCxnSpPr/>
      </xdr:nvCxnSpPr>
      <xdr:spPr>
        <a:xfrm>
          <a:off x="19443700" y="13241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35577</xdr:rowOff>
    </xdr:from>
    <xdr:ext cx="469744" cy="259045"/>
    <xdr:sp macro="" textlink="">
      <xdr:nvSpPr>
        <xdr:cNvPr id="585" name="【児童館】&#10;一人当たり面積平均値テキスト"/>
        <xdr:cNvSpPr txBox="1"/>
      </xdr:nvSpPr>
      <xdr:spPr>
        <a:xfrm>
          <a:off x="19547840" y="14284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586" name="フローチャート: 判断 585"/>
        <xdr:cNvSpPr/>
      </xdr:nvSpPr>
      <xdr:spPr>
        <a:xfrm>
          <a:off x="19458940" y="1430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57150</xdr:rowOff>
    </xdr:from>
    <xdr:to>
      <xdr:col>112</xdr:col>
      <xdr:colOff>38100</xdr:colOff>
      <xdr:row>85</xdr:row>
      <xdr:rowOff>158750</xdr:rowOff>
    </xdr:to>
    <xdr:sp macro="" textlink="">
      <xdr:nvSpPr>
        <xdr:cNvPr id="587" name="フローチャート: 判断 586"/>
        <xdr:cNvSpPr/>
      </xdr:nvSpPr>
      <xdr:spPr>
        <a:xfrm>
          <a:off x="18735040" y="143065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82550</xdr:rowOff>
    </xdr:from>
    <xdr:to>
      <xdr:col>107</xdr:col>
      <xdr:colOff>101600</xdr:colOff>
      <xdr:row>86</xdr:row>
      <xdr:rowOff>12700</xdr:rowOff>
    </xdr:to>
    <xdr:sp macro="" textlink="">
      <xdr:nvSpPr>
        <xdr:cNvPr id="588" name="フローチャート: 判断 587"/>
        <xdr:cNvSpPr/>
      </xdr:nvSpPr>
      <xdr:spPr>
        <a:xfrm>
          <a:off x="17937480" y="14331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69850</xdr:rowOff>
    </xdr:from>
    <xdr:to>
      <xdr:col>102</xdr:col>
      <xdr:colOff>165100</xdr:colOff>
      <xdr:row>86</xdr:row>
      <xdr:rowOff>0</xdr:rowOff>
    </xdr:to>
    <xdr:sp macro="" textlink="">
      <xdr:nvSpPr>
        <xdr:cNvPr id="589" name="フローチャート: 判断 588"/>
        <xdr:cNvSpPr/>
      </xdr:nvSpPr>
      <xdr:spPr>
        <a:xfrm>
          <a:off x="17162780" y="143192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0" name="テキスト ボックス 589"/>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1" name="テキスト ボックス 590"/>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92" name="テキスト ボックス 591"/>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93" name="テキスト ボックス 592"/>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94" name="テキスト ボックス 593"/>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69850</xdr:rowOff>
    </xdr:from>
    <xdr:to>
      <xdr:col>112</xdr:col>
      <xdr:colOff>38100</xdr:colOff>
      <xdr:row>86</xdr:row>
      <xdr:rowOff>0</xdr:rowOff>
    </xdr:to>
    <xdr:sp macro="" textlink="">
      <xdr:nvSpPr>
        <xdr:cNvPr id="595" name="楕円 594"/>
        <xdr:cNvSpPr/>
      </xdr:nvSpPr>
      <xdr:spPr>
        <a:xfrm>
          <a:off x="18735040" y="143192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38100</xdr:rowOff>
    </xdr:from>
    <xdr:to>
      <xdr:col>107</xdr:col>
      <xdr:colOff>101600</xdr:colOff>
      <xdr:row>86</xdr:row>
      <xdr:rowOff>139700</xdr:rowOff>
    </xdr:to>
    <xdr:sp macro="" textlink="">
      <xdr:nvSpPr>
        <xdr:cNvPr id="596" name="楕円 595"/>
        <xdr:cNvSpPr/>
      </xdr:nvSpPr>
      <xdr:spPr>
        <a:xfrm>
          <a:off x="17937480" y="1445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120650</xdr:rowOff>
    </xdr:from>
    <xdr:to>
      <xdr:col>111</xdr:col>
      <xdr:colOff>177800</xdr:colOff>
      <xdr:row>86</xdr:row>
      <xdr:rowOff>88900</xdr:rowOff>
    </xdr:to>
    <xdr:cxnSp macro="">
      <xdr:nvCxnSpPr>
        <xdr:cNvPr id="597" name="直線コネクタ 596"/>
        <xdr:cNvCxnSpPr/>
      </xdr:nvCxnSpPr>
      <xdr:spPr>
        <a:xfrm flipV="1">
          <a:off x="17988280" y="14370050"/>
          <a:ext cx="789940" cy="135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3827</xdr:rowOff>
    </xdr:from>
    <xdr:ext cx="469744" cy="259045"/>
    <xdr:sp macro="" textlink="">
      <xdr:nvSpPr>
        <xdr:cNvPr id="598" name="n_1aveValue【児童館】&#10;一人当たり面積"/>
        <xdr:cNvSpPr txBox="1"/>
      </xdr:nvSpPr>
      <xdr:spPr>
        <a:xfrm>
          <a:off x="18561127" y="14085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29227</xdr:rowOff>
    </xdr:from>
    <xdr:ext cx="469744" cy="259045"/>
    <xdr:sp macro="" textlink="">
      <xdr:nvSpPr>
        <xdr:cNvPr id="599" name="n_2aveValue【児童館】&#10;一人当たり面積"/>
        <xdr:cNvSpPr txBox="1"/>
      </xdr:nvSpPr>
      <xdr:spPr>
        <a:xfrm>
          <a:off x="17776267" y="1411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16527</xdr:rowOff>
    </xdr:from>
    <xdr:ext cx="469744" cy="259045"/>
    <xdr:sp macro="" textlink="">
      <xdr:nvSpPr>
        <xdr:cNvPr id="600" name="n_3aveValue【児童館】&#10;一人当たり面積"/>
        <xdr:cNvSpPr txBox="1"/>
      </xdr:nvSpPr>
      <xdr:spPr>
        <a:xfrm>
          <a:off x="17001567" y="14098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162577</xdr:rowOff>
    </xdr:from>
    <xdr:ext cx="469744" cy="259045"/>
    <xdr:sp macro="" textlink="">
      <xdr:nvSpPr>
        <xdr:cNvPr id="601" name="n_1mainValue【児童館】&#10;一人当たり面積"/>
        <xdr:cNvSpPr txBox="1"/>
      </xdr:nvSpPr>
      <xdr:spPr>
        <a:xfrm>
          <a:off x="18561127" y="1441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130827</xdr:rowOff>
    </xdr:from>
    <xdr:ext cx="469744" cy="259045"/>
    <xdr:sp macro="" textlink="">
      <xdr:nvSpPr>
        <xdr:cNvPr id="602" name="n_2mainValue【児童館】&#10;一人当たり面積"/>
        <xdr:cNvSpPr txBox="1"/>
      </xdr:nvSpPr>
      <xdr:spPr>
        <a:xfrm>
          <a:off x="17776267" y="1454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03" name="正方形/長方形 602"/>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04" name="正方形/長方形 603"/>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05" name="正方形/長方形 604"/>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06" name="正方形/長方形 605"/>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07" name="正方形/長方形 606"/>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08" name="正方形/長方形 607"/>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09" name="正方形/長方形 608"/>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0" name="正方形/長方形 609"/>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1" name="テキスト ボックス 610"/>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2" name="直線コネクタ 611"/>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13" name="テキスト ボックス 612"/>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14" name="直線コネクタ 613"/>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15" name="テキスト ボックス 614"/>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16" name="直線コネクタ 615"/>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17" name="テキスト ボックス 616"/>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18" name="直線コネクタ 617"/>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19" name="テキスト ボックス 618"/>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20" name="直線コネクタ 619"/>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21" name="テキスト ボックス 620"/>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22" name="直線コネクタ 621"/>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23" name="テキスト ボックス 622"/>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24"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41911</xdr:rowOff>
    </xdr:from>
    <xdr:to>
      <xdr:col>85</xdr:col>
      <xdr:colOff>126364</xdr:colOff>
      <xdr:row>108</xdr:row>
      <xdr:rowOff>149352</xdr:rowOff>
    </xdr:to>
    <xdr:cxnSp macro="">
      <xdr:nvCxnSpPr>
        <xdr:cNvPr id="625" name="直線コネクタ 624"/>
        <xdr:cNvCxnSpPr/>
      </xdr:nvCxnSpPr>
      <xdr:spPr>
        <a:xfrm flipV="1">
          <a:off x="14375764" y="16973551"/>
          <a:ext cx="0" cy="12809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153179</xdr:rowOff>
    </xdr:from>
    <xdr:ext cx="405111" cy="259045"/>
    <xdr:sp macro="" textlink="">
      <xdr:nvSpPr>
        <xdr:cNvPr id="626" name="【公民館】&#10;有形固定資産減価償却率最小値テキスト"/>
        <xdr:cNvSpPr txBox="1"/>
      </xdr:nvSpPr>
      <xdr:spPr>
        <a:xfrm>
          <a:off x="14414500" y="18258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149352</xdr:rowOff>
    </xdr:from>
    <xdr:to>
      <xdr:col>86</xdr:col>
      <xdr:colOff>25400</xdr:colOff>
      <xdr:row>108</xdr:row>
      <xdr:rowOff>149352</xdr:rowOff>
    </xdr:to>
    <xdr:cxnSp macro="">
      <xdr:nvCxnSpPr>
        <xdr:cNvPr id="627" name="直線コネクタ 626"/>
        <xdr:cNvCxnSpPr/>
      </xdr:nvCxnSpPr>
      <xdr:spPr>
        <a:xfrm>
          <a:off x="14287500" y="182544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160038</xdr:rowOff>
    </xdr:from>
    <xdr:ext cx="405111" cy="259045"/>
    <xdr:sp macro="" textlink="">
      <xdr:nvSpPr>
        <xdr:cNvPr id="628" name="【公民館】&#10;有形固定資産減価償却率最大値テキスト"/>
        <xdr:cNvSpPr txBox="1"/>
      </xdr:nvSpPr>
      <xdr:spPr>
        <a:xfrm>
          <a:off x="14414500" y="1675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41911</xdr:rowOff>
    </xdr:from>
    <xdr:to>
      <xdr:col>86</xdr:col>
      <xdr:colOff>25400</xdr:colOff>
      <xdr:row>101</xdr:row>
      <xdr:rowOff>41911</xdr:rowOff>
    </xdr:to>
    <xdr:cxnSp macro="">
      <xdr:nvCxnSpPr>
        <xdr:cNvPr id="629" name="直線コネクタ 628"/>
        <xdr:cNvCxnSpPr/>
      </xdr:nvCxnSpPr>
      <xdr:spPr>
        <a:xfrm>
          <a:off x="14287500" y="1697355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166133</xdr:rowOff>
    </xdr:from>
    <xdr:ext cx="405111" cy="259045"/>
    <xdr:sp macro="" textlink="">
      <xdr:nvSpPr>
        <xdr:cNvPr id="630" name="【公民館】&#10;有形固定資産減価償却率平均値テキスト"/>
        <xdr:cNvSpPr txBox="1"/>
      </xdr:nvSpPr>
      <xdr:spPr>
        <a:xfrm>
          <a:off x="14414500" y="177683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631" name="フローチャート: 判断 630"/>
        <xdr:cNvSpPr/>
      </xdr:nvSpPr>
      <xdr:spPr>
        <a:xfrm>
          <a:off x="14325600" y="1778609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106</xdr:row>
      <xdr:rowOff>52832</xdr:rowOff>
    </xdr:from>
    <xdr:to>
      <xdr:col>81</xdr:col>
      <xdr:colOff>101600</xdr:colOff>
      <xdr:row>106</xdr:row>
      <xdr:rowOff>154432</xdr:rowOff>
    </xdr:to>
    <xdr:sp macro="" textlink="">
      <xdr:nvSpPr>
        <xdr:cNvPr id="632" name="フローチャート: 判断 631"/>
        <xdr:cNvSpPr/>
      </xdr:nvSpPr>
      <xdr:spPr>
        <a:xfrm>
          <a:off x="13578840" y="17822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64263</xdr:rowOff>
    </xdr:from>
    <xdr:to>
      <xdr:col>76</xdr:col>
      <xdr:colOff>165100</xdr:colOff>
      <xdr:row>106</xdr:row>
      <xdr:rowOff>165863</xdr:rowOff>
    </xdr:to>
    <xdr:sp macro="" textlink="">
      <xdr:nvSpPr>
        <xdr:cNvPr id="633" name="フローチャート: 判断 632"/>
        <xdr:cNvSpPr/>
      </xdr:nvSpPr>
      <xdr:spPr>
        <a:xfrm>
          <a:off x="12804140" y="17834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66548</xdr:rowOff>
    </xdr:from>
    <xdr:to>
      <xdr:col>72</xdr:col>
      <xdr:colOff>38100</xdr:colOff>
      <xdr:row>106</xdr:row>
      <xdr:rowOff>168148</xdr:rowOff>
    </xdr:to>
    <xdr:sp macro="" textlink="">
      <xdr:nvSpPr>
        <xdr:cNvPr id="634" name="フローチャート: 判断 633"/>
        <xdr:cNvSpPr/>
      </xdr:nvSpPr>
      <xdr:spPr>
        <a:xfrm>
          <a:off x="12029440" y="178363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35" name="テキスト ボックス 634"/>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36" name="テキスト ボックス 635"/>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37" name="テキスト ボックス 636"/>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38" name="テキスト ボックス 637"/>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39" name="テキスト ボックス 638"/>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48261</xdr:rowOff>
    </xdr:from>
    <xdr:to>
      <xdr:col>81</xdr:col>
      <xdr:colOff>101600</xdr:colOff>
      <xdr:row>106</xdr:row>
      <xdr:rowOff>149861</xdr:rowOff>
    </xdr:to>
    <xdr:sp macro="" textlink="">
      <xdr:nvSpPr>
        <xdr:cNvPr id="640" name="楕円 639"/>
        <xdr:cNvSpPr/>
      </xdr:nvSpPr>
      <xdr:spPr>
        <a:xfrm>
          <a:off x="13578840" y="17818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73406</xdr:rowOff>
    </xdr:from>
    <xdr:to>
      <xdr:col>76</xdr:col>
      <xdr:colOff>165100</xdr:colOff>
      <xdr:row>107</xdr:row>
      <xdr:rowOff>3556</xdr:rowOff>
    </xdr:to>
    <xdr:sp macro="" textlink="">
      <xdr:nvSpPr>
        <xdr:cNvPr id="641" name="楕円 640"/>
        <xdr:cNvSpPr/>
      </xdr:nvSpPr>
      <xdr:spPr>
        <a:xfrm>
          <a:off x="12804140" y="178432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99061</xdr:rowOff>
    </xdr:from>
    <xdr:to>
      <xdr:col>81</xdr:col>
      <xdr:colOff>50800</xdr:colOff>
      <xdr:row>106</xdr:row>
      <xdr:rowOff>124206</xdr:rowOff>
    </xdr:to>
    <xdr:cxnSp macro="">
      <xdr:nvCxnSpPr>
        <xdr:cNvPr id="642" name="直線コネクタ 641"/>
        <xdr:cNvCxnSpPr/>
      </xdr:nvCxnSpPr>
      <xdr:spPr>
        <a:xfrm flipV="1">
          <a:off x="12854940" y="17868901"/>
          <a:ext cx="774700" cy="25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145559</xdr:rowOff>
    </xdr:from>
    <xdr:ext cx="405111" cy="259045"/>
    <xdr:sp macro="" textlink="">
      <xdr:nvSpPr>
        <xdr:cNvPr id="643" name="n_1aveValue【公民館】&#10;有形固定資産減価償却率"/>
        <xdr:cNvSpPr txBox="1"/>
      </xdr:nvSpPr>
      <xdr:spPr>
        <a:xfrm>
          <a:off x="13437244" y="17915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10940</xdr:rowOff>
    </xdr:from>
    <xdr:ext cx="405111" cy="259045"/>
    <xdr:sp macro="" textlink="">
      <xdr:nvSpPr>
        <xdr:cNvPr id="644" name="n_2aveValue【公民館】&#10;有形固定資産減価償却率"/>
        <xdr:cNvSpPr txBox="1"/>
      </xdr:nvSpPr>
      <xdr:spPr>
        <a:xfrm>
          <a:off x="12675244" y="17613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13225</xdr:rowOff>
    </xdr:from>
    <xdr:ext cx="405111" cy="259045"/>
    <xdr:sp macro="" textlink="">
      <xdr:nvSpPr>
        <xdr:cNvPr id="645" name="n_3aveValue【公民館】&#10;有形固定資産減価償却率"/>
        <xdr:cNvSpPr txBox="1"/>
      </xdr:nvSpPr>
      <xdr:spPr>
        <a:xfrm>
          <a:off x="11900544" y="176154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166388</xdr:rowOff>
    </xdr:from>
    <xdr:ext cx="405111" cy="259045"/>
    <xdr:sp macro="" textlink="">
      <xdr:nvSpPr>
        <xdr:cNvPr id="646" name="n_1mainValue【公民館】&#10;有形固定資産減価償却率"/>
        <xdr:cNvSpPr txBox="1"/>
      </xdr:nvSpPr>
      <xdr:spPr>
        <a:xfrm>
          <a:off x="13437244" y="17600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166133</xdr:rowOff>
    </xdr:from>
    <xdr:ext cx="405111" cy="259045"/>
    <xdr:sp macro="" textlink="">
      <xdr:nvSpPr>
        <xdr:cNvPr id="647" name="n_2mainValue【公民館】&#10;有形固定資産減価償却率"/>
        <xdr:cNvSpPr txBox="1"/>
      </xdr:nvSpPr>
      <xdr:spPr>
        <a:xfrm>
          <a:off x="12675244" y="17935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8" name="正方形/長方形 647"/>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9" name="正方形/長方形 648"/>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50" name="正方形/長方形 649"/>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51" name="正方形/長方形 650"/>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52" name="正方形/長方形 651"/>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53" name="正方形/長方形 652"/>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54" name="正方形/長方形 653"/>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55" name="正方形/長方形 654"/>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56" name="テキスト ボックス 655"/>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57" name="直線コネクタ 656"/>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58" name="直線コネクタ 657"/>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59" name="テキスト ボックス 658"/>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60" name="直線コネクタ 659"/>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61" name="テキスト ボックス 660"/>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62" name="直線コネクタ 66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63" name="テキスト ボックス 66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64" name="直線コネクタ 663"/>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65" name="テキスト ボックス 664"/>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66" name="直線コネクタ 665"/>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67" name="テキスト ボックス 666"/>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8" name="直線コネクタ 667"/>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9" name="テキスト ボックス 668"/>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70"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152400</xdr:rowOff>
    </xdr:from>
    <xdr:to>
      <xdr:col>116</xdr:col>
      <xdr:colOff>62864</xdr:colOff>
      <xdr:row>108</xdr:row>
      <xdr:rowOff>114300</xdr:rowOff>
    </xdr:to>
    <xdr:cxnSp macro="">
      <xdr:nvCxnSpPr>
        <xdr:cNvPr id="671" name="直線コネクタ 670"/>
        <xdr:cNvCxnSpPr/>
      </xdr:nvCxnSpPr>
      <xdr:spPr>
        <a:xfrm flipV="1">
          <a:off x="19509104" y="1691640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672" name="【公民館】&#10;一人当たり面積最小値テキスト"/>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673" name="直線コネクタ 672"/>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99077</xdr:rowOff>
    </xdr:from>
    <xdr:ext cx="469744" cy="259045"/>
    <xdr:sp macro="" textlink="">
      <xdr:nvSpPr>
        <xdr:cNvPr id="674" name="【公民館】&#10;一人当たり面積最大値テキスト"/>
        <xdr:cNvSpPr txBox="1"/>
      </xdr:nvSpPr>
      <xdr:spPr>
        <a:xfrm>
          <a:off x="19547840" y="16695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152400</xdr:rowOff>
    </xdr:from>
    <xdr:to>
      <xdr:col>116</xdr:col>
      <xdr:colOff>152400</xdr:colOff>
      <xdr:row>100</xdr:row>
      <xdr:rowOff>152400</xdr:rowOff>
    </xdr:to>
    <xdr:cxnSp macro="">
      <xdr:nvCxnSpPr>
        <xdr:cNvPr id="675" name="直線コネクタ 674"/>
        <xdr:cNvCxnSpPr/>
      </xdr:nvCxnSpPr>
      <xdr:spPr>
        <a:xfrm>
          <a:off x="19443700" y="169164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83838</xdr:rowOff>
    </xdr:from>
    <xdr:ext cx="469744" cy="259045"/>
    <xdr:sp macro="" textlink="">
      <xdr:nvSpPr>
        <xdr:cNvPr id="676" name="【公民館】&#10;一人当たり面積平均値テキスト"/>
        <xdr:cNvSpPr txBox="1"/>
      </xdr:nvSpPr>
      <xdr:spPr>
        <a:xfrm>
          <a:off x="19547840" y="176860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105411</xdr:rowOff>
    </xdr:from>
    <xdr:to>
      <xdr:col>116</xdr:col>
      <xdr:colOff>114300</xdr:colOff>
      <xdr:row>106</xdr:row>
      <xdr:rowOff>35561</xdr:rowOff>
    </xdr:to>
    <xdr:sp macro="" textlink="">
      <xdr:nvSpPr>
        <xdr:cNvPr id="677" name="フローチャート: 判断 676"/>
        <xdr:cNvSpPr/>
      </xdr:nvSpPr>
      <xdr:spPr>
        <a:xfrm>
          <a:off x="1945894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74930</xdr:rowOff>
    </xdr:from>
    <xdr:to>
      <xdr:col>112</xdr:col>
      <xdr:colOff>38100</xdr:colOff>
      <xdr:row>106</xdr:row>
      <xdr:rowOff>5080</xdr:rowOff>
    </xdr:to>
    <xdr:sp macro="" textlink="">
      <xdr:nvSpPr>
        <xdr:cNvPr id="678" name="フローチャート: 判断 677"/>
        <xdr:cNvSpPr/>
      </xdr:nvSpPr>
      <xdr:spPr>
        <a:xfrm>
          <a:off x="18735040" y="1767713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105411</xdr:rowOff>
    </xdr:from>
    <xdr:to>
      <xdr:col>107</xdr:col>
      <xdr:colOff>101600</xdr:colOff>
      <xdr:row>106</xdr:row>
      <xdr:rowOff>35561</xdr:rowOff>
    </xdr:to>
    <xdr:sp macro="" textlink="">
      <xdr:nvSpPr>
        <xdr:cNvPr id="679" name="フローチャート: 判断 678"/>
        <xdr:cNvSpPr/>
      </xdr:nvSpPr>
      <xdr:spPr>
        <a:xfrm>
          <a:off x="17937480" y="177076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2539</xdr:rowOff>
    </xdr:from>
    <xdr:to>
      <xdr:col>102</xdr:col>
      <xdr:colOff>165100</xdr:colOff>
      <xdr:row>106</xdr:row>
      <xdr:rowOff>104139</xdr:rowOff>
    </xdr:to>
    <xdr:sp macro="" textlink="">
      <xdr:nvSpPr>
        <xdr:cNvPr id="680" name="フローチャート: 判断 679"/>
        <xdr:cNvSpPr/>
      </xdr:nvSpPr>
      <xdr:spPr>
        <a:xfrm>
          <a:off x="17162780" y="17772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81" name="テキスト ボックス 680"/>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82" name="テキスト ボックス 681"/>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83" name="テキスト ボックス 682"/>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84" name="テキスト ボックス 683"/>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85" name="テキスト ボックス 684"/>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67311</xdr:rowOff>
    </xdr:from>
    <xdr:to>
      <xdr:col>112</xdr:col>
      <xdr:colOff>38100</xdr:colOff>
      <xdr:row>103</xdr:row>
      <xdr:rowOff>168911</xdr:rowOff>
    </xdr:to>
    <xdr:sp macro="" textlink="">
      <xdr:nvSpPr>
        <xdr:cNvPr id="686" name="楕円 685"/>
        <xdr:cNvSpPr/>
      </xdr:nvSpPr>
      <xdr:spPr>
        <a:xfrm>
          <a:off x="18735040" y="1733423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162561</xdr:rowOff>
    </xdr:from>
    <xdr:to>
      <xdr:col>107</xdr:col>
      <xdr:colOff>101600</xdr:colOff>
      <xdr:row>105</xdr:row>
      <xdr:rowOff>92711</xdr:rowOff>
    </xdr:to>
    <xdr:sp macro="" textlink="">
      <xdr:nvSpPr>
        <xdr:cNvPr id="687" name="楕円 686"/>
        <xdr:cNvSpPr/>
      </xdr:nvSpPr>
      <xdr:spPr>
        <a:xfrm>
          <a:off x="17937480" y="17597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118111</xdr:rowOff>
    </xdr:from>
    <xdr:to>
      <xdr:col>111</xdr:col>
      <xdr:colOff>177800</xdr:colOff>
      <xdr:row>105</xdr:row>
      <xdr:rowOff>41911</xdr:rowOff>
    </xdr:to>
    <xdr:cxnSp macro="">
      <xdr:nvCxnSpPr>
        <xdr:cNvPr id="688" name="直線コネクタ 687"/>
        <xdr:cNvCxnSpPr/>
      </xdr:nvCxnSpPr>
      <xdr:spPr>
        <a:xfrm flipV="1">
          <a:off x="17988280" y="17385031"/>
          <a:ext cx="78994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167657</xdr:rowOff>
    </xdr:from>
    <xdr:ext cx="469744" cy="259045"/>
    <xdr:sp macro="" textlink="">
      <xdr:nvSpPr>
        <xdr:cNvPr id="689" name="n_1aveValue【公民館】&#10;一人当たり面積"/>
        <xdr:cNvSpPr txBox="1"/>
      </xdr:nvSpPr>
      <xdr:spPr>
        <a:xfrm>
          <a:off x="18561127" y="177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26688</xdr:rowOff>
    </xdr:from>
    <xdr:ext cx="469744" cy="259045"/>
    <xdr:sp macro="" textlink="">
      <xdr:nvSpPr>
        <xdr:cNvPr id="690" name="n_2aveValue【公民館】&#10;一人当たり面積"/>
        <xdr:cNvSpPr txBox="1"/>
      </xdr:nvSpPr>
      <xdr:spPr>
        <a:xfrm>
          <a:off x="17776267" y="17796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120666</xdr:rowOff>
    </xdr:from>
    <xdr:ext cx="469744" cy="259045"/>
    <xdr:sp macro="" textlink="">
      <xdr:nvSpPr>
        <xdr:cNvPr id="691" name="n_3aveValue【公民館】&#10;一人当たり面積"/>
        <xdr:cNvSpPr txBox="1"/>
      </xdr:nvSpPr>
      <xdr:spPr>
        <a:xfrm>
          <a:off x="17001567" y="1755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13988</xdr:rowOff>
    </xdr:from>
    <xdr:ext cx="469744" cy="259045"/>
    <xdr:sp macro="" textlink="">
      <xdr:nvSpPr>
        <xdr:cNvPr id="692" name="n_1mainValue【公民館】&#10;一人当たり面積"/>
        <xdr:cNvSpPr txBox="1"/>
      </xdr:nvSpPr>
      <xdr:spPr>
        <a:xfrm>
          <a:off x="18561127" y="17113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109238</xdr:rowOff>
    </xdr:from>
    <xdr:ext cx="469744" cy="259045"/>
    <xdr:sp macro="" textlink="">
      <xdr:nvSpPr>
        <xdr:cNvPr id="693" name="n_2mainValue【公民館】&#10;一人当たり面積"/>
        <xdr:cNvSpPr txBox="1"/>
      </xdr:nvSpPr>
      <xdr:spPr>
        <a:xfrm>
          <a:off x="17776267" y="17376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令和２年４月</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日付け２市町村第</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号に対する回答時において、平成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年度財務書類は整備中であったため、次回照会時に回答することといたします。</a:t>
          </a:r>
          <a:endParaRPr lang="ja-JP" altLang="ja-JP">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324,246
321,705
1,232.02
152,847,298
146,829,994
4,549,639
74,430,959
124,488,986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5987</xdr:rowOff>
    </xdr:from>
    <xdr:to>
      <xdr:col>24</xdr:col>
      <xdr:colOff>62865</xdr:colOff>
      <xdr:row>41</xdr:row>
      <xdr:rowOff>103959</xdr:rowOff>
    </xdr:to>
    <xdr:cxnSp macro="">
      <xdr:nvCxnSpPr>
        <xdr:cNvPr id="57" name="直線コネクタ 56"/>
        <xdr:cNvCxnSpPr/>
      </xdr:nvCxnSpPr>
      <xdr:spPr>
        <a:xfrm flipV="1">
          <a:off x="4086225" y="5538107"/>
          <a:ext cx="0" cy="14390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107786</xdr:rowOff>
    </xdr:from>
    <xdr:ext cx="340478" cy="259045"/>
    <xdr:sp macro="" textlink="">
      <xdr:nvSpPr>
        <xdr:cNvPr id="58" name="【図書館】&#10;有形固定資産減価償却率最小値テキスト"/>
        <xdr:cNvSpPr txBox="1"/>
      </xdr:nvSpPr>
      <xdr:spPr>
        <a:xfrm>
          <a:off x="4124960" y="69810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103959</xdr:rowOff>
    </xdr:from>
    <xdr:to>
      <xdr:col>24</xdr:col>
      <xdr:colOff>152400</xdr:colOff>
      <xdr:row>41</xdr:row>
      <xdr:rowOff>103959</xdr:rowOff>
    </xdr:to>
    <xdr:cxnSp macro="">
      <xdr:nvCxnSpPr>
        <xdr:cNvPr id="59" name="直線コネクタ 58"/>
        <xdr:cNvCxnSpPr/>
      </xdr:nvCxnSpPr>
      <xdr:spPr>
        <a:xfrm>
          <a:off x="4020820" y="69771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124114</xdr:rowOff>
    </xdr:from>
    <xdr:ext cx="405111" cy="259045"/>
    <xdr:sp macro="" textlink="">
      <xdr:nvSpPr>
        <xdr:cNvPr id="60" name="【図書館】&#10;有形固定資産減価償却率最大値テキスト"/>
        <xdr:cNvSpPr txBox="1"/>
      </xdr:nvSpPr>
      <xdr:spPr>
        <a:xfrm>
          <a:off x="4124960" y="53209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5987</xdr:rowOff>
    </xdr:from>
    <xdr:to>
      <xdr:col>24</xdr:col>
      <xdr:colOff>152400</xdr:colOff>
      <xdr:row>33</xdr:row>
      <xdr:rowOff>5987</xdr:rowOff>
    </xdr:to>
    <xdr:cxnSp macro="">
      <xdr:nvCxnSpPr>
        <xdr:cNvPr id="61" name="直線コネクタ 60"/>
        <xdr:cNvCxnSpPr/>
      </xdr:nvCxnSpPr>
      <xdr:spPr>
        <a:xfrm>
          <a:off x="4020820" y="553810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170378</xdr:rowOff>
    </xdr:from>
    <xdr:ext cx="405111" cy="259045"/>
    <xdr:sp macro="" textlink="">
      <xdr:nvSpPr>
        <xdr:cNvPr id="62" name="【図書館】&#10;有形固定資産減価償却率平均値テキスト"/>
        <xdr:cNvSpPr txBox="1"/>
      </xdr:nvSpPr>
      <xdr:spPr>
        <a:xfrm>
          <a:off x="4124960" y="6373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20501</xdr:rowOff>
    </xdr:from>
    <xdr:to>
      <xdr:col>24</xdr:col>
      <xdr:colOff>114300</xdr:colOff>
      <xdr:row>38</xdr:row>
      <xdr:rowOff>122101</xdr:rowOff>
    </xdr:to>
    <xdr:sp macro="" textlink="">
      <xdr:nvSpPr>
        <xdr:cNvPr id="63" name="フローチャート: 判断 62"/>
        <xdr:cNvSpPr/>
      </xdr:nvSpPr>
      <xdr:spPr>
        <a:xfrm>
          <a:off x="4036060" y="639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43362</xdr:rowOff>
    </xdr:from>
    <xdr:to>
      <xdr:col>20</xdr:col>
      <xdr:colOff>38100</xdr:colOff>
      <xdr:row>38</xdr:row>
      <xdr:rowOff>144962</xdr:rowOff>
    </xdr:to>
    <xdr:sp macro="" textlink="">
      <xdr:nvSpPr>
        <xdr:cNvPr id="64" name="フローチャート: 判断 63"/>
        <xdr:cNvSpPr/>
      </xdr:nvSpPr>
      <xdr:spPr>
        <a:xfrm>
          <a:off x="3312160" y="64136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161488</xdr:rowOff>
    </xdr:from>
    <xdr:ext cx="405111" cy="259045"/>
    <xdr:sp macro="" textlink="">
      <xdr:nvSpPr>
        <xdr:cNvPr id="65" name="n_1aveValue【図書館】&#10;有形固定資産減価償却率"/>
        <xdr:cNvSpPr txBox="1"/>
      </xdr:nvSpPr>
      <xdr:spPr>
        <a:xfrm>
          <a:off x="3170564" y="619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25400</xdr:rowOff>
    </xdr:from>
    <xdr:to>
      <xdr:col>15</xdr:col>
      <xdr:colOff>101600</xdr:colOff>
      <xdr:row>38</xdr:row>
      <xdr:rowOff>127000</xdr:rowOff>
    </xdr:to>
    <xdr:sp macro="" textlink="">
      <xdr:nvSpPr>
        <xdr:cNvPr id="66" name="フローチャート: 判断 65"/>
        <xdr:cNvSpPr/>
      </xdr:nvSpPr>
      <xdr:spPr>
        <a:xfrm>
          <a:off x="2514600" y="639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143527</xdr:rowOff>
    </xdr:from>
    <xdr:ext cx="405111" cy="259045"/>
    <xdr:sp macro="" textlink="">
      <xdr:nvSpPr>
        <xdr:cNvPr id="67" name="n_2aveValue【図書館】&#10;有形固定資産減価償却率"/>
        <xdr:cNvSpPr txBox="1"/>
      </xdr:nvSpPr>
      <xdr:spPr>
        <a:xfrm>
          <a:off x="2385704"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170724</xdr:rowOff>
    </xdr:from>
    <xdr:to>
      <xdr:col>10</xdr:col>
      <xdr:colOff>165100</xdr:colOff>
      <xdr:row>38</xdr:row>
      <xdr:rowOff>100874</xdr:rowOff>
    </xdr:to>
    <xdr:sp macro="" textlink="">
      <xdr:nvSpPr>
        <xdr:cNvPr id="68" name="フローチャート: 判断 67"/>
        <xdr:cNvSpPr/>
      </xdr:nvSpPr>
      <xdr:spPr>
        <a:xfrm>
          <a:off x="1739900" y="637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36</xdr:row>
      <xdr:rowOff>117401</xdr:rowOff>
    </xdr:from>
    <xdr:ext cx="405111" cy="259045"/>
    <xdr:sp macro="" textlink="">
      <xdr:nvSpPr>
        <xdr:cNvPr id="69" name="n_3aveValue【図書館】&#10;有形固定資産減価償却率"/>
        <xdr:cNvSpPr txBox="1"/>
      </xdr:nvSpPr>
      <xdr:spPr>
        <a:xfrm>
          <a:off x="1611004" y="615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70" name="テキスト ボックス 69"/>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1" name="テキスト ボックス 70"/>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2" name="テキスト ボックス 71"/>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3" name="テキスト ボックス 72"/>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4" name="テキスト ボックス 73"/>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156028</xdr:rowOff>
    </xdr:from>
    <xdr:to>
      <xdr:col>20</xdr:col>
      <xdr:colOff>38100</xdr:colOff>
      <xdr:row>40</xdr:row>
      <xdr:rowOff>86178</xdr:rowOff>
    </xdr:to>
    <xdr:sp macro="" textlink="">
      <xdr:nvSpPr>
        <xdr:cNvPr id="75" name="楕円 74"/>
        <xdr:cNvSpPr/>
      </xdr:nvSpPr>
      <xdr:spPr>
        <a:xfrm>
          <a:off x="3312160" y="669398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156028</xdr:rowOff>
    </xdr:from>
    <xdr:to>
      <xdr:col>15</xdr:col>
      <xdr:colOff>101600</xdr:colOff>
      <xdr:row>40</xdr:row>
      <xdr:rowOff>86178</xdr:rowOff>
    </xdr:to>
    <xdr:sp macro="" textlink="">
      <xdr:nvSpPr>
        <xdr:cNvPr id="76" name="楕円 75"/>
        <xdr:cNvSpPr/>
      </xdr:nvSpPr>
      <xdr:spPr>
        <a:xfrm>
          <a:off x="2514600" y="669398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35378</xdr:rowOff>
    </xdr:from>
    <xdr:to>
      <xdr:col>19</xdr:col>
      <xdr:colOff>177800</xdr:colOff>
      <xdr:row>40</xdr:row>
      <xdr:rowOff>35378</xdr:rowOff>
    </xdr:to>
    <xdr:cxnSp macro="">
      <xdr:nvCxnSpPr>
        <xdr:cNvPr id="77" name="直線コネクタ 76"/>
        <xdr:cNvCxnSpPr/>
      </xdr:nvCxnSpPr>
      <xdr:spPr>
        <a:xfrm>
          <a:off x="2565400" y="674097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77305</xdr:rowOff>
    </xdr:from>
    <xdr:ext cx="405111" cy="259045"/>
    <xdr:sp macro="" textlink="">
      <xdr:nvSpPr>
        <xdr:cNvPr id="78" name="n_1mainValue【図書館】&#10;有形固定資産減価償却率"/>
        <xdr:cNvSpPr txBox="1"/>
      </xdr:nvSpPr>
      <xdr:spPr>
        <a:xfrm>
          <a:off x="3170564" y="678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77305</xdr:rowOff>
    </xdr:from>
    <xdr:ext cx="405111" cy="259045"/>
    <xdr:sp macro="" textlink="">
      <xdr:nvSpPr>
        <xdr:cNvPr id="79" name="n_2mainValue【図書館】&#10;有形固定資産減価償却率"/>
        <xdr:cNvSpPr txBox="1"/>
      </xdr:nvSpPr>
      <xdr:spPr>
        <a:xfrm>
          <a:off x="2385704" y="6782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8" name="テキスト ボックス 87"/>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3" name="テキスト ボックス 92"/>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7" name="テキスト ボックス 96"/>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9" name="テキスト ボックス 98"/>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1" name="テキスト ボックス 100"/>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120650</xdr:rowOff>
    </xdr:from>
    <xdr:to>
      <xdr:col>54</xdr:col>
      <xdr:colOff>189865</xdr:colOff>
      <xdr:row>41</xdr:row>
      <xdr:rowOff>133350</xdr:rowOff>
    </xdr:to>
    <xdr:cxnSp macro="">
      <xdr:nvCxnSpPr>
        <xdr:cNvPr id="103" name="直線コネクタ 102"/>
        <xdr:cNvCxnSpPr/>
      </xdr:nvCxnSpPr>
      <xdr:spPr>
        <a:xfrm flipV="1">
          <a:off x="9219565" y="5652770"/>
          <a:ext cx="0" cy="1353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4" name="【図書館】&#10;一人当たり面積最小値テキスト"/>
        <xdr:cNvSpPr txBox="1"/>
      </xdr:nvSpPr>
      <xdr:spPr>
        <a:xfrm>
          <a:off x="9258300" y="70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5" name="直線コネクタ 104"/>
        <xdr:cNvCxnSpPr/>
      </xdr:nvCxnSpPr>
      <xdr:spPr>
        <a:xfrm>
          <a:off x="915416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67327</xdr:rowOff>
    </xdr:from>
    <xdr:ext cx="469744" cy="259045"/>
    <xdr:sp macro="" textlink="">
      <xdr:nvSpPr>
        <xdr:cNvPr id="106" name="【図書館】&#10;一人当たり面積最大値テキスト"/>
        <xdr:cNvSpPr txBox="1"/>
      </xdr:nvSpPr>
      <xdr:spPr>
        <a:xfrm>
          <a:off x="9258300" y="543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120650</xdr:rowOff>
    </xdr:from>
    <xdr:to>
      <xdr:col>55</xdr:col>
      <xdr:colOff>88900</xdr:colOff>
      <xdr:row>33</xdr:row>
      <xdr:rowOff>120650</xdr:rowOff>
    </xdr:to>
    <xdr:cxnSp macro="">
      <xdr:nvCxnSpPr>
        <xdr:cNvPr id="107" name="直線コネクタ 106"/>
        <xdr:cNvCxnSpPr/>
      </xdr:nvCxnSpPr>
      <xdr:spPr>
        <a:xfrm>
          <a:off x="9154160" y="56527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137177</xdr:rowOff>
    </xdr:from>
    <xdr:ext cx="469744" cy="259045"/>
    <xdr:sp macro="" textlink="">
      <xdr:nvSpPr>
        <xdr:cNvPr id="108" name="【図書館】&#10;一人当たり面積平均値テキスト"/>
        <xdr:cNvSpPr txBox="1"/>
      </xdr:nvSpPr>
      <xdr:spPr>
        <a:xfrm>
          <a:off x="9258300" y="66751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158750</xdr:rowOff>
    </xdr:from>
    <xdr:to>
      <xdr:col>55</xdr:col>
      <xdr:colOff>50800</xdr:colOff>
      <xdr:row>40</xdr:row>
      <xdr:rowOff>88900</xdr:rowOff>
    </xdr:to>
    <xdr:sp macro="" textlink="">
      <xdr:nvSpPr>
        <xdr:cNvPr id="109" name="フローチャート: 判断 108"/>
        <xdr:cNvSpPr/>
      </xdr:nvSpPr>
      <xdr:spPr>
        <a:xfrm>
          <a:off x="9192260" y="66967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0</xdr:rowOff>
    </xdr:from>
    <xdr:to>
      <xdr:col>50</xdr:col>
      <xdr:colOff>165100</xdr:colOff>
      <xdr:row>40</xdr:row>
      <xdr:rowOff>101600</xdr:rowOff>
    </xdr:to>
    <xdr:sp macro="" textlink="">
      <xdr:nvSpPr>
        <xdr:cNvPr id="110" name="フローチャート: 判断 109"/>
        <xdr:cNvSpPr/>
      </xdr:nvSpPr>
      <xdr:spPr>
        <a:xfrm>
          <a:off x="8445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38</xdr:row>
      <xdr:rowOff>118127</xdr:rowOff>
    </xdr:from>
    <xdr:ext cx="469744" cy="259045"/>
    <xdr:sp macro="" textlink="">
      <xdr:nvSpPr>
        <xdr:cNvPr id="111" name="n_1aveValue【図書館】&#10;一人当たり面積"/>
        <xdr:cNvSpPr txBox="1"/>
      </xdr:nvSpPr>
      <xdr:spPr>
        <a:xfrm>
          <a:off x="8271587" y="648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40</xdr:row>
      <xdr:rowOff>25400</xdr:rowOff>
    </xdr:from>
    <xdr:to>
      <xdr:col>46</xdr:col>
      <xdr:colOff>38100</xdr:colOff>
      <xdr:row>40</xdr:row>
      <xdr:rowOff>127000</xdr:rowOff>
    </xdr:to>
    <xdr:sp macro="" textlink="">
      <xdr:nvSpPr>
        <xdr:cNvPr id="112" name="フローチャート: 判断 111"/>
        <xdr:cNvSpPr/>
      </xdr:nvSpPr>
      <xdr:spPr>
        <a:xfrm>
          <a:off x="7670800" y="6731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118127</xdr:rowOff>
    </xdr:from>
    <xdr:ext cx="469744" cy="259045"/>
    <xdr:sp macro="" textlink="">
      <xdr:nvSpPr>
        <xdr:cNvPr id="113" name="n_2aveValue【図書館】&#10;一人当たり面積"/>
        <xdr:cNvSpPr txBox="1"/>
      </xdr:nvSpPr>
      <xdr:spPr>
        <a:xfrm>
          <a:off x="7509587"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40</xdr:row>
      <xdr:rowOff>25400</xdr:rowOff>
    </xdr:from>
    <xdr:to>
      <xdr:col>41</xdr:col>
      <xdr:colOff>101600</xdr:colOff>
      <xdr:row>40</xdr:row>
      <xdr:rowOff>127000</xdr:rowOff>
    </xdr:to>
    <xdr:sp macro="" textlink="">
      <xdr:nvSpPr>
        <xdr:cNvPr id="114" name="フローチャート: 判断 113"/>
        <xdr:cNvSpPr/>
      </xdr:nvSpPr>
      <xdr:spPr>
        <a:xfrm>
          <a:off x="6873240" y="673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143527</xdr:rowOff>
    </xdr:from>
    <xdr:ext cx="469744" cy="259045"/>
    <xdr:sp macro="" textlink="">
      <xdr:nvSpPr>
        <xdr:cNvPr id="115" name="n_3aveValue【図書館】&#10;一人当たり面積"/>
        <xdr:cNvSpPr txBox="1"/>
      </xdr:nvSpPr>
      <xdr:spPr>
        <a:xfrm>
          <a:off x="671202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6" name="テキスト ボックス 115"/>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12700</xdr:rowOff>
    </xdr:from>
    <xdr:to>
      <xdr:col>50</xdr:col>
      <xdr:colOff>165100</xdr:colOff>
      <xdr:row>40</xdr:row>
      <xdr:rowOff>114300</xdr:rowOff>
    </xdr:to>
    <xdr:sp macro="" textlink="">
      <xdr:nvSpPr>
        <xdr:cNvPr id="121" name="楕円 120"/>
        <xdr:cNvSpPr/>
      </xdr:nvSpPr>
      <xdr:spPr>
        <a:xfrm>
          <a:off x="8445500" y="671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25400</xdr:rowOff>
    </xdr:from>
    <xdr:to>
      <xdr:col>46</xdr:col>
      <xdr:colOff>38100</xdr:colOff>
      <xdr:row>40</xdr:row>
      <xdr:rowOff>127000</xdr:rowOff>
    </xdr:to>
    <xdr:sp macro="" textlink="">
      <xdr:nvSpPr>
        <xdr:cNvPr id="122" name="楕円 121"/>
        <xdr:cNvSpPr/>
      </xdr:nvSpPr>
      <xdr:spPr>
        <a:xfrm>
          <a:off x="7670800" y="67310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63500</xdr:rowOff>
    </xdr:from>
    <xdr:to>
      <xdr:col>50</xdr:col>
      <xdr:colOff>114300</xdr:colOff>
      <xdr:row>40</xdr:row>
      <xdr:rowOff>76200</xdr:rowOff>
    </xdr:to>
    <xdr:cxnSp macro="">
      <xdr:nvCxnSpPr>
        <xdr:cNvPr id="123" name="直線コネクタ 122"/>
        <xdr:cNvCxnSpPr/>
      </xdr:nvCxnSpPr>
      <xdr:spPr>
        <a:xfrm flipV="1">
          <a:off x="7713980" y="676910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105427</xdr:rowOff>
    </xdr:from>
    <xdr:ext cx="469744" cy="259045"/>
    <xdr:sp macro="" textlink="">
      <xdr:nvSpPr>
        <xdr:cNvPr id="124" name="n_1mainValue【図書館】&#10;一人当たり面積"/>
        <xdr:cNvSpPr txBox="1"/>
      </xdr:nvSpPr>
      <xdr:spPr>
        <a:xfrm>
          <a:off x="827158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143527</xdr:rowOff>
    </xdr:from>
    <xdr:ext cx="469744" cy="259045"/>
    <xdr:sp macro="" textlink="">
      <xdr:nvSpPr>
        <xdr:cNvPr id="125" name="n_2mainValue【図書館】&#10;一人当たり面積"/>
        <xdr:cNvSpPr txBox="1"/>
      </xdr:nvSpPr>
      <xdr:spPr>
        <a:xfrm>
          <a:off x="7509587" y="651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7" name="直線コネクタ 136"/>
        <xdr:cNvCxnSpPr/>
      </xdr:nvCxnSpPr>
      <xdr:spPr>
        <a:xfrm>
          <a:off x="67056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8" name="テキスト ボックス 137"/>
        <xdr:cNvSpPr txBox="1"/>
      </xdr:nvSpPr>
      <xdr:spPr>
        <a:xfrm>
          <a:off x="33608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9" name="直線コネクタ 138"/>
        <xdr:cNvCxnSpPr/>
      </xdr:nvCxnSpPr>
      <xdr:spPr>
        <a:xfrm>
          <a:off x="67056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0" name="テキスト ボックス 139"/>
        <xdr:cNvSpPr txBox="1"/>
      </xdr:nvSpPr>
      <xdr:spPr>
        <a:xfrm>
          <a:off x="33608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1" name="直線コネクタ 140"/>
        <xdr:cNvCxnSpPr/>
      </xdr:nvCxnSpPr>
      <xdr:spPr>
        <a:xfrm>
          <a:off x="67056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2" name="テキスト ボックス 141"/>
        <xdr:cNvSpPr txBox="1"/>
      </xdr:nvSpPr>
      <xdr:spPr>
        <a:xfrm>
          <a:off x="33608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3" name="直線コネクタ 142"/>
        <xdr:cNvCxnSpPr/>
      </xdr:nvCxnSpPr>
      <xdr:spPr>
        <a:xfrm>
          <a:off x="67056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4" name="テキスト ボックス 143"/>
        <xdr:cNvSpPr txBox="1"/>
      </xdr:nvSpPr>
      <xdr:spPr>
        <a:xfrm>
          <a:off x="33608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144018</xdr:rowOff>
    </xdr:from>
    <xdr:to>
      <xdr:col>24</xdr:col>
      <xdr:colOff>62865</xdr:colOff>
      <xdr:row>63</xdr:row>
      <xdr:rowOff>93726</xdr:rowOff>
    </xdr:to>
    <xdr:cxnSp macro="">
      <xdr:nvCxnSpPr>
        <xdr:cNvPr id="148" name="直線コネクタ 147"/>
        <xdr:cNvCxnSpPr/>
      </xdr:nvCxnSpPr>
      <xdr:spPr>
        <a:xfrm flipV="1">
          <a:off x="4086225" y="9364218"/>
          <a:ext cx="0" cy="129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97553</xdr:rowOff>
    </xdr:from>
    <xdr:ext cx="405111" cy="259045"/>
    <xdr:sp macro="" textlink="">
      <xdr:nvSpPr>
        <xdr:cNvPr id="149" name="【体育館・プール】&#10;有形固定資産減価償却率最小値テキスト"/>
        <xdr:cNvSpPr txBox="1"/>
      </xdr:nvSpPr>
      <xdr:spPr>
        <a:xfrm>
          <a:off x="412496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93726</xdr:rowOff>
    </xdr:from>
    <xdr:to>
      <xdr:col>24</xdr:col>
      <xdr:colOff>152400</xdr:colOff>
      <xdr:row>63</xdr:row>
      <xdr:rowOff>93726</xdr:rowOff>
    </xdr:to>
    <xdr:cxnSp macro="">
      <xdr:nvCxnSpPr>
        <xdr:cNvPr id="150" name="直線コネクタ 149"/>
        <xdr:cNvCxnSpPr/>
      </xdr:nvCxnSpPr>
      <xdr:spPr>
        <a:xfrm>
          <a:off x="4020820" y="10655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90695</xdr:rowOff>
    </xdr:from>
    <xdr:ext cx="405111" cy="259045"/>
    <xdr:sp macro="" textlink="">
      <xdr:nvSpPr>
        <xdr:cNvPr id="151" name="【体育館・プール】&#10;有形固定資産減価償却率最大値テキスト"/>
        <xdr:cNvSpPr txBox="1"/>
      </xdr:nvSpPr>
      <xdr:spPr>
        <a:xfrm>
          <a:off x="4124960" y="9143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144018</xdr:rowOff>
    </xdr:from>
    <xdr:to>
      <xdr:col>24</xdr:col>
      <xdr:colOff>152400</xdr:colOff>
      <xdr:row>55</xdr:row>
      <xdr:rowOff>144018</xdr:rowOff>
    </xdr:to>
    <xdr:cxnSp macro="">
      <xdr:nvCxnSpPr>
        <xdr:cNvPr id="152" name="直線コネクタ 151"/>
        <xdr:cNvCxnSpPr/>
      </xdr:nvCxnSpPr>
      <xdr:spPr>
        <a:xfrm>
          <a:off x="4020820" y="936421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62501</xdr:rowOff>
    </xdr:from>
    <xdr:ext cx="405111" cy="259045"/>
    <xdr:sp macro="" textlink="">
      <xdr:nvSpPr>
        <xdr:cNvPr id="153" name="【体育館・プール】&#10;有形固定資産減価償却率平均値テキスト"/>
        <xdr:cNvSpPr txBox="1"/>
      </xdr:nvSpPr>
      <xdr:spPr>
        <a:xfrm>
          <a:off x="4124960" y="99532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84074</xdr:rowOff>
    </xdr:from>
    <xdr:to>
      <xdr:col>24</xdr:col>
      <xdr:colOff>114300</xdr:colOff>
      <xdr:row>60</xdr:row>
      <xdr:rowOff>14224</xdr:rowOff>
    </xdr:to>
    <xdr:sp macro="" textlink="">
      <xdr:nvSpPr>
        <xdr:cNvPr id="154" name="フローチャート: 判断 153"/>
        <xdr:cNvSpPr/>
      </xdr:nvSpPr>
      <xdr:spPr>
        <a:xfrm>
          <a:off x="4036060" y="99748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120650</xdr:rowOff>
    </xdr:from>
    <xdr:to>
      <xdr:col>20</xdr:col>
      <xdr:colOff>38100</xdr:colOff>
      <xdr:row>60</xdr:row>
      <xdr:rowOff>50800</xdr:rowOff>
    </xdr:to>
    <xdr:sp macro="" textlink="">
      <xdr:nvSpPr>
        <xdr:cNvPr id="155" name="フローチャート: 判断 154"/>
        <xdr:cNvSpPr/>
      </xdr:nvSpPr>
      <xdr:spPr>
        <a:xfrm>
          <a:off x="3312160" y="1001141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41927</xdr:rowOff>
    </xdr:from>
    <xdr:ext cx="405111" cy="259045"/>
    <xdr:sp macro="" textlink="">
      <xdr:nvSpPr>
        <xdr:cNvPr id="156" name="n_1aveValue【体育館・プール】&#10;有形固定資産減価償却率"/>
        <xdr:cNvSpPr txBox="1"/>
      </xdr:nvSpPr>
      <xdr:spPr>
        <a:xfrm>
          <a:off x="3170564" y="1010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118364</xdr:rowOff>
    </xdr:from>
    <xdr:to>
      <xdr:col>15</xdr:col>
      <xdr:colOff>101600</xdr:colOff>
      <xdr:row>60</xdr:row>
      <xdr:rowOff>48514</xdr:rowOff>
    </xdr:to>
    <xdr:sp macro="" textlink="">
      <xdr:nvSpPr>
        <xdr:cNvPr id="157" name="フローチャート: 判断 156"/>
        <xdr:cNvSpPr/>
      </xdr:nvSpPr>
      <xdr:spPr>
        <a:xfrm>
          <a:off x="2514600" y="1000912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60</xdr:row>
      <xdr:rowOff>39641</xdr:rowOff>
    </xdr:from>
    <xdr:ext cx="405111" cy="259045"/>
    <xdr:sp macro="" textlink="">
      <xdr:nvSpPr>
        <xdr:cNvPr id="158" name="n_2aveValue【体育館・プール】&#10;有形固定資産減価償却率"/>
        <xdr:cNvSpPr txBox="1"/>
      </xdr:nvSpPr>
      <xdr:spPr>
        <a:xfrm>
          <a:off x="2385704" y="100980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72644</xdr:rowOff>
    </xdr:from>
    <xdr:to>
      <xdr:col>10</xdr:col>
      <xdr:colOff>165100</xdr:colOff>
      <xdr:row>60</xdr:row>
      <xdr:rowOff>2794</xdr:rowOff>
    </xdr:to>
    <xdr:sp macro="" textlink="">
      <xdr:nvSpPr>
        <xdr:cNvPr id="159" name="フローチャート: 判断 158"/>
        <xdr:cNvSpPr/>
      </xdr:nvSpPr>
      <xdr:spPr>
        <a:xfrm>
          <a:off x="1739900" y="99634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58</xdr:row>
      <xdr:rowOff>19321</xdr:rowOff>
    </xdr:from>
    <xdr:ext cx="405111" cy="259045"/>
    <xdr:sp macro="" textlink="">
      <xdr:nvSpPr>
        <xdr:cNvPr id="160" name="n_3aveValue【体育館・プール】&#10;有形固定資産減価償却率"/>
        <xdr:cNvSpPr txBox="1"/>
      </xdr:nvSpPr>
      <xdr:spPr>
        <a:xfrm>
          <a:off x="1611004" y="974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61" name="テキスト ボックス 16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2" name="テキスト ボックス 16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3" name="テキスト ボックス 16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4" name="テキスト ボックス 16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5" name="テキスト ボックス 16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136652</xdr:rowOff>
    </xdr:from>
    <xdr:to>
      <xdr:col>20</xdr:col>
      <xdr:colOff>38100</xdr:colOff>
      <xdr:row>58</xdr:row>
      <xdr:rowOff>66802</xdr:rowOff>
    </xdr:to>
    <xdr:sp macro="" textlink="">
      <xdr:nvSpPr>
        <xdr:cNvPr id="166" name="楕円 165"/>
        <xdr:cNvSpPr/>
      </xdr:nvSpPr>
      <xdr:spPr>
        <a:xfrm>
          <a:off x="3312160" y="96921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70358</xdr:rowOff>
    </xdr:from>
    <xdr:to>
      <xdr:col>15</xdr:col>
      <xdr:colOff>101600</xdr:colOff>
      <xdr:row>59</xdr:row>
      <xdr:rowOff>508</xdr:rowOff>
    </xdr:to>
    <xdr:sp macro="" textlink="">
      <xdr:nvSpPr>
        <xdr:cNvPr id="167" name="楕円 166"/>
        <xdr:cNvSpPr/>
      </xdr:nvSpPr>
      <xdr:spPr>
        <a:xfrm>
          <a:off x="2514600" y="9793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16002</xdr:rowOff>
    </xdr:from>
    <xdr:to>
      <xdr:col>19</xdr:col>
      <xdr:colOff>177800</xdr:colOff>
      <xdr:row>58</xdr:row>
      <xdr:rowOff>121158</xdr:rowOff>
    </xdr:to>
    <xdr:cxnSp macro="">
      <xdr:nvCxnSpPr>
        <xdr:cNvPr id="168" name="直線コネクタ 167"/>
        <xdr:cNvCxnSpPr/>
      </xdr:nvCxnSpPr>
      <xdr:spPr>
        <a:xfrm flipV="1">
          <a:off x="2565400" y="9739122"/>
          <a:ext cx="78994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56</xdr:row>
      <xdr:rowOff>83329</xdr:rowOff>
    </xdr:from>
    <xdr:ext cx="405111" cy="259045"/>
    <xdr:sp macro="" textlink="">
      <xdr:nvSpPr>
        <xdr:cNvPr id="169" name="n_1mainValue【体育館・プール】&#10;有形固定資産減価償却率"/>
        <xdr:cNvSpPr txBox="1"/>
      </xdr:nvSpPr>
      <xdr:spPr>
        <a:xfrm>
          <a:off x="3170564" y="947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17035</xdr:rowOff>
    </xdr:from>
    <xdr:ext cx="405111" cy="259045"/>
    <xdr:sp macro="" textlink="">
      <xdr:nvSpPr>
        <xdr:cNvPr id="170" name="n_2mainValue【体育館・プール】&#10;有形固定資産減価償却率"/>
        <xdr:cNvSpPr txBox="1"/>
      </xdr:nvSpPr>
      <xdr:spPr>
        <a:xfrm>
          <a:off x="2385704" y="957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1" name="正方形/長方形 170"/>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2" name="正方形/長方形 171"/>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3" name="正方形/長方形 172"/>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4" name="正方形/長方形 173"/>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5" name="正方形/長方形 174"/>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6" name="正方形/長方形 175"/>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7" name="正方形/長方形 176"/>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1" name="直線コネクタ 180"/>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2" name="テキスト ボックス 181"/>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3" name="直線コネクタ 182"/>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4" name="テキスト ボックス 183"/>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5" name="直線コネクタ 184"/>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6" name="テキスト ボックス 185"/>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7" name="直線コネクタ 186"/>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8" name="テキスト ボックス 187"/>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89" name="直線コネクタ 188"/>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0" name="テキスト ボックス 189"/>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2" name="テキスト ボックス 191"/>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100330</xdr:rowOff>
    </xdr:from>
    <xdr:to>
      <xdr:col>54</xdr:col>
      <xdr:colOff>189865</xdr:colOff>
      <xdr:row>64</xdr:row>
      <xdr:rowOff>33020</xdr:rowOff>
    </xdr:to>
    <xdr:cxnSp macro="">
      <xdr:nvCxnSpPr>
        <xdr:cNvPr id="194" name="直線コネクタ 193"/>
        <xdr:cNvCxnSpPr/>
      </xdr:nvCxnSpPr>
      <xdr:spPr>
        <a:xfrm flipV="1">
          <a:off x="9219565" y="9488170"/>
          <a:ext cx="0" cy="1273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36847</xdr:rowOff>
    </xdr:from>
    <xdr:ext cx="469744" cy="259045"/>
    <xdr:sp macro="" textlink="">
      <xdr:nvSpPr>
        <xdr:cNvPr id="195" name="【体育館・プール】&#10;一人当たり面積最小値テキスト"/>
        <xdr:cNvSpPr txBox="1"/>
      </xdr:nvSpPr>
      <xdr:spPr>
        <a:xfrm>
          <a:off x="9258300" y="10765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33020</xdr:rowOff>
    </xdr:from>
    <xdr:to>
      <xdr:col>55</xdr:col>
      <xdr:colOff>88900</xdr:colOff>
      <xdr:row>64</xdr:row>
      <xdr:rowOff>33020</xdr:rowOff>
    </xdr:to>
    <xdr:cxnSp macro="">
      <xdr:nvCxnSpPr>
        <xdr:cNvPr id="196" name="直線コネクタ 195"/>
        <xdr:cNvCxnSpPr/>
      </xdr:nvCxnSpPr>
      <xdr:spPr>
        <a:xfrm>
          <a:off x="9154160" y="10761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47007</xdr:rowOff>
    </xdr:from>
    <xdr:ext cx="469744" cy="259045"/>
    <xdr:sp macro="" textlink="">
      <xdr:nvSpPr>
        <xdr:cNvPr id="197" name="【体育館・プール】&#10;一人当たり面積最大値テキスト"/>
        <xdr:cNvSpPr txBox="1"/>
      </xdr:nvSpPr>
      <xdr:spPr>
        <a:xfrm>
          <a:off x="9258300" y="9267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100330</xdr:rowOff>
    </xdr:from>
    <xdr:to>
      <xdr:col>55</xdr:col>
      <xdr:colOff>88900</xdr:colOff>
      <xdr:row>56</xdr:row>
      <xdr:rowOff>100330</xdr:rowOff>
    </xdr:to>
    <xdr:cxnSp macro="">
      <xdr:nvCxnSpPr>
        <xdr:cNvPr id="198" name="直線コネクタ 197"/>
        <xdr:cNvCxnSpPr/>
      </xdr:nvCxnSpPr>
      <xdr:spPr>
        <a:xfrm>
          <a:off x="9154160" y="94881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13987</xdr:rowOff>
    </xdr:from>
    <xdr:ext cx="469744" cy="259045"/>
    <xdr:sp macro="" textlink="">
      <xdr:nvSpPr>
        <xdr:cNvPr id="199" name="【体育館・プール】&#10;一人当たり面積平均値テキスト"/>
        <xdr:cNvSpPr txBox="1"/>
      </xdr:nvSpPr>
      <xdr:spPr>
        <a:xfrm>
          <a:off x="9258300" y="105753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35560</xdr:rowOff>
    </xdr:from>
    <xdr:to>
      <xdr:col>55</xdr:col>
      <xdr:colOff>50800</xdr:colOff>
      <xdr:row>63</xdr:row>
      <xdr:rowOff>137160</xdr:rowOff>
    </xdr:to>
    <xdr:sp macro="" textlink="">
      <xdr:nvSpPr>
        <xdr:cNvPr id="200" name="フローチャート: 判断 199"/>
        <xdr:cNvSpPr/>
      </xdr:nvSpPr>
      <xdr:spPr>
        <a:xfrm>
          <a:off x="9192260" y="105968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34290</xdr:rowOff>
    </xdr:from>
    <xdr:to>
      <xdr:col>50</xdr:col>
      <xdr:colOff>165100</xdr:colOff>
      <xdr:row>63</xdr:row>
      <xdr:rowOff>135890</xdr:rowOff>
    </xdr:to>
    <xdr:sp macro="" textlink="">
      <xdr:nvSpPr>
        <xdr:cNvPr id="201" name="フローチャート: 判断 200"/>
        <xdr:cNvSpPr/>
      </xdr:nvSpPr>
      <xdr:spPr>
        <a:xfrm>
          <a:off x="8445500" y="10595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127017</xdr:rowOff>
    </xdr:from>
    <xdr:ext cx="469744" cy="259045"/>
    <xdr:sp macro="" textlink="">
      <xdr:nvSpPr>
        <xdr:cNvPr id="202" name="n_1aveValue【体育館・プール】&#10;一人当たり面積"/>
        <xdr:cNvSpPr txBox="1"/>
      </xdr:nvSpPr>
      <xdr:spPr>
        <a:xfrm>
          <a:off x="8271587" y="10688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68580</xdr:rowOff>
    </xdr:from>
    <xdr:to>
      <xdr:col>46</xdr:col>
      <xdr:colOff>38100</xdr:colOff>
      <xdr:row>63</xdr:row>
      <xdr:rowOff>170180</xdr:rowOff>
    </xdr:to>
    <xdr:sp macro="" textlink="">
      <xdr:nvSpPr>
        <xdr:cNvPr id="203" name="フローチャート: 判断 202"/>
        <xdr:cNvSpPr/>
      </xdr:nvSpPr>
      <xdr:spPr>
        <a:xfrm>
          <a:off x="7670800" y="106299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63</xdr:row>
      <xdr:rowOff>161307</xdr:rowOff>
    </xdr:from>
    <xdr:ext cx="469744" cy="259045"/>
    <xdr:sp macro="" textlink="">
      <xdr:nvSpPr>
        <xdr:cNvPr id="204" name="n_2aveValue【体育館・プール】&#10;一人当たり面積"/>
        <xdr:cNvSpPr txBox="1"/>
      </xdr:nvSpPr>
      <xdr:spPr>
        <a:xfrm>
          <a:off x="7509587" y="1072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87630</xdr:rowOff>
    </xdr:from>
    <xdr:to>
      <xdr:col>41</xdr:col>
      <xdr:colOff>101600</xdr:colOff>
      <xdr:row>64</xdr:row>
      <xdr:rowOff>17780</xdr:rowOff>
    </xdr:to>
    <xdr:sp macro="" textlink="">
      <xdr:nvSpPr>
        <xdr:cNvPr id="205" name="フローチャート: 判断 204"/>
        <xdr:cNvSpPr/>
      </xdr:nvSpPr>
      <xdr:spPr>
        <a:xfrm>
          <a:off x="6873240" y="106489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34307</xdr:rowOff>
    </xdr:from>
    <xdr:ext cx="469744" cy="259045"/>
    <xdr:sp macro="" textlink="">
      <xdr:nvSpPr>
        <xdr:cNvPr id="206" name="n_3aveValue【体育館・プール】&#10;一人当たり面積"/>
        <xdr:cNvSpPr txBox="1"/>
      </xdr:nvSpPr>
      <xdr:spPr>
        <a:xfrm>
          <a:off x="6712027" y="104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7" name="テキスト ボックス 20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160020</xdr:rowOff>
    </xdr:from>
    <xdr:to>
      <xdr:col>50</xdr:col>
      <xdr:colOff>165100</xdr:colOff>
      <xdr:row>63</xdr:row>
      <xdr:rowOff>90170</xdr:rowOff>
    </xdr:to>
    <xdr:sp macro="" textlink="">
      <xdr:nvSpPr>
        <xdr:cNvPr id="212" name="楕円 211"/>
        <xdr:cNvSpPr/>
      </xdr:nvSpPr>
      <xdr:spPr>
        <a:xfrm>
          <a:off x="8445500" y="10553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158750</xdr:rowOff>
    </xdr:from>
    <xdr:to>
      <xdr:col>46</xdr:col>
      <xdr:colOff>38100</xdr:colOff>
      <xdr:row>63</xdr:row>
      <xdr:rowOff>88900</xdr:rowOff>
    </xdr:to>
    <xdr:sp macro="" textlink="">
      <xdr:nvSpPr>
        <xdr:cNvPr id="213" name="楕円 212"/>
        <xdr:cNvSpPr/>
      </xdr:nvSpPr>
      <xdr:spPr>
        <a:xfrm>
          <a:off x="7670800" y="105524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38100</xdr:rowOff>
    </xdr:from>
    <xdr:to>
      <xdr:col>50</xdr:col>
      <xdr:colOff>114300</xdr:colOff>
      <xdr:row>63</xdr:row>
      <xdr:rowOff>39370</xdr:rowOff>
    </xdr:to>
    <xdr:cxnSp macro="">
      <xdr:nvCxnSpPr>
        <xdr:cNvPr id="214" name="直線コネクタ 213"/>
        <xdr:cNvCxnSpPr/>
      </xdr:nvCxnSpPr>
      <xdr:spPr>
        <a:xfrm>
          <a:off x="7713980" y="10599420"/>
          <a:ext cx="782320" cy="1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106697</xdr:rowOff>
    </xdr:from>
    <xdr:ext cx="469744" cy="259045"/>
    <xdr:sp macro="" textlink="">
      <xdr:nvSpPr>
        <xdr:cNvPr id="215" name="n_1mainValue【体育館・プール】&#10;一人当たり面積"/>
        <xdr:cNvSpPr txBox="1"/>
      </xdr:nvSpPr>
      <xdr:spPr>
        <a:xfrm>
          <a:off x="8271587" y="1033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105427</xdr:rowOff>
    </xdr:from>
    <xdr:ext cx="469744" cy="259045"/>
    <xdr:sp macro="" textlink="">
      <xdr:nvSpPr>
        <xdr:cNvPr id="216" name="n_2mainValue【体育館・プール】&#10;一人当たり面積"/>
        <xdr:cNvSpPr txBox="1"/>
      </xdr:nvSpPr>
      <xdr:spPr>
        <a:xfrm>
          <a:off x="7509587" y="1033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7" name="正方形/長方形 216"/>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8" name="正方形/長方形 217"/>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9" name="正方形/長方形 218"/>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0" name="正方形/長方形 219"/>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1" name="正方形/長方形 220"/>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2" name="正方形/長方形 221"/>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3" name="正方形/長方形 222"/>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4" name="正方形/長方形 223"/>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5" name="テキスト ボックス 224"/>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6" name="直線コネクタ 225"/>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7" name="テキスト ボックス 226"/>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8" name="直線コネクタ 227"/>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9" name="テキスト ボックス 228"/>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0" name="直線コネクタ 229"/>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1" name="テキスト ボックス 230"/>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2" name="直線コネクタ 231"/>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3" name="テキスト ボックス 232"/>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4" name="直線コネクタ 233"/>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5" name="テキスト ボックス 234"/>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6" name="直線コネクタ 235"/>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7" name="テキスト ボックス 236"/>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8" name="直線コネクタ 237"/>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9" name="テキスト ボックス 238"/>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0"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22861</xdr:rowOff>
    </xdr:to>
    <xdr:cxnSp macro="">
      <xdr:nvCxnSpPr>
        <xdr:cNvPr id="241" name="直線コネクタ 240"/>
        <xdr:cNvCxnSpPr/>
      </xdr:nvCxnSpPr>
      <xdr:spPr>
        <a:xfrm flipV="1">
          <a:off x="4086225" y="13283565"/>
          <a:ext cx="0" cy="988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26688</xdr:rowOff>
    </xdr:from>
    <xdr:ext cx="405111" cy="259045"/>
    <xdr:sp macro="" textlink="">
      <xdr:nvSpPr>
        <xdr:cNvPr id="242" name="【福祉施設】&#10;有形固定資産減価償却率最小値テキスト"/>
        <xdr:cNvSpPr txBox="1"/>
      </xdr:nvSpPr>
      <xdr:spPr>
        <a:xfrm>
          <a:off x="4124960"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22861</xdr:rowOff>
    </xdr:from>
    <xdr:to>
      <xdr:col>24</xdr:col>
      <xdr:colOff>152400</xdr:colOff>
      <xdr:row>85</xdr:row>
      <xdr:rowOff>22861</xdr:rowOff>
    </xdr:to>
    <xdr:cxnSp macro="">
      <xdr:nvCxnSpPr>
        <xdr:cNvPr id="243" name="直線コネクタ 242"/>
        <xdr:cNvCxnSpPr/>
      </xdr:nvCxnSpPr>
      <xdr:spPr>
        <a:xfrm>
          <a:off x="4020820" y="142722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44" name="【福祉施設】&#10;有形固定資産減価償却率最大値テキスト"/>
        <xdr:cNvSpPr txBox="1"/>
      </xdr:nvSpPr>
      <xdr:spPr>
        <a:xfrm>
          <a:off x="4124960" y="13066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45" name="直線コネクタ 244"/>
        <xdr:cNvCxnSpPr/>
      </xdr:nvCxnSpPr>
      <xdr:spPr>
        <a:xfrm>
          <a:off x="4020820" y="132835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120032</xdr:rowOff>
    </xdr:from>
    <xdr:ext cx="405111" cy="259045"/>
    <xdr:sp macro="" textlink="">
      <xdr:nvSpPr>
        <xdr:cNvPr id="246" name="【福祉施設】&#10;有形固定資産減価償却率平均値テキスト"/>
        <xdr:cNvSpPr txBox="1"/>
      </xdr:nvSpPr>
      <xdr:spPr>
        <a:xfrm>
          <a:off x="4124960" y="138665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247" name="フローチャート: 判断 246"/>
        <xdr:cNvSpPr/>
      </xdr:nvSpPr>
      <xdr:spPr>
        <a:xfrm>
          <a:off x="4036060" y="138880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636</xdr:rowOff>
    </xdr:from>
    <xdr:to>
      <xdr:col>20</xdr:col>
      <xdr:colOff>38100</xdr:colOff>
      <xdr:row>83</xdr:row>
      <xdr:rowOff>102236</xdr:rowOff>
    </xdr:to>
    <xdr:sp macro="" textlink="">
      <xdr:nvSpPr>
        <xdr:cNvPr id="248" name="フローチャート: 判断 247"/>
        <xdr:cNvSpPr/>
      </xdr:nvSpPr>
      <xdr:spPr>
        <a:xfrm>
          <a:off x="3312160" y="139147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118763</xdr:rowOff>
    </xdr:from>
    <xdr:ext cx="405111" cy="259045"/>
    <xdr:sp macro="" textlink="">
      <xdr:nvSpPr>
        <xdr:cNvPr id="249" name="n_1aveValue【福祉施設】&#10;有形固定資産減価償却率"/>
        <xdr:cNvSpPr txBox="1"/>
      </xdr:nvSpPr>
      <xdr:spPr>
        <a:xfrm>
          <a:off x="3170564" y="136976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83</xdr:row>
      <xdr:rowOff>2539</xdr:rowOff>
    </xdr:from>
    <xdr:to>
      <xdr:col>15</xdr:col>
      <xdr:colOff>101600</xdr:colOff>
      <xdr:row>83</xdr:row>
      <xdr:rowOff>104139</xdr:rowOff>
    </xdr:to>
    <xdr:sp macro="" textlink="">
      <xdr:nvSpPr>
        <xdr:cNvPr id="250" name="フローチャート: 判断 249"/>
        <xdr:cNvSpPr/>
      </xdr:nvSpPr>
      <xdr:spPr>
        <a:xfrm>
          <a:off x="2514600" y="1391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81</xdr:row>
      <xdr:rowOff>120666</xdr:rowOff>
    </xdr:from>
    <xdr:ext cx="405111" cy="259045"/>
    <xdr:sp macro="" textlink="">
      <xdr:nvSpPr>
        <xdr:cNvPr id="251" name="n_2aveValue【福祉施設】&#10;有形固定資産減価償却率"/>
        <xdr:cNvSpPr txBox="1"/>
      </xdr:nvSpPr>
      <xdr:spPr>
        <a:xfrm>
          <a:off x="2385704" y="13699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83</xdr:row>
      <xdr:rowOff>19686</xdr:rowOff>
    </xdr:from>
    <xdr:to>
      <xdr:col>10</xdr:col>
      <xdr:colOff>165100</xdr:colOff>
      <xdr:row>83</xdr:row>
      <xdr:rowOff>121286</xdr:rowOff>
    </xdr:to>
    <xdr:sp macro="" textlink="">
      <xdr:nvSpPr>
        <xdr:cNvPr id="252" name="フローチャート: 判断 251"/>
        <xdr:cNvSpPr/>
      </xdr:nvSpPr>
      <xdr:spPr>
        <a:xfrm>
          <a:off x="1739900" y="1393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81</xdr:row>
      <xdr:rowOff>137813</xdr:rowOff>
    </xdr:from>
    <xdr:ext cx="405111" cy="259045"/>
    <xdr:sp macro="" textlink="">
      <xdr:nvSpPr>
        <xdr:cNvPr id="253" name="n_3aveValue【福祉施設】&#10;有形固定資産減価償却率"/>
        <xdr:cNvSpPr txBox="1"/>
      </xdr:nvSpPr>
      <xdr:spPr>
        <a:xfrm>
          <a:off x="1611004" y="13716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54" name="テキスト ボックス 253"/>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33020</xdr:rowOff>
    </xdr:from>
    <xdr:to>
      <xdr:col>20</xdr:col>
      <xdr:colOff>38100</xdr:colOff>
      <xdr:row>84</xdr:row>
      <xdr:rowOff>134620</xdr:rowOff>
    </xdr:to>
    <xdr:sp macro="" textlink="">
      <xdr:nvSpPr>
        <xdr:cNvPr id="259" name="楕円 258"/>
        <xdr:cNvSpPr/>
      </xdr:nvSpPr>
      <xdr:spPr>
        <a:xfrm>
          <a:off x="3312160" y="141147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15875</xdr:rowOff>
    </xdr:from>
    <xdr:to>
      <xdr:col>15</xdr:col>
      <xdr:colOff>101600</xdr:colOff>
      <xdr:row>84</xdr:row>
      <xdr:rowOff>117475</xdr:rowOff>
    </xdr:to>
    <xdr:sp macro="" textlink="">
      <xdr:nvSpPr>
        <xdr:cNvPr id="260" name="楕円 259"/>
        <xdr:cNvSpPr/>
      </xdr:nvSpPr>
      <xdr:spPr>
        <a:xfrm>
          <a:off x="2514600" y="140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84</xdr:row>
      <xdr:rowOff>66675</xdr:rowOff>
    </xdr:from>
    <xdr:to>
      <xdr:col>19</xdr:col>
      <xdr:colOff>177800</xdr:colOff>
      <xdr:row>84</xdr:row>
      <xdr:rowOff>83820</xdr:rowOff>
    </xdr:to>
    <xdr:cxnSp macro="">
      <xdr:nvCxnSpPr>
        <xdr:cNvPr id="261" name="直線コネクタ 260"/>
        <xdr:cNvCxnSpPr/>
      </xdr:nvCxnSpPr>
      <xdr:spPr>
        <a:xfrm>
          <a:off x="2565400" y="14148435"/>
          <a:ext cx="78994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125747</xdr:rowOff>
    </xdr:from>
    <xdr:ext cx="405111" cy="259045"/>
    <xdr:sp macro="" textlink="">
      <xdr:nvSpPr>
        <xdr:cNvPr id="262" name="n_1mainValue【福祉施設】&#10;有形固定資産減価償却率"/>
        <xdr:cNvSpPr txBox="1"/>
      </xdr:nvSpPr>
      <xdr:spPr>
        <a:xfrm>
          <a:off x="317056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108602</xdr:rowOff>
    </xdr:from>
    <xdr:ext cx="405111" cy="259045"/>
    <xdr:sp macro="" textlink="">
      <xdr:nvSpPr>
        <xdr:cNvPr id="263" name="n_2mainValue【福祉施設】&#10;有形固定資産減価償却率"/>
        <xdr:cNvSpPr txBox="1"/>
      </xdr:nvSpPr>
      <xdr:spPr>
        <a:xfrm>
          <a:off x="2385704" y="1419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4" name="正方形/長方形 263"/>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5" name="正方形/長方形 264"/>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6" name="正方形/長方形 265"/>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7" name="正方形/長方形 266"/>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8" name="正方形/長方形 267"/>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9" name="正方形/長方形 268"/>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0" name="正方形/長方形 269"/>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1" name="正方形/長方形 270"/>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2" name="テキスト ボックス 271"/>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3" name="直線コネクタ 272"/>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4" name="直線コネクタ 273"/>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5" name="テキスト ボックス 274"/>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6" name="直線コネクタ 275"/>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77" name="テキスト ボックス 276"/>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8" name="直線コネクタ 277"/>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79" name="テキスト ボックス 278"/>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0" name="直線コネクタ 279"/>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1" name="テキスト ボックス 280"/>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2" name="直線コネクタ 281"/>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3" name="テキスト ボックス 282"/>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4" name="直線コネクタ 283"/>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5" name="テキスト ボックス 284"/>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6"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0</xdr:rowOff>
    </xdr:from>
    <xdr:to>
      <xdr:col>54</xdr:col>
      <xdr:colOff>189865</xdr:colOff>
      <xdr:row>86</xdr:row>
      <xdr:rowOff>76200</xdr:rowOff>
    </xdr:to>
    <xdr:cxnSp macro="">
      <xdr:nvCxnSpPr>
        <xdr:cNvPr id="287" name="直線コネクタ 286"/>
        <xdr:cNvCxnSpPr/>
      </xdr:nvCxnSpPr>
      <xdr:spPr>
        <a:xfrm flipV="1">
          <a:off x="9219565" y="13075920"/>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80027</xdr:rowOff>
    </xdr:from>
    <xdr:ext cx="469744" cy="259045"/>
    <xdr:sp macro="" textlink="">
      <xdr:nvSpPr>
        <xdr:cNvPr id="288" name="【福祉施設】&#10;一人当たり面積最小値テキスト"/>
        <xdr:cNvSpPr txBox="1"/>
      </xdr:nvSpPr>
      <xdr:spPr>
        <a:xfrm>
          <a:off x="9258300" y="14497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76200</xdr:rowOff>
    </xdr:from>
    <xdr:to>
      <xdr:col>55</xdr:col>
      <xdr:colOff>88900</xdr:colOff>
      <xdr:row>86</xdr:row>
      <xdr:rowOff>76200</xdr:rowOff>
    </xdr:to>
    <xdr:cxnSp macro="">
      <xdr:nvCxnSpPr>
        <xdr:cNvPr id="289" name="直線コネクタ 288"/>
        <xdr:cNvCxnSpPr/>
      </xdr:nvCxnSpPr>
      <xdr:spPr>
        <a:xfrm>
          <a:off x="9154160" y="14493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118127</xdr:rowOff>
    </xdr:from>
    <xdr:ext cx="469744" cy="259045"/>
    <xdr:sp macro="" textlink="">
      <xdr:nvSpPr>
        <xdr:cNvPr id="290" name="【福祉施設】&#10;一人当たり面積最大値テキスト"/>
        <xdr:cNvSpPr txBox="1"/>
      </xdr:nvSpPr>
      <xdr:spPr>
        <a:xfrm>
          <a:off x="9258300" y="1285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91" name="直線コネクタ 290"/>
        <xdr:cNvCxnSpPr/>
      </xdr:nvCxnSpPr>
      <xdr:spPr>
        <a:xfrm>
          <a:off x="9154160" y="130759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160038</xdr:rowOff>
    </xdr:from>
    <xdr:ext cx="469744" cy="259045"/>
    <xdr:sp macro="" textlink="">
      <xdr:nvSpPr>
        <xdr:cNvPr id="292" name="【福祉施設】&#10;一人当たり面積平均値テキスト"/>
        <xdr:cNvSpPr txBox="1"/>
      </xdr:nvSpPr>
      <xdr:spPr>
        <a:xfrm>
          <a:off x="9258300" y="14074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293" name="フローチャート: 判断 292"/>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166370</xdr:rowOff>
    </xdr:from>
    <xdr:to>
      <xdr:col>50</xdr:col>
      <xdr:colOff>165100</xdr:colOff>
      <xdr:row>84</xdr:row>
      <xdr:rowOff>96520</xdr:rowOff>
    </xdr:to>
    <xdr:sp macro="" textlink="">
      <xdr:nvSpPr>
        <xdr:cNvPr id="294" name="フローチャート: 判断 293"/>
        <xdr:cNvSpPr/>
      </xdr:nvSpPr>
      <xdr:spPr>
        <a:xfrm>
          <a:off x="8445500" y="1408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87647</xdr:rowOff>
    </xdr:from>
    <xdr:ext cx="469744" cy="259045"/>
    <xdr:sp macro="" textlink="">
      <xdr:nvSpPr>
        <xdr:cNvPr id="295" name="n_1aveValue【福祉施設】&#10;一人当たり面積"/>
        <xdr:cNvSpPr txBox="1"/>
      </xdr:nvSpPr>
      <xdr:spPr>
        <a:xfrm>
          <a:off x="8271587" y="1416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33020</xdr:rowOff>
    </xdr:from>
    <xdr:to>
      <xdr:col>46</xdr:col>
      <xdr:colOff>38100</xdr:colOff>
      <xdr:row>84</xdr:row>
      <xdr:rowOff>134620</xdr:rowOff>
    </xdr:to>
    <xdr:sp macro="" textlink="">
      <xdr:nvSpPr>
        <xdr:cNvPr id="296" name="フローチャート: 判断 295"/>
        <xdr:cNvSpPr/>
      </xdr:nvSpPr>
      <xdr:spPr>
        <a:xfrm>
          <a:off x="7670800" y="1411478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82</xdr:row>
      <xdr:rowOff>151147</xdr:rowOff>
    </xdr:from>
    <xdr:ext cx="469744" cy="259045"/>
    <xdr:sp macro="" textlink="">
      <xdr:nvSpPr>
        <xdr:cNvPr id="297" name="n_2aveValue【福祉施設】&#10;一人当たり面積"/>
        <xdr:cNvSpPr txBox="1"/>
      </xdr:nvSpPr>
      <xdr:spPr>
        <a:xfrm>
          <a:off x="7509587" y="1389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84</xdr:row>
      <xdr:rowOff>55880</xdr:rowOff>
    </xdr:from>
    <xdr:to>
      <xdr:col>41</xdr:col>
      <xdr:colOff>101600</xdr:colOff>
      <xdr:row>84</xdr:row>
      <xdr:rowOff>157480</xdr:rowOff>
    </xdr:to>
    <xdr:sp macro="" textlink="">
      <xdr:nvSpPr>
        <xdr:cNvPr id="298" name="フローチャート: 判断 297"/>
        <xdr:cNvSpPr/>
      </xdr:nvSpPr>
      <xdr:spPr>
        <a:xfrm>
          <a:off x="6873240" y="1413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83</xdr:row>
      <xdr:rowOff>2557</xdr:rowOff>
    </xdr:from>
    <xdr:ext cx="469744" cy="259045"/>
    <xdr:sp macro="" textlink="">
      <xdr:nvSpPr>
        <xdr:cNvPr id="299" name="n_3aveValue【福祉施設】&#10;一人当たり面積"/>
        <xdr:cNvSpPr txBox="1"/>
      </xdr:nvSpPr>
      <xdr:spPr>
        <a:xfrm>
          <a:off x="6712027" y="1391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300" name="テキスト ボックス 29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1" name="テキスト ボックス 30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2" name="テキスト ボックス 30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3" name="テキスト ボックス 30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4" name="テキスト ボックス 30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59689</xdr:rowOff>
    </xdr:from>
    <xdr:to>
      <xdr:col>50</xdr:col>
      <xdr:colOff>165100</xdr:colOff>
      <xdr:row>83</xdr:row>
      <xdr:rowOff>161289</xdr:rowOff>
    </xdr:to>
    <xdr:sp macro="" textlink="">
      <xdr:nvSpPr>
        <xdr:cNvPr id="305" name="楕円 304"/>
        <xdr:cNvSpPr/>
      </xdr:nvSpPr>
      <xdr:spPr>
        <a:xfrm>
          <a:off x="8445500" y="13973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29211</xdr:rowOff>
    </xdr:from>
    <xdr:to>
      <xdr:col>46</xdr:col>
      <xdr:colOff>38100</xdr:colOff>
      <xdr:row>85</xdr:row>
      <xdr:rowOff>130811</xdr:rowOff>
    </xdr:to>
    <xdr:sp macro="" textlink="">
      <xdr:nvSpPr>
        <xdr:cNvPr id="306" name="楕円 305"/>
        <xdr:cNvSpPr/>
      </xdr:nvSpPr>
      <xdr:spPr>
        <a:xfrm>
          <a:off x="7670800" y="1427861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110489</xdr:rowOff>
    </xdr:from>
    <xdr:to>
      <xdr:col>50</xdr:col>
      <xdr:colOff>114300</xdr:colOff>
      <xdr:row>85</xdr:row>
      <xdr:rowOff>80011</xdr:rowOff>
    </xdr:to>
    <xdr:cxnSp macro="">
      <xdr:nvCxnSpPr>
        <xdr:cNvPr id="307" name="直線コネクタ 306"/>
        <xdr:cNvCxnSpPr/>
      </xdr:nvCxnSpPr>
      <xdr:spPr>
        <a:xfrm flipV="1">
          <a:off x="7713980" y="14024609"/>
          <a:ext cx="782320" cy="30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6366</xdr:rowOff>
    </xdr:from>
    <xdr:ext cx="469744" cy="259045"/>
    <xdr:sp macro="" textlink="">
      <xdr:nvSpPr>
        <xdr:cNvPr id="308" name="n_1mainValue【福祉施設】&#10;一人当たり面積"/>
        <xdr:cNvSpPr txBox="1"/>
      </xdr:nvSpPr>
      <xdr:spPr>
        <a:xfrm>
          <a:off x="8271587" y="13752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121938</xdr:rowOff>
    </xdr:from>
    <xdr:ext cx="469744" cy="259045"/>
    <xdr:sp macro="" textlink="">
      <xdr:nvSpPr>
        <xdr:cNvPr id="309" name="n_2mainValue【福祉施設】&#10;一人当たり面積"/>
        <xdr:cNvSpPr txBox="1"/>
      </xdr:nvSpPr>
      <xdr:spPr>
        <a:xfrm>
          <a:off x="7509587"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0" name="正方形/長方形 309"/>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1" name="正方形/長方形 310"/>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2" name="正方形/長方形 311"/>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3" name="正方形/長方形 312"/>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4" name="正方形/長方形 313"/>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5" name="正方形/長方形 314"/>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6" name="正方形/長方形 315"/>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7" name="正方形/長方形 316"/>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8" name="テキスト ボックス 317"/>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9" name="直線コネクタ 318"/>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0" name="直線コネクタ 319"/>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1" name="テキスト ボックス 320"/>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2" name="直線コネクタ 321"/>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3" name="テキスト ボックス 322"/>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4" name="直線コネクタ 323"/>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5" name="テキスト ボックス 324"/>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6" name="直線コネクタ 325"/>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27" name="テキスト ボックス 326"/>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28" name="直線コネクタ 327"/>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29" name="テキスト ボックス 328"/>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0" name="直線コネクタ 329"/>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1" name="テキスト ボックス 330"/>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2" name="直線コネクタ 331"/>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3" name="テキスト ボックス 332"/>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4"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169273</xdr:rowOff>
    </xdr:from>
    <xdr:to>
      <xdr:col>24</xdr:col>
      <xdr:colOff>62865</xdr:colOff>
      <xdr:row>108</xdr:row>
      <xdr:rowOff>10886</xdr:rowOff>
    </xdr:to>
    <xdr:cxnSp macro="">
      <xdr:nvCxnSpPr>
        <xdr:cNvPr id="335" name="直線コネクタ 334"/>
        <xdr:cNvCxnSpPr/>
      </xdr:nvCxnSpPr>
      <xdr:spPr>
        <a:xfrm flipV="1">
          <a:off x="4086225" y="16765633"/>
          <a:ext cx="0" cy="13503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14713</xdr:rowOff>
    </xdr:from>
    <xdr:ext cx="405111" cy="259045"/>
    <xdr:sp macro="" textlink="">
      <xdr:nvSpPr>
        <xdr:cNvPr id="336" name="【市民会館】&#10;有形固定資産減価償却率最小値テキスト"/>
        <xdr:cNvSpPr txBox="1"/>
      </xdr:nvSpPr>
      <xdr:spPr>
        <a:xfrm>
          <a:off x="4124960" y="181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10886</xdr:rowOff>
    </xdr:from>
    <xdr:to>
      <xdr:col>24</xdr:col>
      <xdr:colOff>152400</xdr:colOff>
      <xdr:row>108</xdr:row>
      <xdr:rowOff>10886</xdr:rowOff>
    </xdr:to>
    <xdr:cxnSp macro="">
      <xdr:nvCxnSpPr>
        <xdr:cNvPr id="337" name="直線コネクタ 336"/>
        <xdr:cNvCxnSpPr/>
      </xdr:nvCxnSpPr>
      <xdr:spPr>
        <a:xfrm>
          <a:off x="4020820" y="1811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115950</xdr:rowOff>
    </xdr:from>
    <xdr:ext cx="405111" cy="259045"/>
    <xdr:sp macro="" textlink="">
      <xdr:nvSpPr>
        <xdr:cNvPr id="338" name="【市民会館】&#10;有形固定資産減価償却率最大値テキスト"/>
        <xdr:cNvSpPr txBox="1"/>
      </xdr:nvSpPr>
      <xdr:spPr>
        <a:xfrm>
          <a:off x="4124960" y="165446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169273</xdr:rowOff>
    </xdr:from>
    <xdr:to>
      <xdr:col>24</xdr:col>
      <xdr:colOff>152400</xdr:colOff>
      <xdr:row>99</xdr:row>
      <xdr:rowOff>169273</xdr:rowOff>
    </xdr:to>
    <xdr:cxnSp macro="">
      <xdr:nvCxnSpPr>
        <xdr:cNvPr id="339" name="直線コネクタ 338"/>
        <xdr:cNvCxnSpPr/>
      </xdr:nvCxnSpPr>
      <xdr:spPr>
        <a:xfrm>
          <a:off x="4020820" y="167656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132822</xdr:rowOff>
    </xdr:from>
    <xdr:ext cx="405111" cy="259045"/>
    <xdr:sp macro="" textlink="">
      <xdr:nvSpPr>
        <xdr:cNvPr id="340" name="【市民会館】&#10;有形固定資産減価償却率平均値テキスト"/>
        <xdr:cNvSpPr txBox="1"/>
      </xdr:nvSpPr>
      <xdr:spPr>
        <a:xfrm>
          <a:off x="4124960" y="173997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154395</xdr:rowOff>
    </xdr:from>
    <xdr:to>
      <xdr:col>24</xdr:col>
      <xdr:colOff>114300</xdr:colOff>
      <xdr:row>104</xdr:row>
      <xdr:rowOff>84545</xdr:rowOff>
    </xdr:to>
    <xdr:sp macro="" textlink="">
      <xdr:nvSpPr>
        <xdr:cNvPr id="341" name="フローチャート: 判断 340"/>
        <xdr:cNvSpPr/>
      </xdr:nvSpPr>
      <xdr:spPr>
        <a:xfrm>
          <a:off x="4036060" y="17421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23768</xdr:rowOff>
    </xdr:from>
    <xdr:to>
      <xdr:col>20</xdr:col>
      <xdr:colOff>38100</xdr:colOff>
      <xdr:row>104</xdr:row>
      <xdr:rowOff>125368</xdr:rowOff>
    </xdr:to>
    <xdr:sp macro="" textlink="">
      <xdr:nvSpPr>
        <xdr:cNvPr id="342" name="フローチャート: 判断 341"/>
        <xdr:cNvSpPr/>
      </xdr:nvSpPr>
      <xdr:spPr>
        <a:xfrm>
          <a:off x="3312160" y="1745832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102</xdr:row>
      <xdr:rowOff>141895</xdr:rowOff>
    </xdr:from>
    <xdr:ext cx="405111" cy="259045"/>
    <xdr:sp macro="" textlink="">
      <xdr:nvSpPr>
        <xdr:cNvPr id="343" name="n_1aveValue【市民会館】&#10;有形固定資産減価償却率"/>
        <xdr:cNvSpPr txBox="1"/>
      </xdr:nvSpPr>
      <xdr:spPr>
        <a:xfrm>
          <a:off x="3170564" y="1724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54792</xdr:rowOff>
    </xdr:from>
    <xdr:to>
      <xdr:col>15</xdr:col>
      <xdr:colOff>101600</xdr:colOff>
      <xdr:row>104</xdr:row>
      <xdr:rowOff>156392</xdr:rowOff>
    </xdr:to>
    <xdr:sp macro="" textlink="">
      <xdr:nvSpPr>
        <xdr:cNvPr id="344" name="フローチャート: 判断 343"/>
        <xdr:cNvSpPr/>
      </xdr:nvSpPr>
      <xdr:spPr>
        <a:xfrm>
          <a:off x="2514600" y="1748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1469</xdr:rowOff>
    </xdr:from>
    <xdr:ext cx="405111" cy="259045"/>
    <xdr:sp macro="" textlink="">
      <xdr:nvSpPr>
        <xdr:cNvPr id="345" name="n_2aveValue【市民会館】&#10;有形固定資産減価償却率"/>
        <xdr:cNvSpPr txBox="1"/>
      </xdr:nvSpPr>
      <xdr:spPr>
        <a:xfrm>
          <a:off x="2385704" y="172683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103</xdr:row>
      <xdr:rowOff>160927</xdr:rowOff>
    </xdr:from>
    <xdr:to>
      <xdr:col>10</xdr:col>
      <xdr:colOff>165100</xdr:colOff>
      <xdr:row>104</xdr:row>
      <xdr:rowOff>91077</xdr:rowOff>
    </xdr:to>
    <xdr:sp macro="" textlink="">
      <xdr:nvSpPr>
        <xdr:cNvPr id="346" name="フローチャート: 判断 345"/>
        <xdr:cNvSpPr/>
      </xdr:nvSpPr>
      <xdr:spPr>
        <a:xfrm>
          <a:off x="1739900" y="174278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102</xdr:row>
      <xdr:rowOff>107604</xdr:rowOff>
    </xdr:from>
    <xdr:ext cx="405111" cy="259045"/>
    <xdr:sp macro="" textlink="">
      <xdr:nvSpPr>
        <xdr:cNvPr id="347" name="n_3aveValue【市民会館】&#10;有形固定資産減価償却率"/>
        <xdr:cNvSpPr txBox="1"/>
      </xdr:nvSpPr>
      <xdr:spPr>
        <a:xfrm>
          <a:off x="1611004" y="172068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48" name="テキスト ボックス 347"/>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4173</xdr:rowOff>
    </xdr:from>
    <xdr:to>
      <xdr:col>20</xdr:col>
      <xdr:colOff>38100</xdr:colOff>
      <xdr:row>106</xdr:row>
      <xdr:rowOff>105773</xdr:rowOff>
    </xdr:to>
    <xdr:sp macro="" textlink="">
      <xdr:nvSpPr>
        <xdr:cNvPr id="353" name="楕円 352"/>
        <xdr:cNvSpPr/>
      </xdr:nvSpPr>
      <xdr:spPr>
        <a:xfrm>
          <a:off x="3312160" y="177740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4173</xdr:rowOff>
    </xdr:from>
    <xdr:to>
      <xdr:col>15</xdr:col>
      <xdr:colOff>101600</xdr:colOff>
      <xdr:row>106</xdr:row>
      <xdr:rowOff>105773</xdr:rowOff>
    </xdr:to>
    <xdr:sp macro="" textlink="">
      <xdr:nvSpPr>
        <xdr:cNvPr id="354" name="楕円 353"/>
        <xdr:cNvSpPr/>
      </xdr:nvSpPr>
      <xdr:spPr>
        <a:xfrm>
          <a:off x="2514600" y="17774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106</xdr:row>
      <xdr:rowOff>54973</xdr:rowOff>
    </xdr:from>
    <xdr:to>
      <xdr:col>19</xdr:col>
      <xdr:colOff>177800</xdr:colOff>
      <xdr:row>106</xdr:row>
      <xdr:rowOff>54973</xdr:rowOff>
    </xdr:to>
    <xdr:cxnSp macro="">
      <xdr:nvCxnSpPr>
        <xdr:cNvPr id="355" name="直線コネクタ 354"/>
        <xdr:cNvCxnSpPr/>
      </xdr:nvCxnSpPr>
      <xdr:spPr>
        <a:xfrm>
          <a:off x="2565400" y="1782481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96900</xdr:rowOff>
    </xdr:from>
    <xdr:ext cx="405111" cy="259045"/>
    <xdr:sp macro="" textlink="">
      <xdr:nvSpPr>
        <xdr:cNvPr id="356" name="n_1mainValue【市民会館】&#10;有形固定資産減価償却率"/>
        <xdr:cNvSpPr txBox="1"/>
      </xdr:nvSpPr>
      <xdr:spPr>
        <a:xfrm>
          <a:off x="3170564" y="1786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96900</xdr:rowOff>
    </xdr:from>
    <xdr:ext cx="405111" cy="259045"/>
    <xdr:sp macro="" textlink="">
      <xdr:nvSpPr>
        <xdr:cNvPr id="357" name="n_2mainValue【市民会館】&#10;有形固定資産減価償却率"/>
        <xdr:cNvSpPr txBox="1"/>
      </xdr:nvSpPr>
      <xdr:spPr>
        <a:xfrm>
          <a:off x="2385704" y="178667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8" name="正方形/長方形 35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9" name="正方形/長方形 35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0" name="正方形/長方形 35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1" name="正方形/長方形 36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2" name="正方形/長方形 36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3" name="正方形/長方形 36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4" name="正方形/長方形 36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5" name="正方形/長方形 36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66" name="テキスト ボックス 36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67" name="直線コネクタ 36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68" name="直線コネクタ 367"/>
        <xdr:cNvCxnSpPr/>
      </xdr:nvCxnSpPr>
      <xdr:spPr>
        <a:xfrm>
          <a:off x="5826760" y="18070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69" name="テキスト ボックス 368"/>
        <xdr:cNvSpPr txBox="1"/>
      </xdr:nvSpPr>
      <xdr:spPr>
        <a:xfrm>
          <a:off x="540530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0" name="直線コネクタ 369"/>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1" name="テキスト ボックス 370"/>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72" name="直線コネクタ 371"/>
        <xdr:cNvCxnSpPr/>
      </xdr:nvCxnSpPr>
      <xdr:spPr>
        <a:xfrm>
          <a:off x="5826760" y="169506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73" name="テキスト ボックス 372"/>
        <xdr:cNvSpPr txBox="1"/>
      </xdr:nvSpPr>
      <xdr:spPr>
        <a:xfrm>
          <a:off x="540530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74" name="直線コネクタ 373"/>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75" name="テキスト ボックス 374"/>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76"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127636</xdr:rowOff>
    </xdr:from>
    <xdr:to>
      <xdr:col>54</xdr:col>
      <xdr:colOff>189865</xdr:colOff>
      <xdr:row>107</xdr:row>
      <xdr:rowOff>104775</xdr:rowOff>
    </xdr:to>
    <xdr:cxnSp macro="">
      <xdr:nvCxnSpPr>
        <xdr:cNvPr id="377" name="直線コネクタ 376"/>
        <xdr:cNvCxnSpPr/>
      </xdr:nvCxnSpPr>
      <xdr:spPr>
        <a:xfrm flipV="1">
          <a:off x="9219565" y="16891636"/>
          <a:ext cx="0" cy="1150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108602</xdr:rowOff>
    </xdr:from>
    <xdr:ext cx="469744" cy="259045"/>
    <xdr:sp macro="" textlink="">
      <xdr:nvSpPr>
        <xdr:cNvPr id="378" name="【市民会館】&#10;一人当たり面積最小値テキスト"/>
        <xdr:cNvSpPr txBox="1"/>
      </xdr:nvSpPr>
      <xdr:spPr>
        <a:xfrm>
          <a:off x="9258300" y="1804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104775</xdr:rowOff>
    </xdr:from>
    <xdr:to>
      <xdr:col>55</xdr:col>
      <xdr:colOff>88900</xdr:colOff>
      <xdr:row>107</xdr:row>
      <xdr:rowOff>104775</xdr:rowOff>
    </xdr:to>
    <xdr:cxnSp macro="">
      <xdr:nvCxnSpPr>
        <xdr:cNvPr id="379" name="直線コネクタ 378"/>
        <xdr:cNvCxnSpPr/>
      </xdr:nvCxnSpPr>
      <xdr:spPr>
        <a:xfrm>
          <a:off x="9154160" y="180422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74313</xdr:rowOff>
    </xdr:from>
    <xdr:ext cx="469744" cy="259045"/>
    <xdr:sp macro="" textlink="">
      <xdr:nvSpPr>
        <xdr:cNvPr id="380" name="【市民会館】&#10;一人当たり面積最大値テキスト"/>
        <xdr:cNvSpPr txBox="1"/>
      </xdr:nvSpPr>
      <xdr:spPr>
        <a:xfrm>
          <a:off x="9258300" y="1667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127636</xdr:rowOff>
    </xdr:from>
    <xdr:to>
      <xdr:col>55</xdr:col>
      <xdr:colOff>88900</xdr:colOff>
      <xdr:row>100</xdr:row>
      <xdr:rowOff>127636</xdr:rowOff>
    </xdr:to>
    <xdr:cxnSp macro="">
      <xdr:nvCxnSpPr>
        <xdr:cNvPr id="381" name="直線コネクタ 380"/>
        <xdr:cNvCxnSpPr/>
      </xdr:nvCxnSpPr>
      <xdr:spPr>
        <a:xfrm>
          <a:off x="9154160" y="168916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158132</xdr:rowOff>
    </xdr:from>
    <xdr:ext cx="469744" cy="259045"/>
    <xdr:sp macro="" textlink="">
      <xdr:nvSpPr>
        <xdr:cNvPr id="382" name="【市民会館】&#10;一人当たり面積平均値テキスト"/>
        <xdr:cNvSpPr txBox="1"/>
      </xdr:nvSpPr>
      <xdr:spPr>
        <a:xfrm>
          <a:off x="9258300" y="175926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xdr:rowOff>
    </xdr:from>
    <xdr:to>
      <xdr:col>55</xdr:col>
      <xdr:colOff>50800</xdr:colOff>
      <xdr:row>105</xdr:row>
      <xdr:rowOff>109855</xdr:rowOff>
    </xdr:to>
    <xdr:sp macro="" textlink="">
      <xdr:nvSpPr>
        <xdr:cNvPr id="383" name="フローチャート: 判断 382"/>
        <xdr:cNvSpPr/>
      </xdr:nvSpPr>
      <xdr:spPr>
        <a:xfrm>
          <a:off x="9192260" y="1761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xdr:rowOff>
    </xdr:from>
    <xdr:to>
      <xdr:col>50</xdr:col>
      <xdr:colOff>165100</xdr:colOff>
      <xdr:row>105</xdr:row>
      <xdr:rowOff>109855</xdr:rowOff>
    </xdr:to>
    <xdr:sp macro="" textlink="">
      <xdr:nvSpPr>
        <xdr:cNvPr id="384" name="フローチャート: 判断 383"/>
        <xdr:cNvSpPr/>
      </xdr:nvSpPr>
      <xdr:spPr>
        <a:xfrm>
          <a:off x="8445500" y="1761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100982</xdr:rowOff>
    </xdr:from>
    <xdr:ext cx="469744" cy="259045"/>
    <xdr:sp macro="" textlink="">
      <xdr:nvSpPr>
        <xdr:cNvPr id="385" name="n_1aveValue【市民会館】&#10;一人当たり面積"/>
        <xdr:cNvSpPr txBox="1"/>
      </xdr:nvSpPr>
      <xdr:spPr>
        <a:xfrm>
          <a:off x="827158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8255</xdr:rowOff>
    </xdr:from>
    <xdr:to>
      <xdr:col>46</xdr:col>
      <xdr:colOff>38100</xdr:colOff>
      <xdr:row>105</xdr:row>
      <xdr:rowOff>109855</xdr:rowOff>
    </xdr:to>
    <xdr:sp macro="" textlink="">
      <xdr:nvSpPr>
        <xdr:cNvPr id="386" name="フローチャート: 判断 385"/>
        <xdr:cNvSpPr/>
      </xdr:nvSpPr>
      <xdr:spPr>
        <a:xfrm>
          <a:off x="7670800" y="1761045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100982</xdr:rowOff>
    </xdr:from>
    <xdr:ext cx="469744" cy="259045"/>
    <xdr:sp macro="" textlink="">
      <xdr:nvSpPr>
        <xdr:cNvPr id="387" name="n_2aveValue【市民会館】&#10;一人当たり面積"/>
        <xdr:cNvSpPr txBox="1"/>
      </xdr:nvSpPr>
      <xdr:spPr>
        <a:xfrm>
          <a:off x="7509587" y="17703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105</xdr:row>
      <xdr:rowOff>19686</xdr:rowOff>
    </xdr:from>
    <xdr:to>
      <xdr:col>41</xdr:col>
      <xdr:colOff>101600</xdr:colOff>
      <xdr:row>105</xdr:row>
      <xdr:rowOff>121286</xdr:rowOff>
    </xdr:to>
    <xdr:sp macro="" textlink="">
      <xdr:nvSpPr>
        <xdr:cNvPr id="388" name="フローチャート: 判断 387"/>
        <xdr:cNvSpPr/>
      </xdr:nvSpPr>
      <xdr:spPr>
        <a:xfrm>
          <a:off x="6873240" y="1762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103</xdr:row>
      <xdr:rowOff>137813</xdr:rowOff>
    </xdr:from>
    <xdr:ext cx="469744" cy="259045"/>
    <xdr:sp macro="" textlink="">
      <xdr:nvSpPr>
        <xdr:cNvPr id="389" name="n_3aveValue【市民会館】&#10;一人当たり面積"/>
        <xdr:cNvSpPr txBox="1"/>
      </xdr:nvSpPr>
      <xdr:spPr>
        <a:xfrm>
          <a:off x="6712027" y="17404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90" name="テキスト ボックス 389"/>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1" name="テキスト ボックス 390"/>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2" name="テキスト ボックス 391"/>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3" name="テキスト ボックス 392"/>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4" name="テキスト ボックス 393"/>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103</xdr:row>
      <xdr:rowOff>139700</xdr:rowOff>
    </xdr:from>
    <xdr:to>
      <xdr:col>50</xdr:col>
      <xdr:colOff>165100</xdr:colOff>
      <xdr:row>104</xdr:row>
      <xdr:rowOff>69850</xdr:rowOff>
    </xdr:to>
    <xdr:sp macro="" textlink="">
      <xdr:nvSpPr>
        <xdr:cNvPr id="395" name="楕円 394"/>
        <xdr:cNvSpPr/>
      </xdr:nvSpPr>
      <xdr:spPr>
        <a:xfrm>
          <a:off x="8445500" y="174066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103</xdr:row>
      <xdr:rowOff>145414</xdr:rowOff>
    </xdr:from>
    <xdr:to>
      <xdr:col>46</xdr:col>
      <xdr:colOff>38100</xdr:colOff>
      <xdr:row>104</xdr:row>
      <xdr:rowOff>75564</xdr:rowOff>
    </xdr:to>
    <xdr:sp macro="" textlink="">
      <xdr:nvSpPr>
        <xdr:cNvPr id="396" name="楕円 395"/>
        <xdr:cNvSpPr/>
      </xdr:nvSpPr>
      <xdr:spPr>
        <a:xfrm>
          <a:off x="7670800" y="174123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19050</xdr:rowOff>
    </xdr:from>
    <xdr:to>
      <xdr:col>50</xdr:col>
      <xdr:colOff>114300</xdr:colOff>
      <xdr:row>104</xdr:row>
      <xdr:rowOff>24764</xdr:rowOff>
    </xdr:to>
    <xdr:cxnSp macro="">
      <xdr:nvCxnSpPr>
        <xdr:cNvPr id="397" name="直線コネクタ 396"/>
        <xdr:cNvCxnSpPr/>
      </xdr:nvCxnSpPr>
      <xdr:spPr>
        <a:xfrm flipV="1">
          <a:off x="7713980" y="17453610"/>
          <a:ext cx="78232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102</xdr:row>
      <xdr:rowOff>86377</xdr:rowOff>
    </xdr:from>
    <xdr:ext cx="469744" cy="259045"/>
    <xdr:sp macro="" textlink="">
      <xdr:nvSpPr>
        <xdr:cNvPr id="398" name="n_1mainValue【市民会館】&#10;一人当たり面積"/>
        <xdr:cNvSpPr txBox="1"/>
      </xdr:nvSpPr>
      <xdr:spPr>
        <a:xfrm>
          <a:off x="8271587" y="17185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102</xdr:row>
      <xdr:rowOff>92091</xdr:rowOff>
    </xdr:from>
    <xdr:ext cx="469744" cy="259045"/>
    <xdr:sp macro="" textlink="">
      <xdr:nvSpPr>
        <xdr:cNvPr id="399" name="n_2mainValue【市民会館】&#10;一人当たり面積"/>
        <xdr:cNvSpPr txBox="1"/>
      </xdr:nvSpPr>
      <xdr:spPr>
        <a:xfrm>
          <a:off x="7509587" y="17191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0" name="正方形/長方形 39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1" name="正方形/長方形 40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02" name="正方形/長方形 40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3" name="正方形/長方形 40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4" name="正方形/長方形 40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5" name="正方形/長方形 40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6" name="正方形/長方形 40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7" name="正方形/長方形 40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8" name="テキスト ボックス 40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9" name="直線コネクタ 40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10" name="テキスト ボックス 409"/>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11" name="直線コネクタ 41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12" name="テキスト ボックス 411"/>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3" name="直線コネクタ 41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4" name="テキスト ボックス 41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5" name="直線コネクタ 41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6" name="テキスト ボックス 41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7" name="直線コネクタ 41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8" name="テキスト ボックス 41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9" name="直線コネクタ 41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20" name="テキスト ボックス 419"/>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21" name="直線コネクタ 42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22" name="テキスト ボックス 421"/>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3"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30480</xdr:rowOff>
    </xdr:from>
    <xdr:to>
      <xdr:col>85</xdr:col>
      <xdr:colOff>126364</xdr:colOff>
      <xdr:row>41</xdr:row>
      <xdr:rowOff>87630</xdr:rowOff>
    </xdr:to>
    <xdr:cxnSp macro="">
      <xdr:nvCxnSpPr>
        <xdr:cNvPr id="424" name="直線コネクタ 423"/>
        <xdr:cNvCxnSpPr/>
      </xdr:nvCxnSpPr>
      <xdr:spPr>
        <a:xfrm flipV="1">
          <a:off x="14375764" y="5730240"/>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91457</xdr:rowOff>
    </xdr:from>
    <xdr:ext cx="405111" cy="259045"/>
    <xdr:sp macro="" textlink="">
      <xdr:nvSpPr>
        <xdr:cNvPr id="425" name="【一般廃棄物処理施設】&#10;有形固定資産減価償却率最小値テキスト"/>
        <xdr:cNvSpPr txBox="1"/>
      </xdr:nvSpPr>
      <xdr:spPr>
        <a:xfrm>
          <a:off x="14414500" y="696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87630</xdr:rowOff>
    </xdr:from>
    <xdr:to>
      <xdr:col>86</xdr:col>
      <xdr:colOff>25400</xdr:colOff>
      <xdr:row>41</xdr:row>
      <xdr:rowOff>87630</xdr:rowOff>
    </xdr:to>
    <xdr:cxnSp macro="">
      <xdr:nvCxnSpPr>
        <xdr:cNvPr id="426" name="直線コネクタ 425"/>
        <xdr:cNvCxnSpPr/>
      </xdr:nvCxnSpPr>
      <xdr:spPr>
        <a:xfrm>
          <a:off x="14287500" y="69608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148607</xdr:rowOff>
    </xdr:from>
    <xdr:ext cx="405111" cy="259045"/>
    <xdr:sp macro="" textlink="">
      <xdr:nvSpPr>
        <xdr:cNvPr id="427" name="【一般廃棄物処理施設】&#10;有形固定資産減価償却率最大値テキスト"/>
        <xdr:cNvSpPr txBox="1"/>
      </xdr:nvSpPr>
      <xdr:spPr>
        <a:xfrm>
          <a:off x="1441450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30480</xdr:rowOff>
    </xdr:from>
    <xdr:to>
      <xdr:col>86</xdr:col>
      <xdr:colOff>25400</xdr:colOff>
      <xdr:row>34</xdr:row>
      <xdr:rowOff>30480</xdr:rowOff>
    </xdr:to>
    <xdr:cxnSp macro="">
      <xdr:nvCxnSpPr>
        <xdr:cNvPr id="428" name="直線コネクタ 427"/>
        <xdr:cNvCxnSpPr/>
      </xdr:nvCxnSpPr>
      <xdr:spPr>
        <a:xfrm>
          <a:off x="1428750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53357</xdr:rowOff>
    </xdr:from>
    <xdr:ext cx="405111" cy="259045"/>
    <xdr:sp macro="" textlink="">
      <xdr:nvSpPr>
        <xdr:cNvPr id="429" name="【一般廃棄物処理施設】&#10;有形固定資産減価償却率平均値テキスト"/>
        <xdr:cNvSpPr txBox="1"/>
      </xdr:nvSpPr>
      <xdr:spPr>
        <a:xfrm>
          <a:off x="144145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74930</xdr:rowOff>
    </xdr:from>
    <xdr:to>
      <xdr:col>85</xdr:col>
      <xdr:colOff>177800</xdr:colOff>
      <xdr:row>38</xdr:row>
      <xdr:rowOff>5080</xdr:rowOff>
    </xdr:to>
    <xdr:sp macro="" textlink="">
      <xdr:nvSpPr>
        <xdr:cNvPr id="430" name="フローチャート: 判断 429"/>
        <xdr:cNvSpPr/>
      </xdr:nvSpPr>
      <xdr:spPr>
        <a:xfrm>
          <a:off x="14325600" y="627761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84455</xdr:rowOff>
    </xdr:from>
    <xdr:to>
      <xdr:col>81</xdr:col>
      <xdr:colOff>101600</xdr:colOff>
      <xdr:row>38</xdr:row>
      <xdr:rowOff>14605</xdr:rowOff>
    </xdr:to>
    <xdr:sp macro="" textlink="">
      <xdr:nvSpPr>
        <xdr:cNvPr id="431" name="フローチャート: 判断 430"/>
        <xdr:cNvSpPr/>
      </xdr:nvSpPr>
      <xdr:spPr>
        <a:xfrm>
          <a:off x="13578840" y="62871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31132</xdr:rowOff>
    </xdr:from>
    <xdr:ext cx="405111" cy="259045"/>
    <xdr:sp macro="" textlink="">
      <xdr:nvSpPr>
        <xdr:cNvPr id="432" name="n_1aveValue【一般廃棄物処理施設】&#10;有形固定資産減価償却率"/>
        <xdr:cNvSpPr txBox="1"/>
      </xdr:nvSpPr>
      <xdr:spPr>
        <a:xfrm>
          <a:off x="13437244" y="606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162560</xdr:rowOff>
    </xdr:from>
    <xdr:to>
      <xdr:col>76</xdr:col>
      <xdr:colOff>165100</xdr:colOff>
      <xdr:row>38</xdr:row>
      <xdr:rowOff>92710</xdr:rowOff>
    </xdr:to>
    <xdr:sp macro="" textlink="">
      <xdr:nvSpPr>
        <xdr:cNvPr id="433" name="フローチャート: 判断 432"/>
        <xdr:cNvSpPr/>
      </xdr:nvSpPr>
      <xdr:spPr>
        <a:xfrm>
          <a:off x="12804140" y="63652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109237</xdr:rowOff>
    </xdr:from>
    <xdr:ext cx="405111" cy="259045"/>
    <xdr:sp macro="" textlink="">
      <xdr:nvSpPr>
        <xdr:cNvPr id="434" name="n_2aveValue【一般廃棄物処理施設】&#10;有形固定資産減価償却率"/>
        <xdr:cNvSpPr txBox="1"/>
      </xdr:nvSpPr>
      <xdr:spPr>
        <a:xfrm>
          <a:off x="12675244" y="614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97790</xdr:rowOff>
    </xdr:from>
    <xdr:to>
      <xdr:col>72</xdr:col>
      <xdr:colOff>38100</xdr:colOff>
      <xdr:row>38</xdr:row>
      <xdr:rowOff>27940</xdr:rowOff>
    </xdr:to>
    <xdr:sp macro="" textlink="">
      <xdr:nvSpPr>
        <xdr:cNvPr id="435" name="フローチャート: 判断 434"/>
        <xdr:cNvSpPr/>
      </xdr:nvSpPr>
      <xdr:spPr>
        <a:xfrm>
          <a:off x="12029440" y="6300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44467</xdr:rowOff>
    </xdr:from>
    <xdr:ext cx="405111" cy="259045"/>
    <xdr:sp macro="" textlink="">
      <xdr:nvSpPr>
        <xdr:cNvPr id="436" name="n_3aveValue【一般廃棄物処理施設】&#10;有形固定資産減価償却率"/>
        <xdr:cNvSpPr txBox="1"/>
      </xdr:nvSpPr>
      <xdr:spPr>
        <a:xfrm>
          <a:off x="11900544" y="607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37" name="テキスト ボックス 436"/>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8" name="テキスト ボックス 437"/>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9" name="テキスト ボックス 438"/>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0" name="テキスト ボックス 439"/>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1" name="テキスト ボックス 440"/>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162560</xdr:rowOff>
    </xdr:from>
    <xdr:to>
      <xdr:col>81</xdr:col>
      <xdr:colOff>101600</xdr:colOff>
      <xdr:row>41</xdr:row>
      <xdr:rowOff>92710</xdr:rowOff>
    </xdr:to>
    <xdr:sp macro="" textlink="">
      <xdr:nvSpPr>
        <xdr:cNvPr id="442" name="楕円 441"/>
        <xdr:cNvSpPr/>
      </xdr:nvSpPr>
      <xdr:spPr>
        <a:xfrm>
          <a:off x="13578840" y="6868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39</xdr:row>
      <xdr:rowOff>2540</xdr:rowOff>
    </xdr:from>
    <xdr:to>
      <xdr:col>76</xdr:col>
      <xdr:colOff>165100</xdr:colOff>
      <xdr:row>39</xdr:row>
      <xdr:rowOff>104140</xdr:rowOff>
    </xdr:to>
    <xdr:sp macro="" textlink="">
      <xdr:nvSpPr>
        <xdr:cNvPr id="443" name="楕円 442"/>
        <xdr:cNvSpPr/>
      </xdr:nvSpPr>
      <xdr:spPr>
        <a:xfrm>
          <a:off x="1280414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53340</xdr:rowOff>
    </xdr:from>
    <xdr:to>
      <xdr:col>81</xdr:col>
      <xdr:colOff>50800</xdr:colOff>
      <xdr:row>41</xdr:row>
      <xdr:rowOff>41910</xdr:rowOff>
    </xdr:to>
    <xdr:cxnSp macro="">
      <xdr:nvCxnSpPr>
        <xdr:cNvPr id="444" name="直線コネクタ 443"/>
        <xdr:cNvCxnSpPr/>
      </xdr:nvCxnSpPr>
      <xdr:spPr>
        <a:xfrm>
          <a:off x="12854940" y="6591300"/>
          <a:ext cx="774700" cy="3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41</xdr:row>
      <xdr:rowOff>83837</xdr:rowOff>
    </xdr:from>
    <xdr:ext cx="405111" cy="259045"/>
    <xdr:sp macro="" textlink="">
      <xdr:nvSpPr>
        <xdr:cNvPr id="445" name="n_1mainValue【一般廃棄物処理施設】&#10;有形固定資産減価償却率"/>
        <xdr:cNvSpPr txBox="1"/>
      </xdr:nvSpPr>
      <xdr:spPr>
        <a:xfrm>
          <a:off x="13437244" y="6957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95267</xdr:rowOff>
    </xdr:from>
    <xdr:ext cx="405111" cy="259045"/>
    <xdr:sp macro="" textlink="">
      <xdr:nvSpPr>
        <xdr:cNvPr id="446" name="n_2mainValue【一般廃棄物処理施設】&#10;有形固定資産減価償却率"/>
        <xdr:cNvSpPr txBox="1"/>
      </xdr:nvSpPr>
      <xdr:spPr>
        <a:xfrm>
          <a:off x="126752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7" name="直線コネクタ 456"/>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58" name="テキスト ボックス 457"/>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59" name="直線コネクタ 458"/>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460" name="テキスト ボックス 459"/>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1" name="直線コネクタ 460"/>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462" name="テキスト ボックス 461"/>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3" name="直線コネクタ 462"/>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464" name="テキスト ボックス 463"/>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5" name="直線コネクタ 464"/>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6" name="テキスト ボックス 465"/>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7" name="直線コネクタ 466"/>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68" name="テキスト ボックス 467"/>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147959</xdr:rowOff>
    </xdr:from>
    <xdr:to>
      <xdr:col>116</xdr:col>
      <xdr:colOff>62864</xdr:colOff>
      <xdr:row>42</xdr:row>
      <xdr:rowOff>63595</xdr:rowOff>
    </xdr:to>
    <xdr:cxnSp macro="">
      <xdr:nvCxnSpPr>
        <xdr:cNvPr id="472" name="直線コネクタ 471"/>
        <xdr:cNvCxnSpPr/>
      </xdr:nvCxnSpPr>
      <xdr:spPr>
        <a:xfrm flipV="1">
          <a:off x="19509104" y="5680079"/>
          <a:ext cx="0" cy="1424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67422</xdr:rowOff>
    </xdr:from>
    <xdr:ext cx="469744" cy="259045"/>
    <xdr:sp macro="" textlink="">
      <xdr:nvSpPr>
        <xdr:cNvPr id="473" name="【一般廃棄物処理施設】&#10;一人当たり有形固定資産（償却資産）額最小値テキスト"/>
        <xdr:cNvSpPr txBox="1"/>
      </xdr:nvSpPr>
      <xdr:spPr>
        <a:xfrm>
          <a:off x="19547840" y="7108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63595</xdr:rowOff>
    </xdr:from>
    <xdr:to>
      <xdr:col>116</xdr:col>
      <xdr:colOff>152400</xdr:colOff>
      <xdr:row>42</xdr:row>
      <xdr:rowOff>63595</xdr:rowOff>
    </xdr:to>
    <xdr:cxnSp macro="">
      <xdr:nvCxnSpPr>
        <xdr:cNvPr id="474" name="直線コネクタ 473"/>
        <xdr:cNvCxnSpPr/>
      </xdr:nvCxnSpPr>
      <xdr:spPr>
        <a:xfrm>
          <a:off x="19443700" y="71044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94636</xdr:rowOff>
    </xdr:from>
    <xdr:ext cx="599010" cy="259045"/>
    <xdr:sp macro="" textlink="">
      <xdr:nvSpPr>
        <xdr:cNvPr id="475" name="【一般廃棄物処理施設】&#10;一人当たり有形固定資産（償却資産）額最大値テキスト"/>
        <xdr:cNvSpPr txBox="1"/>
      </xdr:nvSpPr>
      <xdr:spPr>
        <a:xfrm>
          <a:off x="19547840" y="5459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147959</xdr:rowOff>
    </xdr:from>
    <xdr:to>
      <xdr:col>116</xdr:col>
      <xdr:colOff>152400</xdr:colOff>
      <xdr:row>33</xdr:row>
      <xdr:rowOff>147959</xdr:rowOff>
    </xdr:to>
    <xdr:cxnSp macro="">
      <xdr:nvCxnSpPr>
        <xdr:cNvPr id="476" name="直線コネクタ 475"/>
        <xdr:cNvCxnSpPr/>
      </xdr:nvCxnSpPr>
      <xdr:spPr>
        <a:xfrm>
          <a:off x="19443700" y="56800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2662</xdr:rowOff>
    </xdr:from>
    <xdr:ext cx="534377" cy="259045"/>
    <xdr:sp macro="" textlink="">
      <xdr:nvSpPr>
        <xdr:cNvPr id="477" name="【一般廃棄物処理施設】&#10;一人当たり有形固定資産（償却資産）額平均値テキスト"/>
        <xdr:cNvSpPr txBox="1"/>
      </xdr:nvSpPr>
      <xdr:spPr>
        <a:xfrm>
          <a:off x="19547840" y="63729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24235</xdr:rowOff>
    </xdr:from>
    <xdr:to>
      <xdr:col>116</xdr:col>
      <xdr:colOff>114300</xdr:colOff>
      <xdr:row>38</xdr:row>
      <xdr:rowOff>125835</xdr:rowOff>
    </xdr:to>
    <xdr:sp macro="" textlink="">
      <xdr:nvSpPr>
        <xdr:cNvPr id="478" name="フローチャート: 判断 477"/>
        <xdr:cNvSpPr/>
      </xdr:nvSpPr>
      <xdr:spPr>
        <a:xfrm>
          <a:off x="19458940" y="639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16680</xdr:rowOff>
    </xdr:from>
    <xdr:to>
      <xdr:col>112</xdr:col>
      <xdr:colOff>38100</xdr:colOff>
      <xdr:row>38</xdr:row>
      <xdr:rowOff>118280</xdr:rowOff>
    </xdr:to>
    <xdr:sp macro="" textlink="">
      <xdr:nvSpPr>
        <xdr:cNvPr id="479" name="フローチャート: 判断 478"/>
        <xdr:cNvSpPr/>
      </xdr:nvSpPr>
      <xdr:spPr>
        <a:xfrm>
          <a:off x="18735040" y="6387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36</xdr:row>
      <xdr:rowOff>134807</xdr:rowOff>
    </xdr:from>
    <xdr:ext cx="534377" cy="259045"/>
    <xdr:sp macro="" textlink="">
      <xdr:nvSpPr>
        <xdr:cNvPr id="480" name="n_1aveValue【一般廃棄物処理施設】&#10;一人当たり有形固定資産（償却資産）額"/>
        <xdr:cNvSpPr txBox="1"/>
      </xdr:nvSpPr>
      <xdr:spPr>
        <a:xfrm>
          <a:off x="18528811" y="61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72437</xdr:rowOff>
    </xdr:from>
    <xdr:to>
      <xdr:col>107</xdr:col>
      <xdr:colOff>101600</xdr:colOff>
      <xdr:row>39</xdr:row>
      <xdr:rowOff>2587</xdr:rowOff>
    </xdr:to>
    <xdr:sp macro="" textlink="">
      <xdr:nvSpPr>
        <xdr:cNvPr id="481" name="フローチャート: 判断 480"/>
        <xdr:cNvSpPr/>
      </xdr:nvSpPr>
      <xdr:spPr>
        <a:xfrm>
          <a:off x="17937480" y="644275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38</xdr:row>
      <xdr:rowOff>165164</xdr:rowOff>
    </xdr:from>
    <xdr:ext cx="534377" cy="259045"/>
    <xdr:sp macro="" textlink="">
      <xdr:nvSpPr>
        <xdr:cNvPr id="482" name="n_2aveValue【一般廃棄物処理施設】&#10;一人当たり有形固定資産（償却資産）額"/>
        <xdr:cNvSpPr txBox="1"/>
      </xdr:nvSpPr>
      <xdr:spPr>
        <a:xfrm>
          <a:off x="17766811" y="653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14068</xdr:rowOff>
    </xdr:from>
    <xdr:to>
      <xdr:col>102</xdr:col>
      <xdr:colOff>165100</xdr:colOff>
      <xdr:row>38</xdr:row>
      <xdr:rowOff>115668</xdr:rowOff>
    </xdr:to>
    <xdr:sp macro="" textlink="">
      <xdr:nvSpPr>
        <xdr:cNvPr id="483" name="フローチャート: 判断 482"/>
        <xdr:cNvSpPr/>
      </xdr:nvSpPr>
      <xdr:spPr>
        <a:xfrm>
          <a:off x="17162780" y="638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36</xdr:row>
      <xdr:rowOff>132195</xdr:rowOff>
    </xdr:from>
    <xdr:ext cx="534377" cy="259045"/>
    <xdr:sp macro="" textlink="">
      <xdr:nvSpPr>
        <xdr:cNvPr id="484" name="n_3aveValue【一般廃棄物処理施設】&#10;一人当たり有形固定資産（償却資産）額"/>
        <xdr:cNvSpPr txBox="1"/>
      </xdr:nvSpPr>
      <xdr:spPr>
        <a:xfrm>
          <a:off x="16969251" y="616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85" name="テキスト ボックス 484"/>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33379</xdr:rowOff>
    </xdr:from>
    <xdr:to>
      <xdr:col>112</xdr:col>
      <xdr:colOff>38100</xdr:colOff>
      <xdr:row>39</xdr:row>
      <xdr:rowOff>134979</xdr:rowOff>
    </xdr:to>
    <xdr:sp macro="" textlink="">
      <xdr:nvSpPr>
        <xdr:cNvPr id="490" name="楕円 489"/>
        <xdr:cNvSpPr/>
      </xdr:nvSpPr>
      <xdr:spPr>
        <a:xfrm>
          <a:off x="18735040" y="657133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47182</xdr:rowOff>
    </xdr:from>
    <xdr:to>
      <xdr:col>107</xdr:col>
      <xdr:colOff>101600</xdr:colOff>
      <xdr:row>36</xdr:row>
      <xdr:rowOff>148782</xdr:rowOff>
    </xdr:to>
    <xdr:sp macro="" textlink="">
      <xdr:nvSpPr>
        <xdr:cNvPr id="491" name="楕円 490"/>
        <xdr:cNvSpPr/>
      </xdr:nvSpPr>
      <xdr:spPr>
        <a:xfrm>
          <a:off x="17937480" y="608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97982</xdr:rowOff>
    </xdr:from>
    <xdr:to>
      <xdr:col>111</xdr:col>
      <xdr:colOff>177800</xdr:colOff>
      <xdr:row>39</xdr:row>
      <xdr:rowOff>84179</xdr:rowOff>
    </xdr:to>
    <xdr:cxnSp macro="">
      <xdr:nvCxnSpPr>
        <xdr:cNvPr id="492" name="直線コネクタ 491"/>
        <xdr:cNvCxnSpPr/>
      </xdr:nvCxnSpPr>
      <xdr:spPr>
        <a:xfrm>
          <a:off x="17988280" y="6133022"/>
          <a:ext cx="789940" cy="489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126106</xdr:rowOff>
    </xdr:from>
    <xdr:ext cx="534377" cy="259045"/>
    <xdr:sp macro="" textlink="">
      <xdr:nvSpPr>
        <xdr:cNvPr id="493" name="n_1mainValue【一般廃棄物処理施設】&#10;一人当たり有形固定資産（償却資産）額"/>
        <xdr:cNvSpPr txBox="1"/>
      </xdr:nvSpPr>
      <xdr:spPr>
        <a:xfrm>
          <a:off x="18528811" y="666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34</xdr:row>
      <xdr:rowOff>165309</xdr:rowOff>
    </xdr:from>
    <xdr:ext cx="534377" cy="259045"/>
    <xdr:sp macro="" textlink="">
      <xdr:nvSpPr>
        <xdr:cNvPr id="494" name="n_2mainValue【一般廃棄物処理施設】&#10;一人当たり有形固定資産（償却資産）額"/>
        <xdr:cNvSpPr txBox="1"/>
      </xdr:nvSpPr>
      <xdr:spPr>
        <a:xfrm>
          <a:off x="17766811" y="586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5" name="正方形/長方形 49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6" name="正方形/長方形 49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7" name="正方形/長方形 49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8" name="正方形/長方形 49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9" name="正方形/長方形 49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0" name="正方形/長方形 49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1" name="正方形/長方形 50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2" name="正方形/長方形 50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3" name="テキスト ボックス 50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4" name="直線コネクタ 50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76200</xdr:rowOff>
    </xdr:from>
    <xdr:to>
      <xdr:col>89</xdr:col>
      <xdr:colOff>177800</xdr:colOff>
      <xdr:row>64</xdr:row>
      <xdr:rowOff>76200</xdr:rowOff>
    </xdr:to>
    <xdr:cxnSp macro="">
      <xdr:nvCxnSpPr>
        <xdr:cNvPr id="505" name="直線コネクタ 504"/>
        <xdr:cNvCxnSpPr/>
      </xdr:nvCxnSpPr>
      <xdr:spPr>
        <a:xfrm>
          <a:off x="10960100" y="108051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105427</xdr:rowOff>
    </xdr:from>
    <xdr:ext cx="338939" cy="259045"/>
    <xdr:sp macro="" textlink="">
      <xdr:nvSpPr>
        <xdr:cNvPr id="506" name="テキスト ボックス 505"/>
        <xdr:cNvSpPr txBox="1"/>
      </xdr:nvSpPr>
      <xdr:spPr>
        <a:xfrm>
          <a:off x="1066688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7" name="直線コネクタ 506"/>
        <xdr:cNvCxnSpPr/>
      </xdr:nvCxnSpPr>
      <xdr:spPr>
        <a:xfrm>
          <a:off x="10960100" y="104317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8" name="テキスト ボックス 507"/>
        <xdr:cNvSpPr txBox="1"/>
      </xdr:nvSpPr>
      <xdr:spPr>
        <a:xfrm>
          <a:off x="1060276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9" name="直線コネクタ 508"/>
        <xdr:cNvCxnSpPr/>
      </xdr:nvCxnSpPr>
      <xdr:spPr>
        <a:xfrm>
          <a:off x="10960100" y="100584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10" name="テキスト ボックス 509"/>
        <xdr:cNvSpPr txBox="1"/>
      </xdr:nvSpPr>
      <xdr:spPr>
        <a:xfrm>
          <a:off x="1060276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1" name="直線コネクタ 510"/>
        <xdr:cNvCxnSpPr/>
      </xdr:nvCxnSpPr>
      <xdr:spPr>
        <a:xfrm>
          <a:off x="10960100" y="96888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2" name="テキスト ボックス 511"/>
        <xdr:cNvSpPr txBox="1"/>
      </xdr:nvSpPr>
      <xdr:spPr>
        <a:xfrm>
          <a:off x="1060276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3" name="直線コネクタ 512"/>
        <xdr:cNvCxnSpPr/>
      </xdr:nvCxnSpPr>
      <xdr:spPr>
        <a:xfrm>
          <a:off x="10960100" y="93154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4" name="テキスト ボックス 513"/>
        <xdr:cNvSpPr txBox="1"/>
      </xdr:nvSpPr>
      <xdr:spPr>
        <a:xfrm>
          <a:off x="1060276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5" name="直線コネクタ 514"/>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16" name="テキスト ボックス 515"/>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7"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140970</xdr:rowOff>
    </xdr:from>
    <xdr:to>
      <xdr:col>85</xdr:col>
      <xdr:colOff>126364</xdr:colOff>
      <xdr:row>63</xdr:row>
      <xdr:rowOff>150495</xdr:rowOff>
    </xdr:to>
    <xdr:cxnSp macro="">
      <xdr:nvCxnSpPr>
        <xdr:cNvPr id="518" name="直線コネクタ 517"/>
        <xdr:cNvCxnSpPr/>
      </xdr:nvCxnSpPr>
      <xdr:spPr>
        <a:xfrm flipV="1">
          <a:off x="14375764" y="9528810"/>
          <a:ext cx="0" cy="1183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154322</xdr:rowOff>
    </xdr:from>
    <xdr:ext cx="340478" cy="259045"/>
    <xdr:sp macro="" textlink="">
      <xdr:nvSpPr>
        <xdr:cNvPr id="519" name="【保健センター・保健所】&#10;有形固定資産減価償却率最小値テキスト"/>
        <xdr:cNvSpPr txBox="1"/>
      </xdr:nvSpPr>
      <xdr:spPr>
        <a:xfrm>
          <a:off x="14414500" y="1071564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150495</xdr:rowOff>
    </xdr:from>
    <xdr:to>
      <xdr:col>86</xdr:col>
      <xdr:colOff>25400</xdr:colOff>
      <xdr:row>63</xdr:row>
      <xdr:rowOff>150495</xdr:rowOff>
    </xdr:to>
    <xdr:cxnSp macro="">
      <xdr:nvCxnSpPr>
        <xdr:cNvPr id="520" name="直線コネクタ 519"/>
        <xdr:cNvCxnSpPr/>
      </xdr:nvCxnSpPr>
      <xdr:spPr>
        <a:xfrm>
          <a:off x="14287500" y="107118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87647</xdr:rowOff>
    </xdr:from>
    <xdr:ext cx="405111" cy="259045"/>
    <xdr:sp macro="" textlink="">
      <xdr:nvSpPr>
        <xdr:cNvPr id="521" name="【保健センター・保健所】&#10;有形固定資産減価償却率最大値テキスト"/>
        <xdr:cNvSpPr txBox="1"/>
      </xdr:nvSpPr>
      <xdr:spPr>
        <a:xfrm>
          <a:off x="14414500" y="9307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140970</xdr:rowOff>
    </xdr:from>
    <xdr:to>
      <xdr:col>86</xdr:col>
      <xdr:colOff>25400</xdr:colOff>
      <xdr:row>56</xdr:row>
      <xdr:rowOff>140970</xdr:rowOff>
    </xdr:to>
    <xdr:cxnSp macro="">
      <xdr:nvCxnSpPr>
        <xdr:cNvPr id="522" name="直線コネクタ 521"/>
        <xdr:cNvCxnSpPr/>
      </xdr:nvCxnSpPr>
      <xdr:spPr>
        <a:xfrm>
          <a:off x="14287500" y="95288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120032</xdr:rowOff>
    </xdr:from>
    <xdr:ext cx="405111" cy="259045"/>
    <xdr:sp macro="" textlink="">
      <xdr:nvSpPr>
        <xdr:cNvPr id="523" name="【保健センター・保健所】&#10;有形固定資産減価償却率平均値テキスト"/>
        <xdr:cNvSpPr txBox="1"/>
      </xdr:nvSpPr>
      <xdr:spPr>
        <a:xfrm>
          <a:off x="14414500" y="10010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141605</xdr:rowOff>
    </xdr:from>
    <xdr:to>
      <xdr:col>85</xdr:col>
      <xdr:colOff>177800</xdr:colOff>
      <xdr:row>60</xdr:row>
      <xdr:rowOff>71755</xdr:rowOff>
    </xdr:to>
    <xdr:sp macro="" textlink="">
      <xdr:nvSpPr>
        <xdr:cNvPr id="524" name="フローチャート: 判断 523"/>
        <xdr:cNvSpPr/>
      </xdr:nvSpPr>
      <xdr:spPr>
        <a:xfrm>
          <a:off x="14325600" y="1003236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168275</xdr:rowOff>
    </xdr:from>
    <xdr:to>
      <xdr:col>81</xdr:col>
      <xdr:colOff>101600</xdr:colOff>
      <xdr:row>60</xdr:row>
      <xdr:rowOff>98425</xdr:rowOff>
    </xdr:to>
    <xdr:sp macro="" textlink="">
      <xdr:nvSpPr>
        <xdr:cNvPr id="525" name="フローチャート: 判断 524"/>
        <xdr:cNvSpPr/>
      </xdr:nvSpPr>
      <xdr:spPr>
        <a:xfrm>
          <a:off x="13578840" y="100590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114952</xdr:rowOff>
    </xdr:from>
    <xdr:ext cx="405111" cy="259045"/>
    <xdr:sp macro="" textlink="">
      <xdr:nvSpPr>
        <xdr:cNvPr id="526" name="n_1aveValue【保健センター・保健所】&#10;有形固定資産減価償却率"/>
        <xdr:cNvSpPr txBox="1"/>
      </xdr:nvSpPr>
      <xdr:spPr>
        <a:xfrm>
          <a:off x="13437244" y="983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23495</xdr:rowOff>
    </xdr:from>
    <xdr:to>
      <xdr:col>76</xdr:col>
      <xdr:colOff>165100</xdr:colOff>
      <xdr:row>60</xdr:row>
      <xdr:rowOff>125095</xdr:rowOff>
    </xdr:to>
    <xdr:sp macro="" textlink="">
      <xdr:nvSpPr>
        <xdr:cNvPr id="527" name="フローチャート: 判断 526"/>
        <xdr:cNvSpPr/>
      </xdr:nvSpPr>
      <xdr:spPr>
        <a:xfrm>
          <a:off x="12804140" y="1008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141622</xdr:rowOff>
    </xdr:from>
    <xdr:ext cx="405111" cy="259045"/>
    <xdr:sp macro="" textlink="">
      <xdr:nvSpPr>
        <xdr:cNvPr id="528" name="n_2aveValue【保健センター・保健所】&#10;有形固定資産減価償却率"/>
        <xdr:cNvSpPr txBox="1"/>
      </xdr:nvSpPr>
      <xdr:spPr>
        <a:xfrm>
          <a:off x="12675244" y="9864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60</xdr:row>
      <xdr:rowOff>120650</xdr:rowOff>
    </xdr:from>
    <xdr:to>
      <xdr:col>72</xdr:col>
      <xdr:colOff>38100</xdr:colOff>
      <xdr:row>61</xdr:row>
      <xdr:rowOff>50800</xdr:rowOff>
    </xdr:to>
    <xdr:sp macro="" textlink="">
      <xdr:nvSpPr>
        <xdr:cNvPr id="529" name="フローチャート: 判断 528"/>
        <xdr:cNvSpPr/>
      </xdr:nvSpPr>
      <xdr:spPr>
        <a:xfrm>
          <a:off x="12029440" y="10179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59</xdr:row>
      <xdr:rowOff>67327</xdr:rowOff>
    </xdr:from>
    <xdr:ext cx="405111" cy="259045"/>
    <xdr:sp macro="" textlink="">
      <xdr:nvSpPr>
        <xdr:cNvPr id="530" name="n_3aveValue【保健センター・保健所】&#10;有形固定資産減価償却率"/>
        <xdr:cNvSpPr txBox="1"/>
      </xdr:nvSpPr>
      <xdr:spPr>
        <a:xfrm>
          <a:off x="119005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31" name="テキスト ボックス 53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2" name="テキスト ボックス 53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3" name="テキスト ボックス 53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4" name="テキスト ボックス 53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5" name="テキスト ボックス 53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27305</xdr:rowOff>
    </xdr:from>
    <xdr:to>
      <xdr:col>81</xdr:col>
      <xdr:colOff>101600</xdr:colOff>
      <xdr:row>61</xdr:row>
      <xdr:rowOff>128905</xdr:rowOff>
    </xdr:to>
    <xdr:sp macro="" textlink="">
      <xdr:nvSpPr>
        <xdr:cNvPr id="536" name="楕円 535"/>
        <xdr:cNvSpPr/>
      </xdr:nvSpPr>
      <xdr:spPr>
        <a:xfrm>
          <a:off x="13578840" y="1025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33020</xdr:rowOff>
    </xdr:from>
    <xdr:to>
      <xdr:col>76</xdr:col>
      <xdr:colOff>165100</xdr:colOff>
      <xdr:row>61</xdr:row>
      <xdr:rowOff>134620</xdr:rowOff>
    </xdr:to>
    <xdr:sp macro="" textlink="">
      <xdr:nvSpPr>
        <xdr:cNvPr id="537" name="楕円 536"/>
        <xdr:cNvSpPr/>
      </xdr:nvSpPr>
      <xdr:spPr>
        <a:xfrm>
          <a:off x="12804140" y="1025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78105</xdr:rowOff>
    </xdr:from>
    <xdr:to>
      <xdr:col>81</xdr:col>
      <xdr:colOff>50800</xdr:colOff>
      <xdr:row>61</xdr:row>
      <xdr:rowOff>83820</xdr:rowOff>
    </xdr:to>
    <xdr:cxnSp macro="">
      <xdr:nvCxnSpPr>
        <xdr:cNvPr id="538" name="直線コネクタ 537"/>
        <xdr:cNvCxnSpPr/>
      </xdr:nvCxnSpPr>
      <xdr:spPr>
        <a:xfrm flipV="1">
          <a:off x="12854940" y="10304145"/>
          <a:ext cx="7747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120032</xdr:rowOff>
    </xdr:from>
    <xdr:ext cx="405111" cy="259045"/>
    <xdr:sp macro="" textlink="">
      <xdr:nvSpPr>
        <xdr:cNvPr id="539" name="n_1mainValue【保健センター・保健所】&#10;有形固定資産減価償却率"/>
        <xdr:cNvSpPr txBox="1"/>
      </xdr:nvSpPr>
      <xdr:spPr>
        <a:xfrm>
          <a:off x="134372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125747</xdr:rowOff>
    </xdr:from>
    <xdr:ext cx="405111" cy="259045"/>
    <xdr:sp macro="" textlink="">
      <xdr:nvSpPr>
        <xdr:cNvPr id="540" name="n_2mainValue【保健センター・保健所】&#10;有形固定資産減価償却率"/>
        <xdr:cNvSpPr txBox="1"/>
      </xdr:nvSpPr>
      <xdr:spPr>
        <a:xfrm>
          <a:off x="12675244" y="10351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41" name="正方形/長方形 540"/>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42" name="正方形/長方形 541"/>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43" name="正方形/長方形 542"/>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44" name="正方形/長方形 543"/>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45" name="正方形/長方形 544"/>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46" name="正方形/長方形 545"/>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47" name="正方形/長方形 546"/>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48" name="正方形/長方形 547"/>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49" name="テキスト ボックス 548"/>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50" name="直線コネクタ 549"/>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51" name="直線コネクタ 550"/>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52" name="テキスト ボックス 551"/>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53" name="直線コネクタ 552"/>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54" name="テキスト ボックス 553"/>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55" name="直線コネクタ 554"/>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56" name="テキスト ボックス 555"/>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57" name="直線コネクタ 556"/>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58" name="テキスト ボックス 557"/>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59" name="直線コネクタ 558"/>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60" name="テキスト ボックス 559"/>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61" name="直線コネクタ 56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62" name="テキスト ボックス 56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6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114300</xdr:rowOff>
    </xdr:from>
    <xdr:to>
      <xdr:col>116</xdr:col>
      <xdr:colOff>62864</xdr:colOff>
      <xdr:row>64</xdr:row>
      <xdr:rowOff>38100</xdr:rowOff>
    </xdr:to>
    <xdr:cxnSp macro="">
      <xdr:nvCxnSpPr>
        <xdr:cNvPr id="564" name="直線コネクタ 563"/>
        <xdr:cNvCxnSpPr/>
      </xdr:nvCxnSpPr>
      <xdr:spPr>
        <a:xfrm flipV="1">
          <a:off x="19509104" y="9334500"/>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41927</xdr:rowOff>
    </xdr:from>
    <xdr:ext cx="469744" cy="259045"/>
    <xdr:sp macro="" textlink="">
      <xdr:nvSpPr>
        <xdr:cNvPr id="565" name="【保健センター・保健所】&#10;一人当たり面積最小値テキスト"/>
        <xdr:cNvSpPr txBox="1"/>
      </xdr:nvSpPr>
      <xdr:spPr>
        <a:xfrm>
          <a:off x="1954784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38100</xdr:rowOff>
    </xdr:from>
    <xdr:to>
      <xdr:col>116</xdr:col>
      <xdr:colOff>152400</xdr:colOff>
      <xdr:row>64</xdr:row>
      <xdr:rowOff>38100</xdr:rowOff>
    </xdr:to>
    <xdr:cxnSp macro="">
      <xdr:nvCxnSpPr>
        <xdr:cNvPr id="566" name="直線コネクタ 565"/>
        <xdr:cNvCxnSpPr/>
      </xdr:nvCxnSpPr>
      <xdr:spPr>
        <a:xfrm>
          <a:off x="19443700" y="107670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60977</xdr:rowOff>
    </xdr:from>
    <xdr:ext cx="469744" cy="259045"/>
    <xdr:sp macro="" textlink="">
      <xdr:nvSpPr>
        <xdr:cNvPr id="567" name="【保健センター・保健所】&#10;一人当たり面積最大値テキスト"/>
        <xdr:cNvSpPr txBox="1"/>
      </xdr:nvSpPr>
      <xdr:spPr>
        <a:xfrm>
          <a:off x="19547840" y="9113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114300</xdr:rowOff>
    </xdr:from>
    <xdr:to>
      <xdr:col>116</xdr:col>
      <xdr:colOff>152400</xdr:colOff>
      <xdr:row>55</xdr:row>
      <xdr:rowOff>114300</xdr:rowOff>
    </xdr:to>
    <xdr:cxnSp macro="">
      <xdr:nvCxnSpPr>
        <xdr:cNvPr id="568" name="直線コネクタ 567"/>
        <xdr:cNvCxnSpPr/>
      </xdr:nvCxnSpPr>
      <xdr:spPr>
        <a:xfrm>
          <a:off x="19443700" y="9334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22877</xdr:rowOff>
    </xdr:from>
    <xdr:ext cx="469744" cy="259045"/>
    <xdr:sp macro="" textlink="">
      <xdr:nvSpPr>
        <xdr:cNvPr id="569" name="【保健センター・保健所】&#10;一人当たり面積平均値テキスト"/>
        <xdr:cNvSpPr txBox="1"/>
      </xdr:nvSpPr>
      <xdr:spPr>
        <a:xfrm>
          <a:off x="19547840" y="102489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44450</xdr:rowOff>
    </xdr:from>
    <xdr:to>
      <xdr:col>116</xdr:col>
      <xdr:colOff>114300</xdr:colOff>
      <xdr:row>61</xdr:row>
      <xdr:rowOff>146050</xdr:rowOff>
    </xdr:to>
    <xdr:sp macro="" textlink="">
      <xdr:nvSpPr>
        <xdr:cNvPr id="570" name="フローチャート: 判断 569"/>
        <xdr:cNvSpPr/>
      </xdr:nvSpPr>
      <xdr:spPr>
        <a:xfrm>
          <a:off x="1945894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25400</xdr:rowOff>
    </xdr:from>
    <xdr:to>
      <xdr:col>112</xdr:col>
      <xdr:colOff>38100</xdr:colOff>
      <xdr:row>61</xdr:row>
      <xdr:rowOff>127000</xdr:rowOff>
    </xdr:to>
    <xdr:sp macro="" textlink="">
      <xdr:nvSpPr>
        <xdr:cNvPr id="571" name="フローチャート: 判断 570"/>
        <xdr:cNvSpPr/>
      </xdr:nvSpPr>
      <xdr:spPr>
        <a:xfrm>
          <a:off x="18735040" y="102514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118127</xdr:rowOff>
    </xdr:from>
    <xdr:ext cx="469744" cy="259045"/>
    <xdr:sp macro="" textlink="">
      <xdr:nvSpPr>
        <xdr:cNvPr id="572" name="n_1aveValue【保健センター・保健所】&#10;一人当たり面積"/>
        <xdr:cNvSpPr txBox="1"/>
      </xdr:nvSpPr>
      <xdr:spPr>
        <a:xfrm>
          <a:off x="18561127" y="10344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61</xdr:row>
      <xdr:rowOff>82550</xdr:rowOff>
    </xdr:from>
    <xdr:to>
      <xdr:col>107</xdr:col>
      <xdr:colOff>101600</xdr:colOff>
      <xdr:row>62</xdr:row>
      <xdr:rowOff>12700</xdr:rowOff>
    </xdr:to>
    <xdr:sp macro="" textlink="">
      <xdr:nvSpPr>
        <xdr:cNvPr id="573" name="フローチャート: 判断 572"/>
        <xdr:cNvSpPr/>
      </xdr:nvSpPr>
      <xdr:spPr>
        <a:xfrm>
          <a:off x="17937480" y="103085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3827</xdr:rowOff>
    </xdr:from>
    <xdr:ext cx="469744" cy="259045"/>
    <xdr:sp macro="" textlink="">
      <xdr:nvSpPr>
        <xdr:cNvPr id="574" name="n_2aveValue【保健センター・保健所】&#10;一人当たり面積"/>
        <xdr:cNvSpPr txBox="1"/>
      </xdr:nvSpPr>
      <xdr:spPr>
        <a:xfrm>
          <a:off x="17776267" y="10397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60</xdr:row>
      <xdr:rowOff>158750</xdr:rowOff>
    </xdr:from>
    <xdr:to>
      <xdr:col>102</xdr:col>
      <xdr:colOff>165100</xdr:colOff>
      <xdr:row>61</xdr:row>
      <xdr:rowOff>88900</xdr:rowOff>
    </xdr:to>
    <xdr:sp macro="" textlink="">
      <xdr:nvSpPr>
        <xdr:cNvPr id="575" name="フローチャート: 判断 574"/>
        <xdr:cNvSpPr/>
      </xdr:nvSpPr>
      <xdr:spPr>
        <a:xfrm>
          <a:off x="17162780" y="1021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59</xdr:row>
      <xdr:rowOff>105427</xdr:rowOff>
    </xdr:from>
    <xdr:ext cx="469744" cy="259045"/>
    <xdr:sp macro="" textlink="">
      <xdr:nvSpPr>
        <xdr:cNvPr id="576" name="n_3aveValue【保健センター・保健所】&#10;一人当たり面積"/>
        <xdr:cNvSpPr txBox="1"/>
      </xdr:nvSpPr>
      <xdr:spPr>
        <a:xfrm>
          <a:off x="1700156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77" name="テキスト ボックス 576"/>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78" name="テキスト ボックス 577"/>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79" name="テキスト ボックス 578"/>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80" name="テキスト ボックス 579"/>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81" name="テキスト ボックス 580"/>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158750</xdr:rowOff>
    </xdr:from>
    <xdr:to>
      <xdr:col>112</xdr:col>
      <xdr:colOff>38100</xdr:colOff>
      <xdr:row>60</xdr:row>
      <xdr:rowOff>88900</xdr:rowOff>
    </xdr:to>
    <xdr:sp macro="" textlink="">
      <xdr:nvSpPr>
        <xdr:cNvPr id="582" name="楕円 581"/>
        <xdr:cNvSpPr/>
      </xdr:nvSpPr>
      <xdr:spPr>
        <a:xfrm>
          <a:off x="18735040" y="100495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6350</xdr:rowOff>
    </xdr:from>
    <xdr:to>
      <xdr:col>107</xdr:col>
      <xdr:colOff>101600</xdr:colOff>
      <xdr:row>60</xdr:row>
      <xdr:rowOff>107950</xdr:rowOff>
    </xdr:to>
    <xdr:sp macro="" textlink="">
      <xdr:nvSpPr>
        <xdr:cNvPr id="583" name="楕円 582"/>
        <xdr:cNvSpPr/>
      </xdr:nvSpPr>
      <xdr:spPr>
        <a:xfrm>
          <a:off x="1793748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38100</xdr:rowOff>
    </xdr:from>
    <xdr:to>
      <xdr:col>111</xdr:col>
      <xdr:colOff>177800</xdr:colOff>
      <xdr:row>60</xdr:row>
      <xdr:rowOff>57150</xdr:rowOff>
    </xdr:to>
    <xdr:cxnSp macro="">
      <xdr:nvCxnSpPr>
        <xdr:cNvPr id="584" name="直線コネクタ 583"/>
        <xdr:cNvCxnSpPr/>
      </xdr:nvCxnSpPr>
      <xdr:spPr>
        <a:xfrm flipV="1">
          <a:off x="17988280" y="10096500"/>
          <a:ext cx="78994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58</xdr:row>
      <xdr:rowOff>105427</xdr:rowOff>
    </xdr:from>
    <xdr:ext cx="469744" cy="259045"/>
    <xdr:sp macro="" textlink="">
      <xdr:nvSpPr>
        <xdr:cNvPr id="585" name="n_1mainValue【保健センター・保健所】&#10;一人当たり面積"/>
        <xdr:cNvSpPr txBox="1"/>
      </xdr:nvSpPr>
      <xdr:spPr>
        <a:xfrm>
          <a:off x="18561127" y="982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124477</xdr:rowOff>
    </xdr:from>
    <xdr:ext cx="469744" cy="259045"/>
    <xdr:sp macro="" textlink="">
      <xdr:nvSpPr>
        <xdr:cNvPr id="586" name="n_2mainValue【保健センター・保健所】&#10;一人当たり面積"/>
        <xdr:cNvSpPr txBox="1"/>
      </xdr:nvSpPr>
      <xdr:spPr>
        <a:xfrm>
          <a:off x="17776267" y="9847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87" name="正方形/長方形 586"/>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88" name="正方形/長方形 587"/>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89" name="正方形/長方形 588"/>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90" name="正方形/長方形 589"/>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91" name="正方形/長方形 590"/>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92" name="正方形/長方形 591"/>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93" name="正方形/長方形 592"/>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94" name="正方形/長方形 593"/>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95" name="テキスト ボックス 594"/>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96" name="直線コネクタ 595"/>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97" name="テキスト ボックス 596"/>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598" name="直線コネクタ 597"/>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599" name="テキスト ボックス 598"/>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00" name="直線コネクタ 599"/>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01" name="テキスト ボックス 600"/>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02" name="直線コネクタ 601"/>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03" name="テキスト ボックス 602"/>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04" name="直線コネクタ 603"/>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05" name="テキスト ボックス 604"/>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06" name="直線コネクタ 605"/>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7" name="テキスト ボックス 606"/>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8"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74676</xdr:rowOff>
    </xdr:from>
    <xdr:to>
      <xdr:col>85</xdr:col>
      <xdr:colOff>126364</xdr:colOff>
      <xdr:row>86</xdr:row>
      <xdr:rowOff>42672</xdr:rowOff>
    </xdr:to>
    <xdr:cxnSp macro="">
      <xdr:nvCxnSpPr>
        <xdr:cNvPr id="609" name="直線コネクタ 608"/>
        <xdr:cNvCxnSpPr/>
      </xdr:nvCxnSpPr>
      <xdr:spPr>
        <a:xfrm flipV="1">
          <a:off x="14375764" y="13150596"/>
          <a:ext cx="0" cy="1309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46499</xdr:rowOff>
    </xdr:from>
    <xdr:ext cx="405111" cy="259045"/>
    <xdr:sp macro="" textlink="">
      <xdr:nvSpPr>
        <xdr:cNvPr id="610" name="【消防施設】&#10;有形固定資産減価償却率最小値テキスト"/>
        <xdr:cNvSpPr txBox="1"/>
      </xdr:nvSpPr>
      <xdr:spPr>
        <a:xfrm>
          <a:off x="14414500" y="14463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42672</xdr:rowOff>
    </xdr:from>
    <xdr:to>
      <xdr:col>86</xdr:col>
      <xdr:colOff>25400</xdr:colOff>
      <xdr:row>86</xdr:row>
      <xdr:rowOff>42672</xdr:rowOff>
    </xdr:to>
    <xdr:cxnSp macro="">
      <xdr:nvCxnSpPr>
        <xdr:cNvPr id="611" name="直線コネクタ 610"/>
        <xdr:cNvCxnSpPr/>
      </xdr:nvCxnSpPr>
      <xdr:spPr>
        <a:xfrm>
          <a:off x="14287500" y="14459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21353</xdr:rowOff>
    </xdr:from>
    <xdr:ext cx="405111" cy="259045"/>
    <xdr:sp macro="" textlink="">
      <xdr:nvSpPr>
        <xdr:cNvPr id="612" name="【消防施設】&#10;有形固定資産減価償却率最大値テキスト"/>
        <xdr:cNvSpPr txBox="1"/>
      </xdr:nvSpPr>
      <xdr:spPr>
        <a:xfrm>
          <a:off x="14414500" y="12929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74676</xdr:rowOff>
    </xdr:from>
    <xdr:to>
      <xdr:col>86</xdr:col>
      <xdr:colOff>25400</xdr:colOff>
      <xdr:row>78</xdr:row>
      <xdr:rowOff>74676</xdr:rowOff>
    </xdr:to>
    <xdr:cxnSp macro="">
      <xdr:nvCxnSpPr>
        <xdr:cNvPr id="613" name="直線コネクタ 612"/>
        <xdr:cNvCxnSpPr/>
      </xdr:nvCxnSpPr>
      <xdr:spPr>
        <a:xfrm>
          <a:off x="14287500" y="1315059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32021</xdr:rowOff>
    </xdr:from>
    <xdr:ext cx="405111" cy="259045"/>
    <xdr:sp macro="" textlink="">
      <xdr:nvSpPr>
        <xdr:cNvPr id="614" name="【消防施設】&#10;有形固定資産減価償却率平均値テキスト"/>
        <xdr:cNvSpPr txBox="1"/>
      </xdr:nvSpPr>
      <xdr:spPr>
        <a:xfrm>
          <a:off x="14414500" y="1361086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53594</xdr:rowOff>
    </xdr:from>
    <xdr:to>
      <xdr:col>85</xdr:col>
      <xdr:colOff>177800</xdr:colOff>
      <xdr:row>81</xdr:row>
      <xdr:rowOff>155194</xdr:rowOff>
    </xdr:to>
    <xdr:sp macro="" textlink="">
      <xdr:nvSpPr>
        <xdr:cNvPr id="615" name="フローチャート: 判断 614"/>
        <xdr:cNvSpPr/>
      </xdr:nvSpPr>
      <xdr:spPr>
        <a:xfrm>
          <a:off x="14325600" y="1363243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92456</xdr:rowOff>
    </xdr:from>
    <xdr:to>
      <xdr:col>81</xdr:col>
      <xdr:colOff>101600</xdr:colOff>
      <xdr:row>82</xdr:row>
      <xdr:rowOff>22606</xdr:rowOff>
    </xdr:to>
    <xdr:sp macro="" textlink="">
      <xdr:nvSpPr>
        <xdr:cNvPr id="616" name="フローチャート: 判断 615"/>
        <xdr:cNvSpPr/>
      </xdr:nvSpPr>
      <xdr:spPr>
        <a:xfrm>
          <a:off x="13578840" y="136712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13733</xdr:rowOff>
    </xdr:from>
    <xdr:ext cx="405111" cy="259045"/>
    <xdr:sp macro="" textlink="">
      <xdr:nvSpPr>
        <xdr:cNvPr id="617" name="n_1aveValue【消防施設】&#10;有形固定資産減価償却率"/>
        <xdr:cNvSpPr txBox="1"/>
      </xdr:nvSpPr>
      <xdr:spPr>
        <a:xfrm>
          <a:off x="13437244" y="13760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113030</xdr:rowOff>
    </xdr:from>
    <xdr:to>
      <xdr:col>76</xdr:col>
      <xdr:colOff>165100</xdr:colOff>
      <xdr:row>82</xdr:row>
      <xdr:rowOff>43180</xdr:rowOff>
    </xdr:to>
    <xdr:sp macro="" textlink="">
      <xdr:nvSpPr>
        <xdr:cNvPr id="618" name="フローチャート: 判断 617"/>
        <xdr:cNvSpPr/>
      </xdr:nvSpPr>
      <xdr:spPr>
        <a:xfrm>
          <a:off x="1280414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34307</xdr:rowOff>
    </xdr:from>
    <xdr:ext cx="405111" cy="259045"/>
    <xdr:sp macro="" textlink="">
      <xdr:nvSpPr>
        <xdr:cNvPr id="619" name="n_2aveValue【消防施設】&#10;有形固定資産減価償却率"/>
        <xdr:cNvSpPr txBox="1"/>
      </xdr:nvSpPr>
      <xdr:spPr>
        <a:xfrm>
          <a:off x="12675244" y="1378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10161</xdr:rowOff>
    </xdr:from>
    <xdr:to>
      <xdr:col>72</xdr:col>
      <xdr:colOff>38100</xdr:colOff>
      <xdr:row>81</xdr:row>
      <xdr:rowOff>111761</xdr:rowOff>
    </xdr:to>
    <xdr:sp macro="" textlink="">
      <xdr:nvSpPr>
        <xdr:cNvPr id="620" name="フローチャート: 判断 619"/>
        <xdr:cNvSpPr/>
      </xdr:nvSpPr>
      <xdr:spPr>
        <a:xfrm>
          <a:off x="12029440" y="135890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79</xdr:row>
      <xdr:rowOff>128288</xdr:rowOff>
    </xdr:from>
    <xdr:ext cx="405111" cy="259045"/>
    <xdr:sp macro="" textlink="">
      <xdr:nvSpPr>
        <xdr:cNvPr id="621" name="n_3aveValue【消防施設】&#10;有形固定資産減価償却率"/>
        <xdr:cNvSpPr txBox="1"/>
      </xdr:nvSpPr>
      <xdr:spPr>
        <a:xfrm>
          <a:off x="11900544" y="13371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22" name="テキスト ボックス 621"/>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23" name="テキスト ボックス 622"/>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24" name="テキスト ボックス 623"/>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25" name="テキスト ボックス 624"/>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26" name="テキスト ボックス 625"/>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28448</xdr:rowOff>
    </xdr:from>
    <xdr:to>
      <xdr:col>81</xdr:col>
      <xdr:colOff>101600</xdr:colOff>
      <xdr:row>81</xdr:row>
      <xdr:rowOff>130048</xdr:rowOff>
    </xdr:to>
    <xdr:sp macro="" textlink="">
      <xdr:nvSpPr>
        <xdr:cNvPr id="627" name="楕円 626"/>
        <xdr:cNvSpPr/>
      </xdr:nvSpPr>
      <xdr:spPr>
        <a:xfrm>
          <a:off x="13578840" y="13607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167894</xdr:rowOff>
    </xdr:from>
    <xdr:to>
      <xdr:col>76</xdr:col>
      <xdr:colOff>165100</xdr:colOff>
      <xdr:row>81</xdr:row>
      <xdr:rowOff>98044</xdr:rowOff>
    </xdr:to>
    <xdr:sp macro="" textlink="">
      <xdr:nvSpPr>
        <xdr:cNvPr id="628" name="楕円 627"/>
        <xdr:cNvSpPr/>
      </xdr:nvSpPr>
      <xdr:spPr>
        <a:xfrm>
          <a:off x="12804140" y="135790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47244</xdr:rowOff>
    </xdr:from>
    <xdr:to>
      <xdr:col>81</xdr:col>
      <xdr:colOff>50800</xdr:colOff>
      <xdr:row>81</xdr:row>
      <xdr:rowOff>79248</xdr:rowOff>
    </xdr:to>
    <xdr:cxnSp macro="">
      <xdr:nvCxnSpPr>
        <xdr:cNvPr id="629" name="直線コネクタ 628"/>
        <xdr:cNvCxnSpPr/>
      </xdr:nvCxnSpPr>
      <xdr:spPr>
        <a:xfrm>
          <a:off x="12854940" y="13626084"/>
          <a:ext cx="7747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146575</xdr:rowOff>
    </xdr:from>
    <xdr:ext cx="405111" cy="259045"/>
    <xdr:sp macro="" textlink="">
      <xdr:nvSpPr>
        <xdr:cNvPr id="630" name="n_1mainValue【消防施設】&#10;有形固定資産減価償却率"/>
        <xdr:cNvSpPr txBox="1"/>
      </xdr:nvSpPr>
      <xdr:spPr>
        <a:xfrm>
          <a:off x="13437244" y="13390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114571</xdr:rowOff>
    </xdr:from>
    <xdr:ext cx="405111" cy="259045"/>
    <xdr:sp macro="" textlink="">
      <xdr:nvSpPr>
        <xdr:cNvPr id="631" name="n_2mainValue【消防施設】&#10;有形固定資産減価償却率"/>
        <xdr:cNvSpPr txBox="1"/>
      </xdr:nvSpPr>
      <xdr:spPr>
        <a:xfrm>
          <a:off x="12675244" y="1335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2" name="正方形/長方形 631"/>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3" name="正方形/長方形 632"/>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4" name="正方形/長方形 633"/>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5" name="正方形/長方形 634"/>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6" name="正方形/長方形 635"/>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7" name="正方形/長方形 636"/>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8" name="正方形/長方形 637"/>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9" name="正方形/長方形 638"/>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40" name="テキスト ボックス 639"/>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1" name="直線コネクタ 640"/>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42" name="直線コネクタ 641"/>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43" name="テキスト ボックス 642"/>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44" name="直線コネクタ 643"/>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45" name="テキスト ボックス 644"/>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46" name="直線コネクタ 645"/>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47" name="テキスト ボックス 646"/>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8" name="直線コネクタ 647"/>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9" name="テキスト ボックス 648"/>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0" name="直線コネクタ 649"/>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1" name="テキスト ボックス 650"/>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2"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127254</xdr:rowOff>
    </xdr:to>
    <xdr:cxnSp macro="">
      <xdr:nvCxnSpPr>
        <xdr:cNvPr id="653" name="直線コネクタ 652"/>
        <xdr:cNvCxnSpPr/>
      </xdr:nvCxnSpPr>
      <xdr:spPr>
        <a:xfrm flipV="1">
          <a:off x="19509104" y="12980669"/>
          <a:ext cx="0" cy="1395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131081</xdr:rowOff>
    </xdr:from>
    <xdr:ext cx="469744" cy="259045"/>
    <xdr:sp macro="" textlink="">
      <xdr:nvSpPr>
        <xdr:cNvPr id="654" name="【消防施設】&#10;一人当たり面積最小値テキスト"/>
        <xdr:cNvSpPr txBox="1"/>
      </xdr:nvSpPr>
      <xdr:spPr>
        <a:xfrm>
          <a:off x="19547840" y="14380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127254</xdr:rowOff>
    </xdr:from>
    <xdr:to>
      <xdr:col>116</xdr:col>
      <xdr:colOff>152400</xdr:colOff>
      <xdr:row>85</xdr:row>
      <xdr:rowOff>127254</xdr:rowOff>
    </xdr:to>
    <xdr:cxnSp macro="">
      <xdr:nvCxnSpPr>
        <xdr:cNvPr id="655" name="直線コネクタ 654"/>
        <xdr:cNvCxnSpPr/>
      </xdr:nvCxnSpPr>
      <xdr:spPr>
        <a:xfrm>
          <a:off x="19443700" y="143766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656" name="【消防施設】&#10;一人当たり面積最大値テキスト"/>
        <xdr:cNvSpPr txBox="1"/>
      </xdr:nvSpPr>
      <xdr:spPr>
        <a:xfrm>
          <a:off x="19547840" y="1275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657" name="直線コネクタ 656"/>
        <xdr:cNvCxnSpPr/>
      </xdr:nvCxnSpPr>
      <xdr:spPr>
        <a:xfrm>
          <a:off x="19443700" y="129806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13733</xdr:rowOff>
    </xdr:from>
    <xdr:ext cx="469744" cy="259045"/>
    <xdr:sp macro="" textlink="">
      <xdr:nvSpPr>
        <xdr:cNvPr id="658" name="【消防施設】&#10;一人当たり面積平均値テキスト"/>
        <xdr:cNvSpPr txBox="1"/>
      </xdr:nvSpPr>
      <xdr:spPr>
        <a:xfrm>
          <a:off x="19547840" y="139278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35306</xdr:rowOff>
    </xdr:from>
    <xdr:to>
      <xdr:col>116</xdr:col>
      <xdr:colOff>114300</xdr:colOff>
      <xdr:row>83</xdr:row>
      <xdr:rowOff>136906</xdr:rowOff>
    </xdr:to>
    <xdr:sp macro="" textlink="">
      <xdr:nvSpPr>
        <xdr:cNvPr id="659" name="フローチャート: 判断 658"/>
        <xdr:cNvSpPr/>
      </xdr:nvSpPr>
      <xdr:spPr>
        <a:xfrm>
          <a:off x="19458940" y="1394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35306</xdr:rowOff>
    </xdr:from>
    <xdr:to>
      <xdr:col>112</xdr:col>
      <xdr:colOff>38100</xdr:colOff>
      <xdr:row>83</xdr:row>
      <xdr:rowOff>136906</xdr:rowOff>
    </xdr:to>
    <xdr:sp macro="" textlink="">
      <xdr:nvSpPr>
        <xdr:cNvPr id="660" name="フローチャート: 判断 659"/>
        <xdr:cNvSpPr/>
      </xdr:nvSpPr>
      <xdr:spPr>
        <a:xfrm>
          <a:off x="18735040" y="1394942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83</xdr:row>
      <xdr:rowOff>128033</xdr:rowOff>
    </xdr:from>
    <xdr:ext cx="469744" cy="259045"/>
    <xdr:sp macro="" textlink="">
      <xdr:nvSpPr>
        <xdr:cNvPr id="661" name="n_1aveValue【消防施設】&#10;一人当たり面積"/>
        <xdr:cNvSpPr txBox="1"/>
      </xdr:nvSpPr>
      <xdr:spPr>
        <a:xfrm>
          <a:off x="18561127" y="14042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83</xdr:row>
      <xdr:rowOff>81026</xdr:rowOff>
    </xdr:from>
    <xdr:to>
      <xdr:col>107</xdr:col>
      <xdr:colOff>101600</xdr:colOff>
      <xdr:row>84</xdr:row>
      <xdr:rowOff>11176</xdr:rowOff>
    </xdr:to>
    <xdr:sp macro="" textlink="">
      <xdr:nvSpPr>
        <xdr:cNvPr id="662" name="フローチャート: 判断 661"/>
        <xdr:cNvSpPr/>
      </xdr:nvSpPr>
      <xdr:spPr>
        <a:xfrm>
          <a:off x="17937480" y="1399514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2303</xdr:rowOff>
    </xdr:from>
    <xdr:ext cx="469744" cy="259045"/>
    <xdr:sp macro="" textlink="">
      <xdr:nvSpPr>
        <xdr:cNvPr id="663" name="n_2aveValue【消防施設】&#10;一人当たり面積"/>
        <xdr:cNvSpPr txBox="1"/>
      </xdr:nvSpPr>
      <xdr:spPr>
        <a:xfrm>
          <a:off x="17776267" y="14084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83</xdr:row>
      <xdr:rowOff>117602</xdr:rowOff>
    </xdr:from>
    <xdr:to>
      <xdr:col>102</xdr:col>
      <xdr:colOff>165100</xdr:colOff>
      <xdr:row>84</xdr:row>
      <xdr:rowOff>47752</xdr:rowOff>
    </xdr:to>
    <xdr:sp macro="" textlink="">
      <xdr:nvSpPr>
        <xdr:cNvPr id="664" name="フローチャート: 判断 663"/>
        <xdr:cNvSpPr/>
      </xdr:nvSpPr>
      <xdr:spPr>
        <a:xfrm>
          <a:off x="17162780" y="1403172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82</xdr:row>
      <xdr:rowOff>64279</xdr:rowOff>
    </xdr:from>
    <xdr:ext cx="469744" cy="259045"/>
    <xdr:sp macro="" textlink="">
      <xdr:nvSpPr>
        <xdr:cNvPr id="665" name="n_3aveValue【消防施設】&#10;一人当たり面積"/>
        <xdr:cNvSpPr txBox="1"/>
      </xdr:nvSpPr>
      <xdr:spPr>
        <a:xfrm>
          <a:off x="17001567" y="13810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66" name="テキスト ボックス 665"/>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7" name="テキスト ボックス 666"/>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8" name="テキスト ボックス 667"/>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9" name="テキスト ボックス 668"/>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70" name="テキスト ボックス 669"/>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5587</xdr:rowOff>
    </xdr:from>
    <xdr:to>
      <xdr:col>112</xdr:col>
      <xdr:colOff>38100</xdr:colOff>
      <xdr:row>82</xdr:row>
      <xdr:rowOff>107187</xdr:rowOff>
    </xdr:to>
    <xdr:sp macro="" textlink="">
      <xdr:nvSpPr>
        <xdr:cNvPr id="671" name="楕円 670"/>
        <xdr:cNvSpPr/>
      </xdr:nvSpPr>
      <xdr:spPr>
        <a:xfrm>
          <a:off x="18735040" y="137520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23876</xdr:rowOff>
    </xdr:from>
    <xdr:to>
      <xdr:col>107</xdr:col>
      <xdr:colOff>101600</xdr:colOff>
      <xdr:row>82</xdr:row>
      <xdr:rowOff>125476</xdr:rowOff>
    </xdr:to>
    <xdr:sp macro="" textlink="">
      <xdr:nvSpPr>
        <xdr:cNvPr id="672" name="楕円 671"/>
        <xdr:cNvSpPr/>
      </xdr:nvSpPr>
      <xdr:spPr>
        <a:xfrm>
          <a:off x="17937480" y="13770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56387</xdr:rowOff>
    </xdr:from>
    <xdr:to>
      <xdr:col>111</xdr:col>
      <xdr:colOff>177800</xdr:colOff>
      <xdr:row>82</xdr:row>
      <xdr:rowOff>74676</xdr:rowOff>
    </xdr:to>
    <xdr:cxnSp macro="">
      <xdr:nvCxnSpPr>
        <xdr:cNvPr id="673" name="直線コネクタ 672"/>
        <xdr:cNvCxnSpPr/>
      </xdr:nvCxnSpPr>
      <xdr:spPr>
        <a:xfrm flipV="1">
          <a:off x="17988280" y="13802867"/>
          <a:ext cx="78994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123714</xdr:rowOff>
    </xdr:from>
    <xdr:ext cx="469744" cy="259045"/>
    <xdr:sp macro="" textlink="">
      <xdr:nvSpPr>
        <xdr:cNvPr id="674" name="n_1mainValue【消防施設】&#10;一人当たり面積"/>
        <xdr:cNvSpPr txBox="1"/>
      </xdr:nvSpPr>
      <xdr:spPr>
        <a:xfrm>
          <a:off x="18561127" y="1353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142003</xdr:rowOff>
    </xdr:from>
    <xdr:ext cx="469744" cy="259045"/>
    <xdr:sp macro="" textlink="">
      <xdr:nvSpPr>
        <xdr:cNvPr id="675" name="n_2mainValue【消防施設】&#10;一人当たり面積"/>
        <xdr:cNvSpPr txBox="1"/>
      </xdr:nvSpPr>
      <xdr:spPr>
        <a:xfrm>
          <a:off x="17776267" y="13553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6" name="正方形/長方形 67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7" name="正方形/長方形 67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8" name="正方形/長方形 67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9" name="正方形/長方形 67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0" name="正方形/長方形 67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1" name="正方形/長方形 68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2" name="正方形/長方形 68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3" name="正方形/長方形 68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4" name="テキスト ボックス 68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5" name="直線コネクタ 68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86" name="テキスト ボックス 685"/>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87" name="直線コネクタ 68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688" name="テキスト ボックス 687"/>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89" name="直線コネクタ 68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90" name="テキスト ボックス 68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91" name="直線コネクタ 69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92" name="テキスト ボックス 69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93" name="直線コネクタ 69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94" name="テキスト ボックス 69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95" name="直線コネクタ 69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696" name="テキスト ボックス 695"/>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7" name="直線コネクタ 69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8" name="テキスト ボックス 69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158114</xdr:rowOff>
    </xdr:from>
    <xdr:to>
      <xdr:col>85</xdr:col>
      <xdr:colOff>126364</xdr:colOff>
      <xdr:row>108</xdr:row>
      <xdr:rowOff>154305</xdr:rowOff>
    </xdr:to>
    <xdr:cxnSp macro="">
      <xdr:nvCxnSpPr>
        <xdr:cNvPr id="700" name="直線コネクタ 699"/>
        <xdr:cNvCxnSpPr/>
      </xdr:nvCxnSpPr>
      <xdr:spPr>
        <a:xfrm flipV="1">
          <a:off x="14375764" y="16922114"/>
          <a:ext cx="0" cy="1337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158132</xdr:rowOff>
    </xdr:from>
    <xdr:ext cx="405111" cy="259045"/>
    <xdr:sp macro="" textlink="">
      <xdr:nvSpPr>
        <xdr:cNvPr id="701" name="【庁舎】&#10;有形固定資産減価償却率最小値テキスト"/>
        <xdr:cNvSpPr txBox="1"/>
      </xdr:nvSpPr>
      <xdr:spPr>
        <a:xfrm>
          <a:off x="14414500" y="18263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154305</xdr:rowOff>
    </xdr:from>
    <xdr:to>
      <xdr:col>86</xdr:col>
      <xdr:colOff>25400</xdr:colOff>
      <xdr:row>108</xdr:row>
      <xdr:rowOff>154305</xdr:rowOff>
    </xdr:to>
    <xdr:cxnSp macro="">
      <xdr:nvCxnSpPr>
        <xdr:cNvPr id="702" name="直線コネクタ 701"/>
        <xdr:cNvCxnSpPr/>
      </xdr:nvCxnSpPr>
      <xdr:spPr>
        <a:xfrm>
          <a:off x="14287500" y="18259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104791</xdr:rowOff>
    </xdr:from>
    <xdr:ext cx="405111" cy="259045"/>
    <xdr:sp macro="" textlink="">
      <xdr:nvSpPr>
        <xdr:cNvPr id="703" name="【庁舎】&#10;有形固定資産減価償却率最大値テキスト"/>
        <xdr:cNvSpPr txBox="1"/>
      </xdr:nvSpPr>
      <xdr:spPr>
        <a:xfrm>
          <a:off x="14414500" y="16701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158114</xdr:rowOff>
    </xdr:from>
    <xdr:to>
      <xdr:col>86</xdr:col>
      <xdr:colOff>25400</xdr:colOff>
      <xdr:row>100</xdr:row>
      <xdr:rowOff>158114</xdr:rowOff>
    </xdr:to>
    <xdr:cxnSp macro="">
      <xdr:nvCxnSpPr>
        <xdr:cNvPr id="704" name="直線コネクタ 703"/>
        <xdr:cNvCxnSpPr/>
      </xdr:nvCxnSpPr>
      <xdr:spPr>
        <a:xfrm>
          <a:off x="14287500" y="1692211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108602</xdr:rowOff>
    </xdr:from>
    <xdr:ext cx="405111" cy="259045"/>
    <xdr:sp macro="" textlink="">
      <xdr:nvSpPr>
        <xdr:cNvPr id="705" name="【庁舎】&#10;有形固定資産減価償却率平均値テキスト"/>
        <xdr:cNvSpPr txBox="1"/>
      </xdr:nvSpPr>
      <xdr:spPr>
        <a:xfrm>
          <a:off x="14414500" y="17543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130175</xdr:rowOff>
    </xdr:from>
    <xdr:to>
      <xdr:col>85</xdr:col>
      <xdr:colOff>177800</xdr:colOff>
      <xdr:row>105</xdr:row>
      <xdr:rowOff>60325</xdr:rowOff>
    </xdr:to>
    <xdr:sp macro="" textlink="">
      <xdr:nvSpPr>
        <xdr:cNvPr id="706" name="フローチャート: 判断 705"/>
        <xdr:cNvSpPr/>
      </xdr:nvSpPr>
      <xdr:spPr>
        <a:xfrm>
          <a:off x="14325600" y="17564735"/>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162561</xdr:rowOff>
    </xdr:from>
    <xdr:to>
      <xdr:col>81</xdr:col>
      <xdr:colOff>101600</xdr:colOff>
      <xdr:row>105</xdr:row>
      <xdr:rowOff>92711</xdr:rowOff>
    </xdr:to>
    <xdr:sp macro="" textlink="">
      <xdr:nvSpPr>
        <xdr:cNvPr id="707" name="フローチャート: 判断 706"/>
        <xdr:cNvSpPr/>
      </xdr:nvSpPr>
      <xdr:spPr>
        <a:xfrm>
          <a:off x="13578840" y="175971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105</xdr:row>
      <xdr:rowOff>83838</xdr:rowOff>
    </xdr:from>
    <xdr:ext cx="405111" cy="259045"/>
    <xdr:sp macro="" textlink="">
      <xdr:nvSpPr>
        <xdr:cNvPr id="708" name="n_1aveValue【庁舎】&#10;有形固定資産減価償却率"/>
        <xdr:cNvSpPr txBox="1"/>
      </xdr:nvSpPr>
      <xdr:spPr>
        <a:xfrm>
          <a:off x="13437244" y="17686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104</xdr:row>
      <xdr:rowOff>158750</xdr:rowOff>
    </xdr:from>
    <xdr:to>
      <xdr:col>76</xdr:col>
      <xdr:colOff>165100</xdr:colOff>
      <xdr:row>105</xdr:row>
      <xdr:rowOff>88900</xdr:rowOff>
    </xdr:to>
    <xdr:sp macro="" textlink="">
      <xdr:nvSpPr>
        <xdr:cNvPr id="709" name="フローチャート: 判断 708"/>
        <xdr:cNvSpPr/>
      </xdr:nvSpPr>
      <xdr:spPr>
        <a:xfrm>
          <a:off x="12804140" y="175933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105</xdr:row>
      <xdr:rowOff>80027</xdr:rowOff>
    </xdr:from>
    <xdr:ext cx="405111" cy="259045"/>
    <xdr:sp macro="" textlink="">
      <xdr:nvSpPr>
        <xdr:cNvPr id="710" name="n_2aveValue【庁舎】&#10;有形固定資産減価償却率"/>
        <xdr:cNvSpPr txBox="1"/>
      </xdr:nvSpPr>
      <xdr:spPr>
        <a:xfrm>
          <a:off x="12675244" y="1768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104</xdr:row>
      <xdr:rowOff>135889</xdr:rowOff>
    </xdr:from>
    <xdr:to>
      <xdr:col>72</xdr:col>
      <xdr:colOff>38100</xdr:colOff>
      <xdr:row>105</xdr:row>
      <xdr:rowOff>66039</xdr:rowOff>
    </xdr:to>
    <xdr:sp macro="" textlink="">
      <xdr:nvSpPr>
        <xdr:cNvPr id="711" name="フローチャート: 判断 710"/>
        <xdr:cNvSpPr/>
      </xdr:nvSpPr>
      <xdr:spPr>
        <a:xfrm>
          <a:off x="12029440" y="1757044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103</xdr:row>
      <xdr:rowOff>82566</xdr:rowOff>
    </xdr:from>
    <xdr:ext cx="405111" cy="259045"/>
    <xdr:sp macro="" textlink="">
      <xdr:nvSpPr>
        <xdr:cNvPr id="712" name="n_3aveValue【庁舎】&#10;有形固定資産減価償却率"/>
        <xdr:cNvSpPr txBox="1"/>
      </xdr:nvSpPr>
      <xdr:spPr>
        <a:xfrm>
          <a:off x="11900544" y="173494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713" name="テキスト ボックス 712"/>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4" name="テキスト ボックス 713"/>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5" name="テキスト ボックス 714"/>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6" name="テキスト ボックス 715"/>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7" name="テキスト ボックス 716"/>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105411</xdr:rowOff>
    </xdr:from>
    <xdr:to>
      <xdr:col>81</xdr:col>
      <xdr:colOff>101600</xdr:colOff>
      <xdr:row>105</xdr:row>
      <xdr:rowOff>35561</xdr:rowOff>
    </xdr:to>
    <xdr:sp macro="" textlink="">
      <xdr:nvSpPr>
        <xdr:cNvPr id="718" name="楕円 717"/>
        <xdr:cNvSpPr/>
      </xdr:nvSpPr>
      <xdr:spPr>
        <a:xfrm>
          <a:off x="13578840" y="175399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153036</xdr:rowOff>
    </xdr:from>
    <xdr:to>
      <xdr:col>76</xdr:col>
      <xdr:colOff>165100</xdr:colOff>
      <xdr:row>103</xdr:row>
      <xdr:rowOff>83186</xdr:rowOff>
    </xdr:to>
    <xdr:sp macro="" textlink="">
      <xdr:nvSpPr>
        <xdr:cNvPr id="719" name="楕円 718"/>
        <xdr:cNvSpPr/>
      </xdr:nvSpPr>
      <xdr:spPr>
        <a:xfrm>
          <a:off x="12804140" y="1725231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32386</xdr:rowOff>
    </xdr:from>
    <xdr:to>
      <xdr:col>81</xdr:col>
      <xdr:colOff>50800</xdr:colOff>
      <xdr:row>104</xdr:row>
      <xdr:rowOff>156211</xdr:rowOff>
    </xdr:to>
    <xdr:cxnSp macro="">
      <xdr:nvCxnSpPr>
        <xdr:cNvPr id="720" name="直線コネクタ 719"/>
        <xdr:cNvCxnSpPr/>
      </xdr:nvCxnSpPr>
      <xdr:spPr>
        <a:xfrm>
          <a:off x="12854940" y="17299306"/>
          <a:ext cx="774700" cy="29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52088</xdr:rowOff>
    </xdr:from>
    <xdr:ext cx="405111" cy="259045"/>
    <xdr:sp macro="" textlink="">
      <xdr:nvSpPr>
        <xdr:cNvPr id="721" name="n_1mainValue【庁舎】&#10;有形固定資産減価償却率"/>
        <xdr:cNvSpPr txBox="1"/>
      </xdr:nvSpPr>
      <xdr:spPr>
        <a:xfrm>
          <a:off x="13437244" y="173190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99713</xdr:rowOff>
    </xdr:from>
    <xdr:ext cx="405111" cy="259045"/>
    <xdr:sp macro="" textlink="">
      <xdr:nvSpPr>
        <xdr:cNvPr id="722" name="n_2mainValue【庁舎】&#10;有形固定資産減価償却率"/>
        <xdr:cNvSpPr txBox="1"/>
      </xdr:nvSpPr>
      <xdr:spPr>
        <a:xfrm>
          <a:off x="12675244" y="17031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3" name="正方形/長方形 722"/>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4" name="正方形/長方形 723"/>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25" name="正方形/長方形 724"/>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26" name="正方形/長方形 725"/>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27" name="正方形/長方形 726"/>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28" name="正方形/長方形 727"/>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29" name="正方形/長方形 728"/>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0" name="正方形/長方形 729"/>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1" name="テキスト ボックス 730"/>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2" name="直線コネクタ 731"/>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33" name="直線コネクタ 732"/>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34" name="テキスト ボックス 733"/>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35" name="直線コネクタ 734"/>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36" name="テキスト ボックス 735"/>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37" name="直線コネクタ 736"/>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38" name="テキスト ボックス 737"/>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39" name="直線コネクタ 738"/>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40" name="テキスト ボックス 739"/>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41" name="直線コネクタ 740"/>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42" name="テキスト ボックス 741"/>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43" name="直線コネクタ 74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44" name="テキスト ボックス 74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45"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45720</xdr:rowOff>
    </xdr:from>
    <xdr:to>
      <xdr:col>116</xdr:col>
      <xdr:colOff>62864</xdr:colOff>
      <xdr:row>107</xdr:row>
      <xdr:rowOff>83820</xdr:rowOff>
    </xdr:to>
    <xdr:cxnSp macro="">
      <xdr:nvCxnSpPr>
        <xdr:cNvPr id="746" name="直線コネクタ 745"/>
        <xdr:cNvCxnSpPr/>
      </xdr:nvCxnSpPr>
      <xdr:spPr>
        <a:xfrm flipV="1">
          <a:off x="19509104" y="16977360"/>
          <a:ext cx="0" cy="1043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87647</xdr:rowOff>
    </xdr:from>
    <xdr:ext cx="469744" cy="259045"/>
    <xdr:sp macro="" textlink="">
      <xdr:nvSpPr>
        <xdr:cNvPr id="747" name="【庁舎】&#10;一人当たり面積最小値テキスト"/>
        <xdr:cNvSpPr txBox="1"/>
      </xdr:nvSpPr>
      <xdr:spPr>
        <a:xfrm>
          <a:off x="1954784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83820</xdr:rowOff>
    </xdr:from>
    <xdr:to>
      <xdr:col>116</xdr:col>
      <xdr:colOff>152400</xdr:colOff>
      <xdr:row>107</xdr:row>
      <xdr:rowOff>83820</xdr:rowOff>
    </xdr:to>
    <xdr:cxnSp macro="">
      <xdr:nvCxnSpPr>
        <xdr:cNvPr id="748" name="直線コネクタ 747"/>
        <xdr:cNvCxnSpPr/>
      </xdr:nvCxnSpPr>
      <xdr:spPr>
        <a:xfrm>
          <a:off x="19443700" y="180213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163847</xdr:rowOff>
    </xdr:from>
    <xdr:ext cx="469744" cy="259045"/>
    <xdr:sp macro="" textlink="">
      <xdr:nvSpPr>
        <xdr:cNvPr id="749" name="【庁舎】&#10;一人当たり面積最大値テキスト"/>
        <xdr:cNvSpPr txBox="1"/>
      </xdr:nvSpPr>
      <xdr:spPr>
        <a:xfrm>
          <a:off x="19547840" y="16760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45720</xdr:rowOff>
    </xdr:from>
    <xdr:to>
      <xdr:col>116</xdr:col>
      <xdr:colOff>152400</xdr:colOff>
      <xdr:row>101</xdr:row>
      <xdr:rowOff>45720</xdr:rowOff>
    </xdr:to>
    <xdr:cxnSp macro="">
      <xdr:nvCxnSpPr>
        <xdr:cNvPr id="750" name="直線コネクタ 749"/>
        <xdr:cNvCxnSpPr/>
      </xdr:nvCxnSpPr>
      <xdr:spPr>
        <a:xfrm>
          <a:off x="19443700" y="1697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68597</xdr:rowOff>
    </xdr:from>
    <xdr:ext cx="469744" cy="259045"/>
    <xdr:sp macro="" textlink="">
      <xdr:nvSpPr>
        <xdr:cNvPr id="751" name="【庁舎】&#10;一人当たり面積平均値テキスト"/>
        <xdr:cNvSpPr txBox="1"/>
      </xdr:nvSpPr>
      <xdr:spPr>
        <a:xfrm>
          <a:off x="19547840" y="17670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90170</xdr:rowOff>
    </xdr:from>
    <xdr:to>
      <xdr:col>116</xdr:col>
      <xdr:colOff>114300</xdr:colOff>
      <xdr:row>106</xdr:row>
      <xdr:rowOff>20320</xdr:rowOff>
    </xdr:to>
    <xdr:sp macro="" textlink="">
      <xdr:nvSpPr>
        <xdr:cNvPr id="752" name="フローチャート: 判断 751"/>
        <xdr:cNvSpPr/>
      </xdr:nvSpPr>
      <xdr:spPr>
        <a:xfrm>
          <a:off x="19458940" y="176923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71120</xdr:rowOff>
    </xdr:from>
    <xdr:to>
      <xdr:col>112</xdr:col>
      <xdr:colOff>38100</xdr:colOff>
      <xdr:row>106</xdr:row>
      <xdr:rowOff>1270</xdr:rowOff>
    </xdr:to>
    <xdr:sp macro="" textlink="">
      <xdr:nvSpPr>
        <xdr:cNvPr id="753" name="フローチャート: 判断 752"/>
        <xdr:cNvSpPr/>
      </xdr:nvSpPr>
      <xdr:spPr>
        <a:xfrm>
          <a:off x="18735040" y="176733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163847</xdr:rowOff>
    </xdr:from>
    <xdr:ext cx="469744" cy="259045"/>
    <xdr:sp macro="" textlink="">
      <xdr:nvSpPr>
        <xdr:cNvPr id="754" name="n_1aveValue【庁舎】&#10;一人当たり面積"/>
        <xdr:cNvSpPr txBox="1"/>
      </xdr:nvSpPr>
      <xdr:spPr>
        <a:xfrm>
          <a:off x="18561127" y="17766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105</xdr:row>
      <xdr:rowOff>93980</xdr:rowOff>
    </xdr:from>
    <xdr:to>
      <xdr:col>107</xdr:col>
      <xdr:colOff>101600</xdr:colOff>
      <xdr:row>106</xdr:row>
      <xdr:rowOff>24130</xdr:rowOff>
    </xdr:to>
    <xdr:sp macro="" textlink="">
      <xdr:nvSpPr>
        <xdr:cNvPr id="755" name="フローチャート: 判断 754"/>
        <xdr:cNvSpPr/>
      </xdr:nvSpPr>
      <xdr:spPr>
        <a:xfrm>
          <a:off x="17937480" y="17696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15257</xdr:rowOff>
    </xdr:from>
    <xdr:ext cx="469744" cy="259045"/>
    <xdr:sp macro="" textlink="">
      <xdr:nvSpPr>
        <xdr:cNvPr id="756" name="n_2aveValue【庁舎】&#10;一人当たり面積"/>
        <xdr:cNvSpPr txBox="1"/>
      </xdr:nvSpPr>
      <xdr:spPr>
        <a:xfrm>
          <a:off x="17776267" y="1778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105</xdr:row>
      <xdr:rowOff>116839</xdr:rowOff>
    </xdr:from>
    <xdr:to>
      <xdr:col>102</xdr:col>
      <xdr:colOff>165100</xdr:colOff>
      <xdr:row>106</xdr:row>
      <xdr:rowOff>46989</xdr:rowOff>
    </xdr:to>
    <xdr:sp macro="" textlink="">
      <xdr:nvSpPr>
        <xdr:cNvPr id="757" name="フローチャート: 判断 756"/>
        <xdr:cNvSpPr/>
      </xdr:nvSpPr>
      <xdr:spPr>
        <a:xfrm>
          <a:off x="17162780" y="1771903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104</xdr:row>
      <xdr:rowOff>63516</xdr:rowOff>
    </xdr:from>
    <xdr:ext cx="469744" cy="259045"/>
    <xdr:sp macro="" textlink="">
      <xdr:nvSpPr>
        <xdr:cNvPr id="758" name="n_3aveValue【庁舎】&#10;一人当たり面積"/>
        <xdr:cNvSpPr txBox="1"/>
      </xdr:nvSpPr>
      <xdr:spPr>
        <a:xfrm>
          <a:off x="17001567" y="17498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759" name="テキスト ボックス 75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0" name="テキスト ボックス 75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1" name="テキスト ボックス 76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2" name="テキスト ボックス 76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3" name="テキスト ボックス 76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6350</xdr:rowOff>
    </xdr:from>
    <xdr:to>
      <xdr:col>112</xdr:col>
      <xdr:colOff>38100</xdr:colOff>
      <xdr:row>101</xdr:row>
      <xdr:rowOff>107950</xdr:rowOff>
    </xdr:to>
    <xdr:sp macro="" textlink="">
      <xdr:nvSpPr>
        <xdr:cNvPr id="764" name="楕円 763"/>
        <xdr:cNvSpPr/>
      </xdr:nvSpPr>
      <xdr:spPr>
        <a:xfrm>
          <a:off x="18735040" y="169379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101</xdr:row>
      <xdr:rowOff>82550</xdr:rowOff>
    </xdr:from>
    <xdr:to>
      <xdr:col>107</xdr:col>
      <xdr:colOff>101600</xdr:colOff>
      <xdr:row>102</xdr:row>
      <xdr:rowOff>12700</xdr:rowOff>
    </xdr:to>
    <xdr:sp macro="" textlink="">
      <xdr:nvSpPr>
        <xdr:cNvPr id="765" name="楕円 764"/>
        <xdr:cNvSpPr/>
      </xdr:nvSpPr>
      <xdr:spPr>
        <a:xfrm>
          <a:off x="17937480" y="17014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57150</xdr:rowOff>
    </xdr:from>
    <xdr:to>
      <xdr:col>111</xdr:col>
      <xdr:colOff>177800</xdr:colOff>
      <xdr:row>101</xdr:row>
      <xdr:rowOff>133350</xdr:rowOff>
    </xdr:to>
    <xdr:cxnSp macro="">
      <xdr:nvCxnSpPr>
        <xdr:cNvPr id="766" name="直線コネクタ 765"/>
        <xdr:cNvCxnSpPr/>
      </xdr:nvCxnSpPr>
      <xdr:spPr>
        <a:xfrm flipV="1">
          <a:off x="17988280" y="16988790"/>
          <a:ext cx="78994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99</xdr:row>
      <xdr:rowOff>124477</xdr:rowOff>
    </xdr:from>
    <xdr:ext cx="469744" cy="259045"/>
    <xdr:sp macro="" textlink="">
      <xdr:nvSpPr>
        <xdr:cNvPr id="767" name="n_1mainValue【庁舎】&#10;一人当たり面積"/>
        <xdr:cNvSpPr txBox="1"/>
      </xdr:nvSpPr>
      <xdr:spPr>
        <a:xfrm>
          <a:off x="18561127" y="16720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29227</xdr:rowOff>
    </xdr:from>
    <xdr:ext cx="469744" cy="259045"/>
    <xdr:sp macro="" textlink="">
      <xdr:nvSpPr>
        <xdr:cNvPr id="768" name="n_2mainValue【庁舎】&#10;一人当たり面積"/>
        <xdr:cNvSpPr txBox="1"/>
      </xdr:nvSpPr>
      <xdr:spPr>
        <a:xfrm>
          <a:off x="17776267" y="1679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69" name="正方形/長方形 768"/>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70" name="正方形/長方形 769"/>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71" name="テキスト ボックス 770"/>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　令和２年４月</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日付け２市町村第</a:t>
          </a:r>
          <a:r>
            <a:rPr kumimoji="1" lang="en-US" altLang="ja-JP" sz="1100">
              <a:solidFill>
                <a:schemeClr val="dk1"/>
              </a:solidFill>
              <a:effectLst/>
              <a:latin typeface="+mn-lt"/>
              <a:ea typeface="+mn-ea"/>
              <a:cs typeface="+mn-cs"/>
            </a:rPr>
            <a:t>122</a:t>
          </a:r>
          <a:r>
            <a:rPr kumimoji="1" lang="ja-JP" altLang="ja-JP" sz="1100">
              <a:solidFill>
                <a:schemeClr val="dk1"/>
              </a:solidFill>
              <a:effectLst/>
              <a:latin typeface="+mn-lt"/>
              <a:ea typeface="+mn-ea"/>
              <a:cs typeface="+mn-cs"/>
            </a:rPr>
            <a:t>号に対する回答時において、平成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年度財務書類は整備中であったため、次回照会時に回答することといたします。</a:t>
          </a:r>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324,246
321,705
1,232.02
152,847,298
146,829,994
4,549,639
74,430,959
124,488,986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分子となる基準財政収入額は、輸送用機械器具製造業の収支改善に伴う法人市民税の増や、地方消費税交付金の増等により、前年度と比較して約</a:t>
          </a:r>
          <a:r>
            <a:rPr kumimoji="1" lang="en-US" altLang="ja-JP" sz="1300">
              <a:latin typeface="ＭＳ Ｐゴシック" panose="020B0600070205080204" pitchFamily="50" charset="-128"/>
              <a:ea typeface="ＭＳ Ｐゴシック" panose="020B0600070205080204" pitchFamily="50" charset="-128"/>
            </a:rPr>
            <a:t>10.2</a:t>
          </a:r>
          <a:r>
            <a:rPr kumimoji="1" lang="ja-JP" altLang="en-US" sz="1300">
              <a:latin typeface="ＭＳ Ｐゴシック" panose="020B0600070205080204" pitchFamily="50" charset="-128"/>
              <a:ea typeface="ＭＳ Ｐゴシック" panose="020B0600070205080204" pitchFamily="50" charset="-128"/>
            </a:rPr>
            <a:t>億円の増となったほか、分母となる基準財政需要額は、単位費用の減に伴う包括算定経費の減等により、前年度と比較して約</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億円の減となった。</a:t>
          </a:r>
        </a:p>
        <a:p>
          <a:r>
            <a:rPr kumimoji="1" lang="ja-JP" altLang="en-US" sz="1300">
              <a:latin typeface="ＭＳ Ｐゴシック" panose="020B0600070205080204" pitchFamily="50" charset="-128"/>
              <a:ea typeface="ＭＳ Ｐゴシック" panose="020B0600070205080204" pitchFamily="50" charset="-128"/>
            </a:rPr>
            <a:t>　この結果、平成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年度までの３か年平均である財政力指数は、前年度から</a:t>
          </a:r>
          <a:r>
            <a:rPr kumimoji="1" lang="en-US" altLang="ja-JP" sz="1300">
              <a:latin typeface="ＭＳ Ｐゴシック" panose="020B0600070205080204" pitchFamily="50" charset="-128"/>
              <a:ea typeface="ＭＳ Ｐゴシック" panose="020B0600070205080204" pitchFamily="50" charset="-128"/>
            </a:rPr>
            <a:t>0.02</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0.79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21872</xdr:rowOff>
    </xdr:from>
    <xdr:to>
      <xdr:col>23</xdr:col>
      <xdr:colOff>133350</xdr:colOff>
      <xdr:row>44</xdr:row>
      <xdr:rowOff>17639</xdr:rowOff>
    </xdr:to>
    <xdr:cxnSp macro="">
      <xdr:nvCxnSpPr>
        <xdr:cNvPr id="64" name="直線コネクタ 63"/>
        <xdr:cNvCxnSpPr/>
      </xdr:nvCxnSpPr>
      <xdr:spPr>
        <a:xfrm flipV="1">
          <a:off x="4953000" y="6194072"/>
          <a:ext cx="0" cy="13673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161166</xdr:rowOff>
    </xdr:from>
    <xdr:ext cx="762000" cy="259045"/>
    <xdr:sp macro="" textlink="">
      <xdr:nvSpPr>
        <xdr:cNvPr id="65" name="財政力最小値テキスト"/>
        <xdr:cNvSpPr txBox="1"/>
      </xdr:nvSpPr>
      <xdr:spPr>
        <a:xfrm>
          <a:off x="5041900" y="7533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17639</xdr:rowOff>
    </xdr:from>
    <xdr:to>
      <xdr:col>24</xdr:col>
      <xdr:colOff>12700</xdr:colOff>
      <xdr:row>44</xdr:row>
      <xdr:rowOff>17639</xdr:rowOff>
    </xdr:to>
    <xdr:cxnSp macro="">
      <xdr:nvCxnSpPr>
        <xdr:cNvPr id="66" name="直線コネクタ 65"/>
        <xdr:cNvCxnSpPr/>
      </xdr:nvCxnSpPr>
      <xdr:spPr>
        <a:xfrm>
          <a:off x="4864100" y="7561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108249</xdr:rowOff>
    </xdr:from>
    <xdr:ext cx="762000" cy="259045"/>
    <xdr:sp macro="" textlink="">
      <xdr:nvSpPr>
        <xdr:cNvPr id="67" name="財政力最大値テキスト"/>
        <xdr:cNvSpPr txBox="1"/>
      </xdr:nvSpPr>
      <xdr:spPr>
        <a:xfrm>
          <a:off x="5041900" y="59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21872</xdr:rowOff>
    </xdr:from>
    <xdr:to>
      <xdr:col>24</xdr:col>
      <xdr:colOff>12700</xdr:colOff>
      <xdr:row>36</xdr:row>
      <xdr:rowOff>21872</xdr:rowOff>
    </xdr:to>
    <xdr:cxnSp macro="">
      <xdr:nvCxnSpPr>
        <xdr:cNvPr id="68" name="直線コネクタ 67"/>
        <xdr:cNvCxnSpPr/>
      </xdr:nvCxnSpPr>
      <xdr:spPr>
        <a:xfrm>
          <a:off x="4864100" y="61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103011</xdr:rowOff>
    </xdr:from>
    <xdr:to>
      <xdr:col>23</xdr:col>
      <xdr:colOff>133350</xdr:colOff>
      <xdr:row>41</xdr:row>
      <xdr:rowOff>129822</xdr:rowOff>
    </xdr:to>
    <xdr:cxnSp macro="">
      <xdr:nvCxnSpPr>
        <xdr:cNvPr id="69" name="直線コネクタ 68"/>
        <xdr:cNvCxnSpPr/>
      </xdr:nvCxnSpPr>
      <xdr:spPr>
        <a:xfrm flipV="1">
          <a:off x="4114800" y="7132461"/>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55332</xdr:rowOff>
    </xdr:from>
    <xdr:ext cx="762000" cy="259045"/>
    <xdr:sp macro="" textlink="">
      <xdr:nvSpPr>
        <xdr:cNvPr id="70" name="財政力平均値テキスト"/>
        <xdr:cNvSpPr txBox="1"/>
      </xdr:nvSpPr>
      <xdr:spPr>
        <a:xfrm>
          <a:off x="5041900" y="69133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38805</xdr:rowOff>
    </xdr:from>
    <xdr:to>
      <xdr:col>23</xdr:col>
      <xdr:colOff>184150</xdr:colOff>
      <xdr:row>41</xdr:row>
      <xdr:rowOff>140405</xdr:rowOff>
    </xdr:to>
    <xdr:sp macro="" textlink="">
      <xdr:nvSpPr>
        <xdr:cNvPr id="71" name="フローチャート: 判断 70"/>
        <xdr:cNvSpPr/>
      </xdr:nvSpPr>
      <xdr:spPr>
        <a:xfrm>
          <a:off x="49022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129822</xdr:rowOff>
    </xdr:from>
    <xdr:to>
      <xdr:col>19</xdr:col>
      <xdr:colOff>133350</xdr:colOff>
      <xdr:row>41</xdr:row>
      <xdr:rowOff>156633</xdr:rowOff>
    </xdr:to>
    <xdr:cxnSp macro="">
      <xdr:nvCxnSpPr>
        <xdr:cNvPr id="72" name="直線コネクタ 71"/>
        <xdr:cNvCxnSpPr/>
      </xdr:nvCxnSpPr>
      <xdr:spPr>
        <a:xfrm flipV="1">
          <a:off x="3225800" y="7159272"/>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38805</xdr:rowOff>
    </xdr:from>
    <xdr:to>
      <xdr:col>19</xdr:col>
      <xdr:colOff>184150</xdr:colOff>
      <xdr:row>41</xdr:row>
      <xdr:rowOff>140405</xdr:rowOff>
    </xdr:to>
    <xdr:sp macro="" textlink="">
      <xdr:nvSpPr>
        <xdr:cNvPr id="73" name="フローチャート: 判断 72"/>
        <xdr:cNvSpPr/>
      </xdr:nvSpPr>
      <xdr:spPr>
        <a:xfrm>
          <a:off x="4064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150582</xdr:rowOff>
    </xdr:from>
    <xdr:ext cx="736600" cy="259045"/>
    <xdr:sp macro="" textlink="">
      <xdr:nvSpPr>
        <xdr:cNvPr id="74" name="テキスト ボックス 73"/>
        <xdr:cNvSpPr txBox="1"/>
      </xdr:nvSpPr>
      <xdr:spPr>
        <a:xfrm>
          <a:off x="3733800" y="6837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156633</xdr:rowOff>
    </xdr:from>
    <xdr:to>
      <xdr:col>15</xdr:col>
      <xdr:colOff>82550</xdr:colOff>
      <xdr:row>42</xdr:row>
      <xdr:rowOff>25400</xdr:rowOff>
    </xdr:to>
    <xdr:cxnSp macro="">
      <xdr:nvCxnSpPr>
        <xdr:cNvPr id="75" name="直線コネクタ 74"/>
        <xdr:cNvCxnSpPr/>
      </xdr:nvCxnSpPr>
      <xdr:spPr>
        <a:xfrm flipV="1">
          <a:off x="2336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52211</xdr:rowOff>
    </xdr:from>
    <xdr:to>
      <xdr:col>15</xdr:col>
      <xdr:colOff>133350</xdr:colOff>
      <xdr:row>41</xdr:row>
      <xdr:rowOff>153811</xdr:rowOff>
    </xdr:to>
    <xdr:sp macro="" textlink="">
      <xdr:nvSpPr>
        <xdr:cNvPr id="76" name="フローチャート: 判断 75"/>
        <xdr:cNvSpPr/>
      </xdr:nvSpPr>
      <xdr:spPr>
        <a:xfrm>
          <a:off x="3175000" y="70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163988</xdr:rowOff>
    </xdr:from>
    <xdr:ext cx="762000" cy="259045"/>
    <xdr:sp macro="" textlink="">
      <xdr:nvSpPr>
        <xdr:cNvPr id="77" name="テキスト ボックス 76"/>
        <xdr:cNvSpPr txBox="1"/>
      </xdr:nvSpPr>
      <xdr:spPr>
        <a:xfrm>
          <a:off x="2844800" y="685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79022</xdr:rowOff>
    </xdr:to>
    <xdr:cxnSp macro="">
      <xdr:nvCxnSpPr>
        <xdr:cNvPr id="78" name="直線コネクタ 77"/>
        <xdr:cNvCxnSpPr/>
      </xdr:nvCxnSpPr>
      <xdr:spPr>
        <a:xfrm flipV="1">
          <a:off x="1447800" y="7226300"/>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65617</xdr:rowOff>
    </xdr:from>
    <xdr:to>
      <xdr:col>11</xdr:col>
      <xdr:colOff>82550</xdr:colOff>
      <xdr:row>41</xdr:row>
      <xdr:rowOff>167217</xdr:rowOff>
    </xdr:to>
    <xdr:sp macro="" textlink="">
      <xdr:nvSpPr>
        <xdr:cNvPr id="79" name="フローチャート: 判断 78"/>
        <xdr:cNvSpPr/>
      </xdr:nvSpPr>
      <xdr:spPr>
        <a:xfrm>
          <a:off x="2286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5944</xdr:rowOff>
    </xdr:from>
    <xdr:ext cx="762000" cy="259045"/>
    <xdr:sp macro="" textlink="">
      <xdr:nvSpPr>
        <xdr:cNvPr id="80" name="テキスト ボックス 79"/>
        <xdr:cNvSpPr txBox="1"/>
      </xdr:nvSpPr>
      <xdr:spPr>
        <a:xfrm>
          <a:off x="1955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92428</xdr:rowOff>
    </xdr:from>
    <xdr:to>
      <xdr:col>7</xdr:col>
      <xdr:colOff>31750</xdr:colOff>
      <xdr:row>42</xdr:row>
      <xdr:rowOff>22578</xdr:rowOff>
    </xdr:to>
    <xdr:sp macro="" textlink="">
      <xdr:nvSpPr>
        <xdr:cNvPr id="81" name="フローチャート: 判断 80"/>
        <xdr:cNvSpPr/>
      </xdr:nvSpPr>
      <xdr:spPr>
        <a:xfrm>
          <a:off x="1397000" y="7121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32755</xdr:rowOff>
    </xdr:from>
    <xdr:ext cx="762000" cy="259045"/>
    <xdr:sp macro="" textlink="">
      <xdr:nvSpPr>
        <xdr:cNvPr id="82" name="テキスト ボックス 81"/>
        <xdr:cNvSpPr txBox="1"/>
      </xdr:nvSpPr>
      <xdr:spPr>
        <a:xfrm>
          <a:off x="1066800" y="68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52211</xdr:rowOff>
    </xdr:from>
    <xdr:to>
      <xdr:col>23</xdr:col>
      <xdr:colOff>184150</xdr:colOff>
      <xdr:row>41</xdr:row>
      <xdr:rowOff>153811</xdr:rowOff>
    </xdr:to>
    <xdr:sp macro="" textlink="">
      <xdr:nvSpPr>
        <xdr:cNvPr id="88" name="楕円 87"/>
        <xdr:cNvSpPr/>
      </xdr:nvSpPr>
      <xdr:spPr>
        <a:xfrm>
          <a:off x="4902200" y="70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24288</xdr:rowOff>
    </xdr:from>
    <xdr:ext cx="762000" cy="259045"/>
    <xdr:sp macro="" textlink="">
      <xdr:nvSpPr>
        <xdr:cNvPr id="89" name="財政力該当値テキスト"/>
        <xdr:cNvSpPr txBox="1"/>
      </xdr:nvSpPr>
      <xdr:spPr>
        <a:xfrm>
          <a:off x="5041900" y="70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79022</xdr:rowOff>
    </xdr:from>
    <xdr:to>
      <xdr:col>19</xdr:col>
      <xdr:colOff>184150</xdr:colOff>
      <xdr:row>42</xdr:row>
      <xdr:rowOff>9172</xdr:rowOff>
    </xdr:to>
    <xdr:sp macro="" textlink="">
      <xdr:nvSpPr>
        <xdr:cNvPr id="90" name="楕円 89"/>
        <xdr:cNvSpPr/>
      </xdr:nvSpPr>
      <xdr:spPr>
        <a:xfrm>
          <a:off x="4064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165399</xdr:rowOff>
    </xdr:from>
    <xdr:ext cx="736600" cy="259045"/>
    <xdr:sp macro="" textlink="">
      <xdr:nvSpPr>
        <xdr:cNvPr id="91" name="テキスト ボックス 90"/>
        <xdr:cNvSpPr txBox="1"/>
      </xdr:nvSpPr>
      <xdr:spPr>
        <a:xfrm>
          <a:off x="3733800" y="719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105833</xdr:rowOff>
    </xdr:from>
    <xdr:to>
      <xdr:col>15</xdr:col>
      <xdr:colOff>133350</xdr:colOff>
      <xdr:row>42</xdr:row>
      <xdr:rowOff>35983</xdr:rowOff>
    </xdr:to>
    <xdr:sp macro="" textlink="">
      <xdr:nvSpPr>
        <xdr:cNvPr id="92" name="楕円 91"/>
        <xdr:cNvSpPr/>
      </xdr:nvSpPr>
      <xdr:spPr>
        <a:xfrm>
          <a:off x="3175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20760</xdr:rowOff>
    </xdr:from>
    <xdr:ext cx="762000" cy="259045"/>
    <xdr:sp macro="" textlink="">
      <xdr:nvSpPr>
        <xdr:cNvPr id="93" name="テキスト ボックス 92"/>
        <xdr:cNvSpPr txBox="1"/>
      </xdr:nvSpPr>
      <xdr:spPr>
        <a:xfrm>
          <a:off x="2844800" y="722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4" name="楕円 93"/>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5" name="テキスト ボックス 94"/>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28222</xdr:rowOff>
    </xdr:from>
    <xdr:to>
      <xdr:col>7</xdr:col>
      <xdr:colOff>31750</xdr:colOff>
      <xdr:row>42</xdr:row>
      <xdr:rowOff>129822</xdr:rowOff>
    </xdr:to>
    <xdr:sp macro="" textlink="">
      <xdr:nvSpPr>
        <xdr:cNvPr id="96" name="楕円 95"/>
        <xdr:cNvSpPr/>
      </xdr:nvSpPr>
      <xdr:spPr>
        <a:xfrm>
          <a:off x="1397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114599</xdr:rowOff>
    </xdr:from>
    <xdr:ext cx="762000" cy="259045"/>
    <xdr:sp macro="" textlink="">
      <xdr:nvSpPr>
        <xdr:cNvPr id="97" name="テキスト ボックス 96"/>
        <xdr:cNvSpPr txBox="1"/>
      </xdr:nvSpPr>
      <xdr:spPr>
        <a:xfrm>
          <a:off x="1066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基準財政収入額の増に伴う普通交付税の減等により、分母となる経常一般財源が約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億円の減となった一方で、維持補修費の減等により、分子となる経常経費充当一般財源が前年度と比較して約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億円の減となった。</a:t>
          </a:r>
        </a:p>
        <a:p>
          <a:r>
            <a:rPr kumimoji="1" lang="ja-JP" altLang="en-US" sz="1300">
              <a:latin typeface="ＭＳ Ｐゴシック" panose="020B0600070205080204" pitchFamily="50" charset="-128"/>
              <a:ea typeface="ＭＳ Ｐゴシック" panose="020B0600070205080204" pitchFamily="50" charset="-128"/>
            </a:rPr>
            <a:t>　この結果、経常収支比率は、前年度から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84.6</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67</xdr:row>
      <xdr:rowOff>133096</xdr:rowOff>
    </xdr:to>
    <xdr:cxnSp macro="">
      <xdr:nvCxnSpPr>
        <xdr:cNvPr id="125" name="直線コネクタ 124"/>
        <xdr:cNvCxnSpPr/>
      </xdr:nvCxnSpPr>
      <xdr:spPr>
        <a:xfrm flipV="1">
          <a:off x="4953000" y="10090404"/>
          <a:ext cx="0" cy="15298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105173</xdr:rowOff>
    </xdr:from>
    <xdr:ext cx="762000" cy="259045"/>
    <xdr:sp macro="" textlink="">
      <xdr:nvSpPr>
        <xdr:cNvPr id="126" name="財政構造の弾力性最小値テキスト"/>
        <xdr:cNvSpPr txBox="1"/>
      </xdr:nvSpPr>
      <xdr:spPr>
        <a:xfrm>
          <a:off x="5041900" y="1159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133096</xdr:rowOff>
    </xdr:from>
    <xdr:to>
      <xdr:col>24</xdr:col>
      <xdr:colOff>12700</xdr:colOff>
      <xdr:row>67</xdr:row>
      <xdr:rowOff>133096</xdr:rowOff>
    </xdr:to>
    <xdr:cxnSp macro="">
      <xdr:nvCxnSpPr>
        <xdr:cNvPr id="127" name="直線コネクタ 126"/>
        <xdr:cNvCxnSpPr/>
      </xdr:nvCxnSpPr>
      <xdr:spPr>
        <a:xfrm>
          <a:off x="4864100" y="11620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145796</xdr:rowOff>
    </xdr:from>
    <xdr:to>
      <xdr:col>23</xdr:col>
      <xdr:colOff>133350</xdr:colOff>
      <xdr:row>62</xdr:row>
      <xdr:rowOff>150622</xdr:rowOff>
    </xdr:to>
    <xdr:cxnSp macro="">
      <xdr:nvCxnSpPr>
        <xdr:cNvPr id="130" name="直線コネクタ 129"/>
        <xdr:cNvCxnSpPr/>
      </xdr:nvCxnSpPr>
      <xdr:spPr>
        <a:xfrm flipV="1">
          <a:off x="4114800" y="10775696"/>
          <a:ext cx="8382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90949</xdr:rowOff>
    </xdr:from>
    <xdr:ext cx="762000" cy="259045"/>
    <xdr:sp macro="" textlink="">
      <xdr:nvSpPr>
        <xdr:cNvPr id="131" name="財政構造の弾力性平均値テキスト"/>
        <xdr:cNvSpPr txBox="1"/>
      </xdr:nvSpPr>
      <xdr:spPr>
        <a:xfrm>
          <a:off x="5041900" y="11063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118872</xdr:rowOff>
    </xdr:from>
    <xdr:to>
      <xdr:col>23</xdr:col>
      <xdr:colOff>184150</xdr:colOff>
      <xdr:row>65</xdr:row>
      <xdr:rowOff>49022</xdr:rowOff>
    </xdr:to>
    <xdr:sp macro="" textlink="">
      <xdr:nvSpPr>
        <xdr:cNvPr id="132" name="フローチャート: 判断 131"/>
        <xdr:cNvSpPr/>
      </xdr:nvSpPr>
      <xdr:spPr>
        <a:xfrm>
          <a:off x="49022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150622</xdr:rowOff>
    </xdr:from>
    <xdr:to>
      <xdr:col>19</xdr:col>
      <xdr:colOff>133350</xdr:colOff>
      <xdr:row>62</xdr:row>
      <xdr:rowOff>165100</xdr:rowOff>
    </xdr:to>
    <xdr:cxnSp macro="">
      <xdr:nvCxnSpPr>
        <xdr:cNvPr id="133" name="直線コネクタ 132"/>
        <xdr:cNvCxnSpPr/>
      </xdr:nvCxnSpPr>
      <xdr:spPr>
        <a:xfrm flipV="1">
          <a:off x="3225800" y="1078052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118872</xdr:rowOff>
    </xdr:from>
    <xdr:to>
      <xdr:col>19</xdr:col>
      <xdr:colOff>184150</xdr:colOff>
      <xdr:row>65</xdr:row>
      <xdr:rowOff>49022</xdr:rowOff>
    </xdr:to>
    <xdr:sp macro="" textlink="">
      <xdr:nvSpPr>
        <xdr:cNvPr id="134" name="フローチャート: 判断 133"/>
        <xdr:cNvSpPr/>
      </xdr:nvSpPr>
      <xdr:spPr>
        <a:xfrm>
          <a:off x="4064000" y="1109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35" name="テキスト ボックス 134"/>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112014</xdr:rowOff>
    </xdr:from>
    <xdr:to>
      <xdr:col>15</xdr:col>
      <xdr:colOff>82550</xdr:colOff>
      <xdr:row>62</xdr:row>
      <xdr:rowOff>165100</xdr:rowOff>
    </xdr:to>
    <xdr:cxnSp macro="">
      <xdr:nvCxnSpPr>
        <xdr:cNvPr id="136" name="直線コネクタ 135"/>
        <xdr:cNvCxnSpPr/>
      </xdr:nvCxnSpPr>
      <xdr:spPr>
        <a:xfrm>
          <a:off x="2336800" y="10741914"/>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104394</xdr:rowOff>
    </xdr:from>
    <xdr:to>
      <xdr:col>15</xdr:col>
      <xdr:colOff>133350</xdr:colOff>
      <xdr:row>65</xdr:row>
      <xdr:rowOff>34544</xdr:rowOff>
    </xdr:to>
    <xdr:sp macro="" textlink="">
      <xdr:nvSpPr>
        <xdr:cNvPr id="137" name="フローチャート: 判断 136"/>
        <xdr:cNvSpPr/>
      </xdr:nvSpPr>
      <xdr:spPr>
        <a:xfrm>
          <a:off x="3175000" y="110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19321</xdr:rowOff>
    </xdr:from>
    <xdr:ext cx="762000" cy="259045"/>
    <xdr:sp macro="" textlink="">
      <xdr:nvSpPr>
        <xdr:cNvPr id="138" name="テキスト ボックス 137"/>
        <xdr:cNvSpPr txBox="1"/>
      </xdr:nvSpPr>
      <xdr:spPr>
        <a:xfrm>
          <a:off x="2844800" y="11163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112014</xdr:rowOff>
    </xdr:from>
    <xdr:to>
      <xdr:col>11</xdr:col>
      <xdr:colOff>31750</xdr:colOff>
      <xdr:row>63</xdr:row>
      <xdr:rowOff>32258</xdr:rowOff>
    </xdr:to>
    <xdr:cxnSp macro="">
      <xdr:nvCxnSpPr>
        <xdr:cNvPr id="139" name="直線コネクタ 138"/>
        <xdr:cNvCxnSpPr/>
      </xdr:nvCxnSpPr>
      <xdr:spPr>
        <a:xfrm flipV="1">
          <a:off x="1447800" y="10741914"/>
          <a:ext cx="889000" cy="91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160020</xdr:rowOff>
    </xdr:from>
    <xdr:to>
      <xdr:col>11</xdr:col>
      <xdr:colOff>82550</xdr:colOff>
      <xdr:row>64</xdr:row>
      <xdr:rowOff>90170</xdr:rowOff>
    </xdr:to>
    <xdr:sp macro="" textlink="">
      <xdr:nvSpPr>
        <xdr:cNvPr id="140" name="フローチャート: 判断 139"/>
        <xdr:cNvSpPr/>
      </xdr:nvSpPr>
      <xdr:spPr>
        <a:xfrm>
          <a:off x="2286000" y="1096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74947</xdr:rowOff>
    </xdr:from>
    <xdr:ext cx="762000" cy="259045"/>
    <xdr:sp macro="" textlink="">
      <xdr:nvSpPr>
        <xdr:cNvPr id="141" name="テキスト ボックス 140"/>
        <xdr:cNvSpPr txBox="1"/>
      </xdr:nvSpPr>
      <xdr:spPr>
        <a:xfrm>
          <a:off x="1955800" y="1104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32004</xdr:rowOff>
    </xdr:from>
    <xdr:to>
      <xdr:col>7</xdr:col>
      <xdr:colOff>31750</xdr:colOff>
      <xdr:row>64</xdr:row>
      <xdr:rowOff>133604</xdr:rowOff>
    </xdr:to>
    <xdr:sp macro="" textlink="">
      <xdr:nvSpPr>
        <xdr:cNvPr id="142" name="フローチャート: 判断 141"/>
        <xdr:cNvSpPr/>
      </xdr:nvSpPr>
      <xdr:spPr>
        <a:xfrm>
          <a:off x="1397000" y="1100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118381</xdr:rowOff>
    </xdr:from>
    <xdr:ext cx="762000" cy="259045"/>
    <xdr:sp macro="" textlink="">
      <xdr:nvSpPr>
        <xdr:cNvPr id="143" name="テキスト ボックス 142"/>
        <xdr:cNvSpPr txBox="1"/>
      </xdr:nvSpPr>
      <xdr:spPr>
        <a:xfrm>
          <a:off x="1066800" y="1109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94996</xdr:rowOff>
    </xdr:from>
    <xdr:to>
      <xdr:col>23</xdr:col>
      <xdr:colOff>184150</xdr:colOff>
      <xdr:row>63</xdr:row>
      <xdr:rowOff>25146</xdr:rowOff>
    </xdr:to>
    <xdr:sp macro="" textlink="">
      <xdr:nvSpPr>
        <xdr:cNvPr id="149" name="楕円 148"/>
        <xdr:cNvSpPr/>
      </xdr:nvSpPr>
      <xdr:spPr>
        <a:xfrm>
          <a:off x="4902200" y="1072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111523</xdr:rowOff>
    </xdr:from>
    <xdr:ext cx="762000" cy="259045"/>
    <xdr:sp macro="" textlink="">
      <xdr:nvSpPr>
        <xdr:cNvPr id="150" name="財政構造の弾力性該当値テキスト"/>
        <xdr:cNvSpPr txBox="1"/>
      </xdr:nvSpPr>
      <xdr:spPr>
        <a:xfrm>
          <a:off x="50419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99822</xdr:rowOff>
    </xdr:from>
    <xdr:to>
      <xdr:col>19</xdr:col>
      <xdr:colOff>184150</xdr:colOff>
      <xdr:row>63</xdr:row>
      <xdr:rowOff>29972</xdr:rowOff>
    </xdr:to>
    <xdr:sp macro="" textlink="">
      <xdr:nvSpPr>
        <xdr:cNvPr id="151" name="楕円 150"/>
        <xdr:cNvSpPr/>
      </xdr:nvSpPr>
      <xdr:spPr>
        <a:xfrm>
          <a:off x="4064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40149</xdr:rowOff>
    </xdr:from>
    <xdr:ext cx="736600" cy="259045"/>
    <xdr:sp macro="" textlink="">
      <xdr:nvSpPr>
        <xdr:cNvPr id="152" name="テキスト ボックス 151"/>
        <xdr:cNvSpPr txBox="1"/>
      </xdr:nvSpPr>
      <xdr:spPr>
        <a:xfrm>
          <a:off x="3733800" y="104985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114300</xdr:rowOff>
    </xdr:from>
    <xdr:to>
      <xdr:col>15</xdr:col>
      <xdr:colOff>133350</xdr:colOff>
      <xdr:row>63</xdr:row>
      <xdr:rowOff>44450</xdr:rowOff>
    </xdr:to>
    <xdr:sp macro="" textlink="">
      <xdr:nvSpPr>
        <xdr:cNvPr id="153" name="楕円 152"/>
        <xdr:cNvSpPr/>
      </xdr:nvSpPr>
      <xdr:spPr>
        <a:xfrm>
          <a:off x="3175000" y="1074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54627</xdr:rowOff>
    </xdr:from>
    <xdr:ext cx="762000" cy="259045"/>
    <xdr:sp macro="" textlink="">
      <xdr:nvSpPr>
        <xdr:cNvPr id="154" name="テキスト ボックス 153"/>
        <xdr:cNvSpPr txBox="1"/>
      </xdr:nvSpPr>
      <xdr:spPr>
        <a:xfrm>
          <a:off x="2844800" y="1051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61214</xdr:rowOff>
    </xdr:from>
    <xdr:to>
      <xdr:col>11</xdr:col>
      <xdr:colOff>82550</xdr:colOff>
      <xdr:row>62</xdr:row>
      <xdr:rowOff>162814</xdr:rowOff>
    </xdr:to>
    <xdr:sp macro="" textlink="">
      <xdr:nvSpPr>
        <xdr:cNvPr id="155" name="楕円 154"/>
        <xdr:cNvSpPr/>
      </xdr:nvSpPr>
      <xdr:spPr>
        <a:xfrm>
          <a:off x="2286000" y="1069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1541</xdr:rowOff>
    </xdr:from>
    <xdr:ext cx="762000" cy="259045"/>
    <xdr:sp macro="" textlink="">
      <xdr:nvSpPr>
        <xdr:cNvPr id="156" name="テキスト ボックス 155"/>
        <xdr:cNvSpPr txBox="1"/>
      </xdr:nvSpPr>
      <xdr:spPr>
        <a:xfrm>
          <a:off x="1955800" y="1045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57" name="楕円 156"/>
        <xdr:cNvSpPr/>
      </xdr:nvSpPr>
      <xdr:spPr>
        <a:xfrm>
          <a:off x="1397000" y="1078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58" name="テキスト ボックス 157"/>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[128,288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物件費が、事業進捗に伴う震災復興・側溝堆積物撤去事業や除去土壌等管理・搬出推進事業の減等により、前年度と比較して約</a:t>
          </a:r>
          <a:r>
            <a:rPr kumimoji="1" lang="en-US" altLang="ja-JP" sz="1300">
              <a:latin typeface="ＭＳ Ｐゴシック" panose="020B0600070205080204" pitchFamily="50" charset="-128"/>
              <a:ea typeface="ＭＳ Ｐゴシック" panose="020B0600070205080204" pitchFamily="50" charset="-128"/>
            </a:rPr>
            <a:t>19.1</a:t>
          </a:r>
          <a:r>
            <a:rPr kumimoji="1" lang="ja-JP" altLang="en-US" sz="1300">
              <a:latin typeface="ＭＳ Ｐゴシック" panose="020B0600070205080204" pitchFamily="50" charset="-128"/>
              <a:ea typeface="ＭＳ Ｐゴシック" panose="020B0600070205080204" pitchFamily="50" charset="-128"/>
            </a:rPr>
            <a:t>億円の減となったことに加え、維持補修費が、対象校・内容の見直しに伴う小学校敷地造成等事業の減等により、前年度と比較して約</a:t>
          </a:r>
          <a:r>
            <a:rPr kumimoji="1" lang="en-US" altLang="ja-JP" sz="1300">
              <a:latin typeface="ＭＳ Ｐゴシック" panose="020B0600070205080204" pitchFamily="50" charset="-128"/>
              <a:ea typeface="ＭＳ Ｐゴシック" panose="020B0600070205080204" pitchFamily="50" charset="-128"/>
            </a:rPr>
            <a:t>1.9</a:t>
          </a:r>
          <a:r>
            <a:rPr kumimoji="1" lang="ja-JP" altLang="en-US" sz="1300">
              <a:latin typeface="ＭＳ Ｐゴシック" panose="020B0600070205080204" pitchFamily="50" charset="-128"/>
              <a:ea typeface="ＭＳ Ｐゴシック" panose="020B0600070205080204" pitchFamily="50" charset="-128"/>
            </a:rPr>
            <a:t>億円の減となった。</a:t>
          </a:r>
        </a:p>
        <a:p>
          <a:r>
            <a:rPr kumimoji="1" lang="ja-JP" altLang="en-US" sz="1300">
              <a:latin typeface="ＭＳ Ｐゴシック" panose="020B0600070205080204" pitchFamily="50" charset="-128"/>
              <a:ea typeface="ＭＳ Ｐゴシック" panose="020B0600070205080204" pitchFamily="50" charset="-128"/>
            </a:rPr>
            <a:t>　この結果、人口１人当たり人件費・物件費等決算額は、前年度から</a:t>
          </a:r>
          <a:r>
            <a:rPr kumimoji="1" lang="en-US" altLang="ja-JP" sz="1300">
              <a:latin typeface="ＭＳ Ｐゴシック" panose="020B0600070205080204" pitchFamily="50" charset="-128"/>
              <a:ea typeface="ＭＳ Ｐゴシック" panose="020B0600070205080204" pitchFamily="50" charset="-128"/>
            </a:rPr>
            <a:t>5,009</a:t>
          </a:r>
          <a:r>
            <a:rPr kumimoji="1" lang="ja-JP" altLang="en-US" sz="1300">
              <a:latin typeface="ＭＳ Ｐゴシック" panose="020B0600070205080204" pitchFamily="50" charset="-128"/>
              <a:ea typeface="ＭＳ Ｐゴシック" panose="020B0600070205080204" pitchFamily="50" charset="-128"/>
            </a:rPr>
            <a:t>円減少し、</a:t>
          </a:r>
          <a:r>
            <a:rPr kumimoji="1" lang="en-US" altLang="ja-JP" sz="1300">
              <a:latin typeface="ＭＳ Ｐゴシック" panose="020B0600070205080204" pitchFamily="50" charset="-128"/>
              <a:ea typeface="ＭＳ Ｐゴシック" panose="020B0600070205080204" pitchFamily="50" charset="-128"/>
            </a:rPr>
            <a:t>128,288</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71837</xdr:rowOff>
    </xdr:from>
    <xdr:to>
      <xdr:col>23</xdr:col>
      <xdr:colOff>133350</xdr:colOff>
      <xdr:row>89</xdr:row>
      <xdr:rowOff>121569</xdr:rowOff>
    </xdr:to>
    <xdr:cxnSp macro="">
      <xdr:nvCxnSpPr>
        <xdr:cNvPr id="188" name="直線コネクタ 187"/>
        <xdr:cNvCxnSpPr/>
      </xdr:nvCxnSpPr>
      <xdr:spPr>
        <a:xfrm flipV="1">
          <a:off x="4953000" y="13787837"/>
          <a:ext cx="0" cy="1592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93646</xdr:rowOff>
    </xdr:from>
    <xdr:ext cx="762000" cy="259045"/>
    <xdr:sp macro="" textlink="">
      <xdr:nvSpPr>
        <xdr:cNvPr id="189" name="人件費・物件費等の状況最小値テキスト"/>
        <xdr:cNvSpPr txBox="1"/>
      </xdr:nvSpPr>
      <xdr:spPr>
        <a:xfrm>
          <a:off x="5041900" y="15352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121569</xdr:rowOff>
    </xdr:from>
    <xdr:to>
      <xdr:col>24</xdr:col>
      <xdr:colOff>12700</xdr:colOff>
      <xdr:row>89</xdr:row>
      <xdr:rowOff>121569</xdr:rowOff>
    </xdr:to>
    <xdr:cxnSp macro="">
      <xdr:nvCxnSpPr>
        <xdr:cNvPr id="190" name="直線コネクタ 189"/>
        <xdr:cNvCxnSpPr/>
      </xdr:nvCxnSpPr>
      <xdr:spPr>
        <a:xfrm>
          <a:off x="4864100" y="15380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158214</xdr:rowOff>
    </xdr:from>
    <xdr:ext cx="762000" cy="259045"/>
    <xdr:sp macro="" textlink="">
      <xdr:nvSpPr>
        <xdr:cNvPr id="191" name="人件費・物件費等の状況最大値テキスト"/>
        <xdr:cNvSpPr txBox="1"/>
      </xdr:nvSpPr>
      <xdr:spPr>
        <a:xfrm>
          <a:off x="5041900" y="1353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71837</xdr:rowOff>
    </xdr:from>
    <xdr:to>
      <xdr:col>24</xdr:col>
      <xdr:colOff>12700</xdr:colOff>
      <xdr:row>80</xdr:row>
      <xdr:rowOff>71837</xdr:rowOff>
    </xdr:to>
    <xdr:cxnSp macro="">
      <xdr:nvCxnSpPr>
        <xdr:cNvPr id="192" name="直線コネクタ 191"/>
        <xdr:cNvCxnSpPr/>
      </xdr:nvCxnSpPr>
      <xdr:spPr>
        <a:xfrm>
          <a:off x="4864100" y="1378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83589</xdr:rowOff>
    </xdr:from>
    <xdr:to>
      <xdr:col>23</xdr:col>
      <xdr:colOff>133350</xdr:colOff>
      <xdr:row>83</xdr:row>
      <xdr:rowOff>150737</xdr:rowOff>
    </xdr:to>
    <xdr:cxnSp macro="">
      <xdr:nvCxnSpPr>
        <xdr:cNvPr id="193" name="直線コネクタ 192"/>
        <xdr:cNvCxnSpPr/>
      </xdr:nvCxnSpPr>
      <xdr:spPr>
        <a:xfrm flipV="1">
          <a:off x="4114800" y="14313939"/>
          <a:ext cx="838200" cy="67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129359</xdr:rowOff>
    </xdr:from>
    <xdr:ext cx="762000" cy="259045"/>
    <xdr:sp macro="" textlink="">
      <xdr:nvSpPr>
        <xdr:cNvPr id="194" name="人件費・物件費等の状況平均値テキスト"/>
        <xdr:cNvSpPr txBox="1"/>
      </xdr:nvSpPr>
      <xdr:spPr>
        <a:xfrm>
          <a:off x="5041900" y="13845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112832</xdr:rowOff>
    </xdr:from>
    <xdr:to>
      <xdr:col>23</xdr:col>
      <xdr:colOff>184150</xdr:colOff>
      <xdr:row>82</xdr:row>
      <xdr:rowOff>42982</xdr:rowOff>
    </xdr:to>
    <xdr:sp macro="" textlink="">
      <xdr:nvSpPr>
        <xdr:cNvPr id="195" name="フローチャート: 判断 194"/>
        <xdr:cNvSpPr/>
      </xdr:nvSpPr>
      <xdr:spPr>
        <a:xfrm>
          <a:off x="4902200" y="1400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135562</xdr:rowOff>
    </xdr:from>
    <xdr:to>
      <xdr:col>19</xdr:col>
      <xdr:colOff>133350</xdr:colOff>
      <xdr:row>83</xdr:row>
      <xdr:rowOff>150737</xdr:rowOff>
    </xdr:to>
    <xdr:cxnSp macro="">
      <xdr:nvCxnSpPr>
        <xdr:cNvPr id="196" name="直線コネクタ 195"/>
        <xdr:cNvCxnSpPr/>
      </xdr:nvCxnSpPr>
      <xdr:spPr>
        <a:xfrm>
          <a:off x="3225800" y="14365912"/>
          <a:ext cx="889000" cy="1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77240</xdr:rowOff>
    </xdr:from>
    <xdr:to>
      <xdr:col>19</xdr:col>
      <xdr:colOff>184150</xdr:colOff>
      <xdr:row>82</xdr:row>
      <xdr:rowOff>7390</xdr:rowOff>
    </xdr:to>
    <xdr:sp macro="" textlink="">
      <xdr:nvSpPr>
        <xdr:cNvPr id="197" name="フローチャート: 判断 196"/>
        <xdr:cNvSpPr/>
      </xdr:nvSpPr>
      <xdr:spPr>
        <a:xfrm>
          <a:off x="4064000" y="1396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17567</xdr:rowOff>
    </xdr:from>
    <xdr:ext cx="736600" cy="259045"/>
    <xdr:sp macro="" textlink="">
      <xdr:nvSpPr>
        <xdr:cNvPr id="198" name="テキスト ボックス 197"/>
        <xdr:cNvSpPr txBox="1"/>
      </xdr:nvSpPr>
      <xdr:spPr>
        <a:xfrm>
          <a:off x="3733800" y="1373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108536</xdr:rowOff>
    </xdr:from>
    <xdr:to>
      <xdr:col>15</xdr:col>
      <xdr:colOff>82550</xdr:colOff>
      <xdr:row>83</xdr:row>
      <xdr:rowOff>135562</xdr:rowOff>
    </xdr:to>
    <xdr:cxnSp macro="">
      <xdr:nvCxnSpPr>
        <xdr:cNvPr id="199" name="直線コネクタ 198"/>
        <xdr:cNvCxnSpPr/>
      </xdr:nvCxnSpPr>
      <xdr:spPr>
        <a:xfrm>
          <a:off x="2336800" y="14338886"/>
          <a:ext cx="889000" cy="27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84117</xdr:rowOff>
    </xdr:from>
    <xdr:to>
      <xdr:col>15</xdr:col>
      <xdr:colOff>133350</xdr:colOff>
      <xdr:row>82</xdr:row>
      <xdr:rowOff>14267</xdr:rowOff>
    </xdr:to>
    <xdr:sp macro="" textlink="">
      <xdr:nvSpPr>
        <xdr:cNvPr id="200" name="フローチャート: 判断 199"/>
        <xdr:cNvSpPr/>
      </xdr:nvSpPr>
      <xdr:spPr>
        <a:xfrm>
          <a:off x="3175000" y="1397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24444</xdr:rowOff>
    </xdr:from>
    <xdr:ext cx="762000" cy="259045"/>
    <xdr:sp macro="" textlink="">
      <xdr:nvSpPr>
        <xdr:cNvPr id="201" name="テキスト ボックス 200"/>
        <xdr:cNvSpPr txBox="1"/>
      </xdr:nvSpPr>
      <xdr:spPr>
        <a:xfrm>
          <a:off x="2844800" y="13740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108536</xdr:rowOff>
    </xdr:from>
    <xdr:to>
      <xdr:col>11</xdr:col>
      <xdr:colOff>31750</xdr:colOff>
      <xdr:row>86</xdr:row>
      <xdr:rowOff>79280</xdr:rowOff>
    </xdr:to>
    <xdr:cxnSp macro="">
      <xdr:nvCxnSpPr>
        <xdr:cNvPr id="202" name="直線コネクタ 201"/>
        <xdr:cNvCxnSpPr/>
      </xdr:nvCxnSpPr>
      <xdr:spPr>
        <a:xfrm flipV="1">
          <a:off x="1447800" y="14338886"/>
          <a:ext cx="889000" cy="48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76302</xdr:rowOff>
    </xdr:from>
    <xdr:to>
      <xdr:col>11</xdr:col>
      <xdr:colOff>82550</xdr:colOff>
      <xdr:row>82</xdr:row>
      <xdr:rowOff>6452</xdr:rowOff>
    </xdr:to>
    <xdr:sp macro="" textlink="">
      <xdr:nvSpPr>
        <xdr:cNvPr id="203" name="フローチャート: 判断 202"/>
        <xdr:cNvSpPr/>
      </xdr:nvSpPr>
      <xdr:spPr>
        <a:xfrm>
          <a:off x="2286000" y="1396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16629</xdr:rowOff>
    </xdr:from>
    <xdr:ext cx="762000" cy="259045"/>
    <xdr:sp macro="" textlink="">
      <xdr:nvSpPr>
        <xdr:cNvPr id="204" name="テキスト ボックス 203"/>
        <xdr:cNvSpPr txBox="1"/>
      </xdr:nvSpPr>
      <xdr:spPr>
        <a:xfrm>
          <a:off x="1955800" y="1373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68647</xdr:rowOff>
    </xdr:from>
    <xdr:to>
      <xdr:col>7</xdr:col>
      <xdr:colOff>31750</xdr:colOff>
      <xdr:row>81</xdr:row>
      <xdr:rowOff>170247</xdr:rowOff>
    </xdr:to>
    <xdr:sp macro="" textlink="">
      <xdr:nvSpPr>
        <xdr:cNvPr id="205" name="フローチャート: 判断 204"/>
        <xdr:cNvSpPr/>
      </xdr:nvSpPr>
      <xdr:spPr>
        <a:xfrm>
          <a:off x="1397000" y="1395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8974</xdr:rowOff>
    </xdr:from>
    <xdr:ext cx="762000" cy="259045"/>
    <xdr:sp macro="" textlink="">
      <xdr:nvSpPr>
        <xdr:cNvPr id="206" name="テキスト ボックス 205"/>
        <xdr:cNvSpPr txBox="1"/>
      </xdr:nvSpPr>
      <xdr:spPr>
        <a:xfrm>
          <a:off x="1066800" y="13724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32789</xdr:rowOff>
    </xdr:from>
    <xdr:to>
      <xdr:col>23</xdr:col>
      <xdr:colOff>184150</xdr:colOff>
      <xdr:row>83</xdr:row>
      <xdr:rowOff>134389</xdr:rowOff>
    </xdr:to>
    <xdr:sp macro="" textlink="">
      <xdr:nvSpPr>
        <xdr:cNvPr id="212" name="楕円 211"/>
        <xdr:cNvSpPr/>
      </xdr:nvSpPr>
      <xdr:spPr>
        <a:xfrm>
          <a:off x="4902200" y="14263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4866</xdr:rowOff>
    </xdr:from>
    <xdr:ext cx="762000" cy="259045"/>
    <xdr:sp macro="" textlink="">
      <xdr:nvSpPr>
        <xdr:cNvPr id="213" name="人件費・物件費等の状況該当値テキスト"/>
        <xdr:cNvSpPr txBox="1"/>
      </xdr:nvSpPr>
      <xdr:spPr>
        <a:xfrm>
          <a:off x="5041900" y="14235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99937</xdr:rowOff>
    </xdr:from>
    <xdr:to>
      <xdr:col>19</xdr:col>
      <xdr:colOff>184150</xdr:colOff>
      <xdr:row>84</xdr:row>
      <xdr:rowOff>30087</xdr:rowOff>
    </xdr:to>
    <xdr:sp macro="" textlink="">
      <xdr:nvSpPr>
        <xdr:cNvPr id="214" name="楕円 213"/>
        <xdr:cNvSpPr/>
      </xdr:nvSpPr>
      <xdr:spPr>
        <a:xfrm>
          <a:off x="4064000" y="1433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14864</xdr:rowOff>
    </xdr:from>
    <xdr:ext cx="736600" cy="259045"/>
    <xdr:sp macro="" textlink="">
      <xdr:nvSpPr>
        <xdr:cNvPr id="215" name="テキスト ボックス 214"/>
        <xdr:cNvSpPr txBox="1"/>
      </xdr:nvSpPr>
      <xdr:spPr>
        <a:xfrm>
          <a:off x="3733800" y="14416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84762</xdr:rowOff>
    </xdr:from>
    <xdr:to>
      <xdr:col>15</xdr:col>
      <xdr:colOff>133350</xdr:colOff>
      <xdr:row>84</xdr:row>
      <xdr:rowOff>14912</xdr:rowOff>
    </xdr:to>
    <xdr:sp macro="" textlink="">
      <xdr:nvSpPr>
        <xdr:cNvPr id="216" name="楕円 215"/>
        <xdr:cNvSpPr/>
      </xdr:nvSpPr>
      <xdr:spPr>
        <a:xfrm>
          <a:off x="3175000" y="1431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171139</xdr:rowOff>
    </xdr:from>
    <xdr:ext cx="762000" cy="259045"/>
    <xdr:sp macro="" textlink="">
      <xdr:nvSpPr>
        <xdr:cNvPr id="217" name="テキスト ボックス 216"/>
        <xdr:cNvSpPr txBox="1"/>
      </xdr:nvSpPr>
      <xdr:spPr>
        <a:xfrm>
          <a:off x="2844800" y="14401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57736</xdr:rowOff>
    </xdr:from>
    <xdr:to>
      <xdr:col>11</xdr:col>
      <xdr:colOff>82550</xdr:colOff>
      <xdr:row>83</xdr:row>
      <xdr:rowOff>159336</xdr:rowOff>
    </xdr:to>
    <xdr:sp macro="" textlink="">
      <xdr:nvSpPr>
        <xdr:cNvPr id="218" name="楕円 217"/>
        <xdr:cNvSpPr/>
      </xdr:nvSpPr>
      <xdr:spPr>
        <a:xfrm>
          <a:off x="2286000" y="142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144113</xdr:rowOff>
    </xdr:from>
    <xdr:ext cx="762000" cy="259045"/>
    <xdr:sp macro="" textlink="">
      <xdr:nvSpPr>
        <xdr:cNvPr id="219" name="テキスト ボックス 218"/>
        <xdr:cNvSpPr txBox="1"/>
      </xdr:nvSpPr>
      <xdr:spPr>
        <a:xfrm>
          <a:off x="1955800" y="1437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86</xdr:row>
      <xdr:rowOff>28480</xdr:rowOff>
    </xdr:from>
    <xdr:to>
      <xdr:col>7</xdr:col>
      <xdr:colOff>31750</xdr:colOff>
      <xdr:row>86</xdr:row>
      <xdr:rowOff>130080</xdr:rowOff>
    </xdr:to>
    <xdr:sp macro="" textlink="">
      <xdr:nvSpPr>
        <xdr:cNvPr id="220" name="楕円 219"/>
        <xdr:cNvSpPr/>
      </xdr:nvSpPr>
      <xdr:spPr>
        <a:xfrm>
          <a:off x="1397000" y="1477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86</xdr:row>
      <xdr:rowOff>114857</xdr:rowOff>
    </xdr:from>
    <xdr:ext cx="762000" cy="259045"/>
    <xdr:sp macro="" textlink="">
      <xdr:nvSpPr>
        <xdr:cNvPr id="221" name="テキスト ボックス 220"/>
        <xdr:cNvSpPr txBox="1"/>
      </xdr:nvSpPr>
      <xdr:spPr>
        <a:xfrm>
          <a:off x="1066800" y="1485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ポイント減となっているが、主な減要因としては、「平成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年度の給与改定に伴う給料表の引上げ率が国よりも低かったこと」が挙げられる。</a:t>
          </a:r>
        </a:p>
        <a:p>
          <a:r>
            <a:rPr kumimoji="1" lang="ja-JP" altLang="en-US" sz="1300">
              <a:latin typeface="ＭＳ Ｐゴシック" panose="020B0600070205080204" pitchFamily="50" charset="-128"/>
              <a:ea typeface="ＭＳ Ｐゴシック" panose="020B0600070205080204" pitchFamily="50" charset="-128"/>
            </a:rPr>
            <a:t>　今後も、人事院勧告等の内容を踏まえた給与改定を行い、適正な給与水準の維持に努める。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89</xdr:row>
      <xdr:rowOff>29634</xdr:rowOff>
    </xdr:to>
    <xdr:cxnSp macro="">
      <xdr:nvCxnSpPr>
        <xdr:cNvPr id="250" name="直線コネクタ 249"/>
        <xdr:cNvCxnSpPr/>
      </xdr:nvCxnSpPr>
      <xdr:spPr>
        <a:xfrm flipV="1">
          <a:off x="17018000" y="13881100"/>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3" name="給与水準   （国との比較）最大値テキスト"/>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4" name="直線コネクタ 253"/>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81491</xdr:rowOff>
    </xdr:from>
    <xdr:to>
      <xdr:col>81</xdr:col>
      <xdr:colOff>44450</xdr:colOff>
      <xdr:row>86</xdr:row>
      <xdr:rowOff>101600</xdr:rowOff>
    </xdr:to>
    <xdr:cxnSp macro="">
      <xdr:nvCxnSpPr>
        <xdr:cNvPr id="255" name="直線コネクタ 254"/>
        <xdr:cNvCxnSpPr/>
      </xdr:nvCxnSpPr>
      <xdr:spPr>
        <a:xfrm flipV="1">
          <a:off x="16179800" y="14826191"/>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168927</xdr:rowOff>
    </xdr:from>
    <xdr:ext cx="762000" cy="259045"/>
    <xdr:sp macro="" textlink="">
      <xdr:nvSpPr>
        <xdr:cNvPr id="256" name="給与水準   （国との比較）平均値テキスト"/>
        <xdr:cNvSpPr txBox="1"/>
      </xdr:nvSpPr>
      <xdr:spPr>
        <a:xfrm>
          <a:off x="17106900" y="14399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57" name="フローチャート: 判断 256"/>
        <xdr:cNvSpPr/>
      </xdr:nvSpPr>
      <xdr:spPr>
        <a:xfrm>
          <a:off x="169672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101600</xdr:rowOff>
    </xdr:from>
    <xdr:to>
      <xdr:col>77</xdr:col>
      <xdr:colOff>44450</xdr:colOff>
      <xdr:row>87</xdr:row>
      <xdr:rowOff>10584</xdr:rowOff>
    </xdr:to>
    <xdr:cxnSp macro="">
      <xdr:nvCxnSpPr>
        <xdr:cNvPr id="258" name="直線コネクタ 257"/>
        <xdr:cNvCxnSpPr/>
      </xdr:nvCxnSpPr>
      <xdr:spPr>
        <a:xfrm flipV="1">
          <a:off x="15290800" y="148463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59" name="フローチャート: 判断 258"/>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132943</xdr:rowOff>
    </xdr:from>
    <xdr:ext cx="736600" cy="259045"/>
    <xdr:sp macro="" textlink="">
      <xdr:nvSpPr>
        <xdr:cNvPr id="260" name="テキスト ボックス 259"/>
        <xdr:cNvSpPr txBox="1"/>
      </xdr:nvSpPr>
      <xdr:spPr>
        <a:xfrm>
          <a:off x="15798800" y="14363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10584</xdr:rowOff>
    </xdr:from>
    <xdr:to>
      <xdr:col>72</xdr:col>
      <xdr:colOff>203200</xdr:colOff>
      <xdr:row>87</xdr:row>
      <xdr:rowOff>10584</xdr:rowOff>
    </xdr:to>
    <xdr:cxnSp macro="">
      <xdr:nvCxnSpPr>
        <xdr:cNvPr id="261" name="直線コネクタ 260"/>
        <xdr:cNvCxnSpPr/>
      </xdr:nvCxnSpPr>
      <xdr:spPr>
        <a:xfrm>
          <a:off x="14401800" y="1492673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2" name="フローチャート: 判断 261"/>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132943</xdr:rowOff>
    </xdr:from>
    <xdr:ext cx="762000" cy="259045"/>
    <xdr:sp macro="" textlink="">
      <xdr:nvSpPr>
        <xdr:cNvPr id="263" name="テキスト ボックス 262"/>
        <xdr:cNvSpPr txBox="1"/>
      </xdr:nvSpPr>
      <xdr:spPr>
        <a:xfrm>
          <a:off x="14909800" y="14363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61384</xdr:rowOff>
    </xdr:from>
    <xdr:to>
      <xdr:col>68</xdr:col>
      <xdr:colOff>152400</xdr:colOff>
      <xdr:row>87</xdr:row>
      <xdr:rowOff>10584</xdr:rowOff>
    </xdr:to>
    <xdr:cxnSp macro="">
      <xdr:nvCxnSpPr>
        <xdr:cNvPr id="264" name="直線コネクタ 263"/>
        <xdr:cNvCxnSpPr/>
      </xdr:nvCxnSpPr>
      <xdr:spPr>
        <a:xfrm>
          <a:off x="13512800" y="1480608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21818</xdr:rowOff>
    </xdr:from>
    <xdr:ext cx="762000" cy="259045"/>
    <xdr:sp macro="" textlink="">
      <xdr:nvSpPr>
        <xdr:cNvPr id="266" name="テキスト ボックス 265"/>
        <xdr:cNvSpPr txBox="1"/>
      </xdr:nvSpPr>
      <xdr:spPr>
        <a:xfrm>
          <a:off x="14020800" y="14423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67" name="フローチャート: 判断 266"/>
        <xdr:cNvSpPr/>
      </xdr:nvSpPr>
      <xdr:spPr>
        <a:xfrm>
          <a:off x="13462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68" name="テキスト ボックス 267"/>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30691</xdr:rowOff>
    </xdr:from>
    <xdr:to>
      <xdr:col>81</xdr:col>
      <xdr:colOff>95250</xdr:colOff>
      <xdr:row>86</xdr:row>
      <xdr:rowOff>132291</xdr:rowOff>
    </xdr:to>
    <xdr:sp macro="" textlink="">
      <xdr:nvSpPr>
        <xdr:cNvPr id="274" name="楕円 273"/>
        <xdr:cNvSpPr/>
      </xdr:nvSpPr>
      <xdr:spPr>
        <a:xfrm>
          <a:off x="16967200" y="14775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86</xdr:row>
      <xdr:rowOff>2768</xdr:rowOff>
    </xdr:from>
    <xdr:ext cx="762000" cy="259045"/>
    <xdr:sp macro="" textlink="">
      <xdr:nvSpPr>
        <xdr:cNvPr id="275" name="給与水準   （国との比較）該当値テキスト"/>
        <xdr:cNvSpPr txBox="1"/>
      </xdr:nvSpPr>
      <xdr:spPr>
        <a:xfrm>
          <a:off x="17106900" y="14747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50800</xdr:rowOff>
    </xdr:from>
    <xdr:to>
      <xdr:col>77</xdr:col>
      <xdr:colOff>95250</xdr:colOff>
      <xdr:row>86</xdr:row>
      <xdr:rowOff>152400</xdr:rowOff>
    </xdr:to>
    <xdr:sp macro="" textlink="">
      <xdr:nvSpPr>
        <xdr:cNvPr id="276" name="楕円 275"/>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137177</xdr:rowOff>
    </xdr:from>
    <xdr:ext cx="736600" cy="259045"/>
    <xdr:sp macro="" textlink="">
      <xdr:nvSpPr>
        <xdr:cNvPr id="277" name="テキスト ボックス 276"/>
        <xdr:cNvSpPr txBox="1"/>
      </xdr:nvSpPr>
      <xdr:spPr>
        <a:xfrm>
          <a:off x="15798800" y="1488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131234</xdr:rowOff>
    </xdr:from>
    <xdr:to>
      <xdr:col>73</xdr:col>
      <xdr:colOff>44450</xdr:colOff>
      <xdr:row>87</xdr:row>
      <xdr:rowOff>61384</xdr:rowOff>
    </xdr:to>
    <xdr:sp macro="" textlink="">
      <xdr:nvSpPr>
        <xdr:cNvPr id="278" name="楕円 277"/>
        <xdr:cNvSpPr/>
      </xdr:nvSpPr>
      <xdr:spPr>
        <a:xfrm>
          <a:off x="15240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46161</xdr:rowOff>
    </xdr:from>
    <xdr:ext cx="762000" cy="259045"/>
    <xdr:sp macro="" textlink="">
      <xdr:nvSpPr>
        <xdr:cNvPr id="279" name="テキスト ボックス 278"/>
        <xdr:cNvSpPr txBox="1"/>
      </xdr:nvSpPr>
      <xdr:spPr>
        <a:xfrm>
          <a:off x="14909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131234</xdr:rowOff>
    </xdr:from>
    <xdr:to>
      <xdr:col>68</xdr:col>
      <xdr:colOff>203200</xdr:colOff>
      <xdr:row>87</xdr:row>
      <xdr:rowOff>61384</xdr:rowOff>
    </xdr:to>
    <xdr:sp macro="" textlink="">
      <xdr:nvSpPr>
        <xdr:cNvPr id="280" name="楕円 279"/>
        <xdr:cNvSpPr/>
      </xdr:nvSpPr>
      <xdr:spPr>
        <a:xfrm>
          <a:off x="14351000" y="1487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46161</xdr:rowOff>
    </xdr:from>
    <xdr:ext cx="762000" cy="259045"/>
    <xdr:sp macro="" textlink="">
      <xdr:nvSpPr>
        <xdr:cNvPr id="281" name="テキスト ボックス 280"/>
        <xdr:cNvSpPr txBox="1"/>
      </xdr:nvSpPr>
      <xdr:spPr>
        <a:xfrm>
          <a:off x="14020800" y="14962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10584</xdr:rowOff>
    </xdr:from>
    <xdr:to>
      <xdr:col>64</xdr:col>
      <xdr:colOff>152400</xdr:colOff>
      <xdr:row>86</xdr:row>
      <xdr:rowOff>112184</xdr:rowOff>
    </xdr:to>
    <xdr:sp macro="" textlink="">
      <xdr:nvSpPr>
        <xdr:cNvPr id="282" name="楕円 281"/>
        <xdr:cNvSpPr/>
      </xdr:nvSpPr>
      <xdr:spPr>
        <a:xfrm>
          <a:off x="134620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96961</xdr:rowOff>
    </xdr:from>
    <xdr:ext cx="762000" cy="259045"/>
    <xdr:sp macro="" textlink="">
      <xdr:nvSpPr>
        <xdr:cNvPr id="283" name="テキスト ボックス 282"/>
        <xdr:cNvSpPr txBox="1"/>
      </xdr:nvSpPr>
      <xdr:spPr>
        <a:xfrm>
          <a:off x="13131800" y="14841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前年度と比較し、職員数（翌年度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日現在）はほぼ横ばいであるが、人口の減少に伴い、人口</a:t>
          </a:r>
          <a:r>
            <a:rPr kumimoji="1" lang="en-US" altLang="ja-JP" sz="1300">
              <a:latin typeface="ＭＳ Ｐゴシック" panose="020B0600070205080204" pitchFamily="50" charset="-128"/>
              <a:ea typeface="ＭＳ Ｐゴシック" panose="020B0600070205080204" pitchFamily="50" charset="-128"/>
            </a:rPr>
            <a:t>1,000</a:t>
          </a:r>
          <a:r>
            <a:rPr kumimoji="1" lang="ja-JP" altLang="en-US" sz="1300">
              <a:latin typeface="ＭＳ Ｐゴシック" panose="020B0600070205080204" pitchFamily="50" charset="-128"/>
              <a:ea typeface="ＭＳ Ｐゴシック" panose="020B0600070205080204" pitchFamily="50" charset="-128"/>
            </a:rPr>
            <a:t>人当たり職員数は前年度から</a:t>
          </a:r>
          <a:r>
            <a:rPr kumimoji="1" lang="en-US" altLang="ja-JP" sz="1300">
              <a:latin typeface="ＭＳ Ｐゴシック" panose="020B0600070205080204" pitchFamily="50" charset="-128"/>
              <a:ea typeface="ＭＳ Ｐゴシック" panose="020B0600070205080204" pitchFamily="50" charset="-128"/>
            </a:rPr>
            <a:t>0.17</a:t>
          </a:r>
          <a:r>
            <a:rPr kumimoji="1" lang="ja-JP" altLang="en-US" sz="1300">
              <a:latin typeface="ＭＳ Ｐゴシック" panose="020B0600070205080204" pitchFamily="50" charset="-128"/>
              <a:ea typeface="ＭＳ Ｐゴシック" panose="020B0600070205080204" pitchFamily="50" charset="-128"/>
            </a:rPr>
            <a:t>人増加した。</a:t>
          </a:r>
        </a:p>
        <a:p>
          <a:r>
            <a:rPr kumimoji="1" lang="ja-JP" altLang="en-US" sz="1300">
              <a:latin typeface="ＭＳ Ｐゴシック" panose="020B0600070205080204" pitchFamily="50" charset="-128"/>
              <a:ea typeface="ＭＳ Ｐゴシック" panose="020B0600070205080204" pitchFamily="50" charset="-128"/>
            </a:rPr>
            <a:t>　今後も将来的な自治体運営に影響が生じないよう、市総合計画に基づき定員の適正管理に努める。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52070</xdr:rowOff>
    </xdr:from>
    <xdr:to>
      <xdr:col>81</xdr:col>
      <xdr:colOff>44450</xdr:colOff>
      <xdr:row>66</xdr:row>
      <xdr:rowOff>141151</xdr:rowOff>
    </xdr:to>
    <xdr:cxnSp macro="">
      <xdr:nvCxnSpPr>
        <xdr:cNvPr id="315" name="直線コネクタ 314"/>
        <xdr:cNvCxnSpPr/>
      </xdr:nvCxnSpPr>
      <xdr:spPr>
        <a:xfrm flipV="1">
          <a:off x="17018000" y="10167620"/>
          <a:ext cx="0" cy="1289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113228</xdr:rowOff>
    </xdr:from>
    <xdr:ext cx="762000" cy="259045"/>
    <xdr:sp macro="" textlink="">
      <xdr:nvSpPr>
        <xdr:cNvPr id="316" name="定員管理の状況最小値テキスト"/>
        <xdr:cNvSpPr txBox="1"/>
      </xdr:nvSpPr>
      <xdr:spPr>
        <a:xfrm>
          <a:off x="17106900" y="11428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141151</xdr:rowOff>
    </xdr:from>
    <xdr:to>
      <xdr:col>81</xdr:col>
      <xdr:colOff>133350</xdr:colOff>
      <xdr:row>66</xdr:row>
      <xdr:rowOff>141151</xdr:rowOff>
    </xdr:to>
    <xdr:cxnSp macro="">
      <xdr:nvCxnSpPr>
        <xdr:cNvPr id="317" name="直線コネクタ 316"/>
        <xdr:cNvCxnSpPr/>
      </xdr:nvCxnSpPr>
      <xdr:spPr>
        <a:xfrm>
          <a:off x="16929100" y="11456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138447</xdr:rowOff>
    </xdr:from>
    <xdr:ext cx="762000" cy="259045"/>
    <xdr:sp macro="" textlink="">
      <xdr:nvSpPr>
        <xdr:cNvPr id="318" name="定員管理の状況最大値テキスト"/>
        <xdr:cNvSpPr txBox="1"/>
      </xdr:nvSpPr>
      <xdr:spPr>
        <a:xfrm>
          <a:off x="17106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52070</xdr:rowOff>
    </xdr:from>
    <xdr:to>
      <xdr:col>81</xdr:col>
      <xdr:colOff>133350</xdr:colOff>
      <xdr:row>59</xdr:row>
      <xdr:rowOff>52070</xdr:rowOff>
    </xdr:to>
    <xdr:cxnSp macro="">
      <xdr:nvCxnSpPr>
        <xdr:cNvPr id="319" name="直線コネクタ 318"/>
        <xdr:cNvCxnSpPr/>
      </xdr:nvCxnSpPr>
      <xdr:spPr>
        <a:xfrm>
          <a:off x="16929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63</xdr:row>
      <xdr:rowOff>134983</xdr:rowOff>
    </xdr:from>
    <xdr:to>
      <xdr:col>81</xdr:col>
      <xdr:colOff>44450</xdr:colOff>
      <xdr:row>64</xdr:row>
      <xdr:rowOff>22134</xdr:rowOff>
    </xdr:to>
    <xdr:cxnSp macro="">
      <xdr:nvCxnSpPr>
        <xdr:cNvPr id="320" name="直線コネクタ 319"/>
        <xdr:cNvCxnSpPr/>
      </xdr:nvCxnSpPr>
      <xdr:spPr>
        <a:xfrm>
          <a:off x="16179800" y="10936333"/>
          <a:ext cx="838200" cy="58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44649</xdr:rowOff>
    </xdr:from>
    <xdr:ext cx="762000" cy="259045"/>
    <xdr:sp macro="" textlink="">
      <xdr:nvSpPr>
        <xdr:cNvPr id="321" name="定員管理の状況平均値テキスト"/>
        <xdr:cNvSpPr txBox="1"/>
      </xdr:nvSpPr>
      <xdr:spPr>
        <a:xfrm>
          <a:off x="17106900" y="105030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28122</xdr:rowOff>
    </xdr:from>
    <xdr:to>
      <xdr:col>81</xdr:col>
      <xdr:colOff>95250</xdr:colOff>
      <xdr:row>62</xdr:row>
      <xdr:rowOff>129722</xdr:rowOff>
    </xdr:to>
    <xdr:sp macro="" textlink="">
      <xdr:nvSpPr>
        <xdr:cNvPr id="322" name="フローチャート: 判断 321"/>
        <xdr:cNvSpPr/>
      </xdr:nvSpPr>
      <xdr:spPr>
        <a:xfrm>
          <a:off x="169672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63</xdr:row>
      <xdr:rowOff>103959</xdr:rowOff>
    </xdr:from>
    <xdr:to>
      <xdr:col>77</xdr:col>
      <xdr:colOff>44450</xdr:colOff>
      <xdr:row>63</xdr:row>
      <xdr:rowOff>134983</xdr:rowOff>
    </xdr:to>
    <xdr:cxnSp macro="">
      <xdr:nvCxnSpPr>
        <xdr:cNvPr id="323" name="直線コネクタ 322"/>
        <xdr:cNvCxnSpPr/>
      </xdr:nvCxnSpPr>
      <xdr:spPr>
        <a:xfrm>
          <a:off x="15290800" y="10905309"/>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14333</xdr:rowOff>
    </xdr:from>
    <xdr:to>
      <xdr:col>77</xdr:col>
      <xdr:colOff>95250</xdr:colOff>
      <xdr:row>62</xdr:row>
      <xdr:rowOff>115933</xdr:rowOff>
    </xdr:to>
    <xdr:sp macro="" textlink="">
      <xdr:nvSpPr>
        <xdr:cNvPr id="324" name="フローチャート: 判断 323"/>
        <xdr:cNvSpPr/>
      </xdr:nvSpPr>
      <xdr:spPr>
        <a:xfrm>
          <a:off x="16129000" y="1064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126110</xdr:rowOff>
    </xdr:from>
    <xdr:ext cx="736600" cy="259045"/>
    <xdr:sp macro="" textlink="">
      <xdr:nvSpPr>
        <xdr:cNvPr id="325" name="テキスト ボックス 324"/>
        <xdr:cNvSpPr txBox="1"/>
      </xdr:nvSpPr>
      <xdr:spPr>
        <a:xfrm>
          <a:off x="15798800" y="10413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63</xdr:row>
      <xdr:rowOff>48804</xdr:rowOff>
    </xdr:from>
    <xdr:to>
      <xdr:col>72</xdr:col>
      <xdr:colOff>203200</xdr:colOff>
      <xdr:row>63</xdr:row>
      <xdr:rowOff>103959</xdr:rowOff>
    </xdr:to>
    <xdr:cxnSp macro="">
      <xdr:nvCxnSpPr>
        <xdr:cNvPr id="326" name="直線コネクタ 325"/>
        <xdr:cNvCxnSpPr/>
      </xdr:nvCxnSpPr>
      <xdr:spPr>
        <a:xfrm>
          <a:off x="14401800" y="10850154"/>
          <a:ext cx="889000" cy="55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7438</xdr:rowOff>
    </xdr:from>
    <xdr:to>
      <xdr:col>73</xdr:col>
      <xdr:colOff>44450</xdr:colOff>
      <xdr:row>62</xdr:row>
      <xdr:rowOff>109038</xdr:rowOff>
    </xdr:to>
    <xdr:sp macro="" textlink="">
      <xdr:nvSpPr>
        <xdr:cNvPr id="327" name="フローチャート: 判断 326"/>
        <xdr:cNvSpPr/>
      </xdr:nvSpPr>
      <xdr:spPr>
        <a:xfrm>
          <a:off x="15240000" y="1063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119215</xdr:rowOff>
    </xdr:from>
    <xdr:ext cx="762000" cy="259045"/>
    <xdr:sp macro="" textlink="">
      <xdr:nvSpPr>
        <xdr:cNvPr id="328" name="テキスト ボックス 327"/>
        <xdr:cNvSpPr txBox="1"/>
      </xdr:nvSpPr>
      <xdr:spPr>
        <a:xfrm>
          <a:off x="14909800" y="10406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63</xdr:row>
      <xdr:rowOff>38463</xdr:rowOff>
    </xdr:from>
    <xdr:to>
      <xdr:col>68</xdr:col>
      <xdr:colOff>152400</xdr:colOff>
      <xdr:row>63</xdr:row>
      <xdr:rowOff>48804</xdr:rowOff>
    </xdr:to>
    <xdr:cxnSp macro="">
      <xdr:nvCxnSpPr>
        <xdr:cNvPr id="329" name="直線コネクタ 328"/>
        <xdr:cNvCxnSpPr/>
      </xdr:nvCxnSpPr>
      <xdr:spPr>
        <a:xfrm>
          <a:off x="13512800" y="10839813"/>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158206</xdr:rowOff>
    </xdr:from>
    <xdr:to>
      <xdr:col>68</xdr:col>
      <xdr:colOff>203200</xdr:colOff>
      <xdr:row>62</xdr:row>
      <xdr:rowOff>88356</xdr:rowOff>
    </xdr:to>
    <xdr:sp macro="" textlink="">
      <xdr:nvSpPr>
        <xdr:cNvPr id="330" name="フローチャート: 判断 329"/>
        <xdr:cNvSpPr/>
      </xdr:nvSpPr>
      <xdr:spPr>
        <a:xfrm>
          <a:off x="14351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98533</xdr:rowOff>
    </xdr:from>
    <xdr:ext cx="762000" cy="259045"/>
    <xdr:sp macro="" textlink="">
      <xdr:nvSpPr>
        <xdr:cNvPr id="331" name="テキスト ボックス 330"/>
        <xdr:cNvSpPr txBox="1"/>
      </xdr:nvSpPr>
      <xdr:spPr>
        <a:xfrm>
          <a:off x="14020800" y="10385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168547</xdr:rowOff>
    </xdr:from>
    <xdr:to>
      <xdr:col>64</xdr:col>
      <xdr:colOff>152400</xdr:colOff>
      <xdr:row>62</xdr:row>
      <xdr:rowOff>98697</xdr:rowOff>
    </xdr:to>
    <xdr:sp macro="" textlink="">
      <xdr:nvSpPr>
        <xdr:cNvPr id="332" name="フローチャート: 判断 331"/>
        <xdr:cNvSpPr/>
      </xdr:nvSpPr>
      <xdr:spPr>
        <a:xfrm>
          <a:off x="13462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108874</xdr:rowOff>
    </xdr:from>
    <xdr:ext cx="762000" cy="259045"/>
    <xdr:sp macro="" textlink="">
      <xdr:nvSpPr>
        <xdr:cNvPr id="333" name="テキスト ボックス 332"/>
        <xdr:cNvSpPr txBox="1"/>
      </xdr:nvSpPr>
      <xdr:spPr>
        <a:xfrm>
          <a:off x="13131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63</xdr:row>
      <xdr:rowOff>142784</xdr:rowOff>
    </xdr:from>
    <xdr:to>
      <xdr:col>81</xdr:col>
      <xdr:colOff>95250</xdr:colOff>
      <xdr:row>64</xdr:row>
      <xdr:rowOff>72934</xdr:rowOff>
    </xdr:to>
    <xdr:sp macro="" textlink="">
      <xdr:nvSpPr>
        <xdr:cNvPr id="339" name="楕円 338"/>
        <xdr:cNvSpPr/>
      </xdr:nvSpPr>
      <xdr:spPr>
        <a:xfrm>
          <a:off x="16967200" y="10944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63</xdr:row>
      <xdr:rowOff>114861</xdr:rowOff>
    </xdr:from>
    <xdr:ext cx="762000" cy="259045"/>
    <xdr:sp macro="" textlink="">
      <xdr:nvSpPr>
        <xdr:cNvPr id="340" name="定員管理の状況該当値テキスト"/>
        <xdr:cNvSpPr txBox="1"/>
      </xdr:nvSpPr>
      <xdr:spPr>
        <a:xfrm>
          <a:off x="17106900" y="109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63</xdr:row>
      <xdr:rowOff>84183</xdr:rowOff>
    </xdr:from>
    <xdr:to>
      <xdr:col>77</xdr:col>
      <xdr:colOff>95250</xdr:colOff>
      <xdr:row>64</xdr:row>
      <xdr:rowOff>14333</xdr:rowOff>
    </xdr:to>
    <xdr:sp macro="" textlink="">
      <xdr:nvSpPr>
        <xdr:cNvPr id="341" name="楕円 340"/>
        <xdr:cNvSpPr/>
      </xdr:nvSpPr>
      <xdr:spPr>
        <a:xfrm>
          <a:off x="16129000" y="10885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170560</xdr:rowOff>
    </xdr:from>
    <xdr:ext cx="736600" cy="259045"/>
    <xdr:sp macro="" textlink="">
      <xdr:nvSpPr>
        <xdr:cNvPr id="342" name="テキスト ボックス 341"/>
        <xdr:cNvSpPr txBox="1"/>
      </xdr:nvSpPr>
      <xdr:spPr>
        <a:xfrm>
          <a:off x="15798800" y="109719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53159</xdr:rowOff>
    </xdr:from>
    <xdr:to>
      <xdr:col>73</xdr:col>
      <xdr:colOff>44450</xdr:colOff>
      <xdr:row>63</xdr:row>
      <xdr:rowOff>154759</xdr:rowOff>
    </xdr:to>
    <xdr:sp macro="" textlink="">
      <xdr:nvSpPr>
        <xdr:cNvPr id="343" name="楕円 342"/>
        <xdr:cNvSpPr/>
      </xdr:nvSpPr>
      <xdr:spPr>
        <a:xfrm>
          <a:off x="15240000" y="10854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139536</xdr:rowOff>
    </xdr:from>
    <xdr:ext cx="762000" cy="259045"/>
    <xdr:sp macro="" textlink="">
      <xdr:nvSpPr>
        <xdr:cNvPr id="344" name="テキスト ボックス 343"/>
        <xdr:cNvSpPr txBox="1"/>
      </xdr:nvSpPr>
      <xdr:spPr>
        <a:xfrm>
          <a:off x="14909800" y="10940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169454</xdr:rowOff>
    </xdr:from>
    <xdr:to>
      <xdr:col>68</xdr:col>
      <xdr:colOff>203200</xdr:colOff>
      <xdr:row>63</xdr:row>
      <xdr:rowOff>99604</xdr:rowOff>
    </xdr:to>
    <xdr:sp macro="" textlink="">
      <xdr:nvSpPr>
        <xdr:cNvPr id="345" name="楕円 344"/>
        <xdr:cNvSpPr/>
      </xdr:nvSpPr>
      <xdr:spPr>
        <a:xfrm>
          <a:off x="14351000" y="10799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84381</xdr:rowOff>
    </xdr:from>
    <xdr:ext cx="762000" cy="259045"/>
    <xdr:sp macro="" textlink="">
      <xdr:nvSpPr>
        <xdr:cNvPr id="346" name="テキスト ボックス 345"/>
        <xdr:cNvSpPr txBox="1"/>
      </xdr:nvSpPr>
      <xdr:spPr>
        <a:xfrm>
          <a:off x="14020800" y="10885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159113</xdr:rowOff>
    </xdr:from>
    <xdr:to>
      <xdr:col>64</xdr:col>
      <xdr:colOff>152400</xdr:colOff>
      <xdr:row>63</xdr:row>
      <xdr:rowOff>89263</xdr:rowOff>
    </xdr:to>
    <xdr:sp macro="" textlink="">
      <xdr:nvSpPr>
        <xdr:cNvPr id="347" name="楕円 346"/>
        <xdr:cNvSpPr/>
      </xdr:nvSpPr>
      <xdr:spPr>
        <a:xfrm>
          <a:off x="13462000" y="10789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74040</xdr:rowOff>
    </xdr:from>
    <xdr:ext cx="762000" cy="259045"/>
    <xdr:sp macro="" textlink="">
      <xdr:nvSpPr>
        <xdr:cNvPr id="348" name="テキスト ボックス 347"/>
        <xdr:cNvSpPr txBox="1"/>
      </xdr:nvSpPr>
      <xdr:spPr>
        <a:xfrm>
          <a:off x="13131800" y="1087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既発債の償還が進んだことに伴い、平成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年度単年度の元利償還金の額が、平成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年度と比較して減となったことなどにより、平成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年度までの３か年平均である実質公債費比率は、前年度から</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低下し、</a:t>
          </a:r>
          <a:r>
            <a:rPr kumimoji="1" lang="en-US" altLang="ja-JP" sz="1300">
              <a:latin typeface="ＭＳ Ｐゴシック" panose="020B0600070205080204" pitchFamily="50" charset="-128"/>
              <a:ea typeface="ＭＳ Ｐゴシック" panose="020B0600070205080204" pitchFamily="50" charset="-128"/>
            </a:rPr>
            <a:t>7.9%</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今後は、新病院建設に伴う企業債の新規発行に伴い、一般会計から繰出金の増加が見込まれることから、動向を注視しながら、引き続き適正な水準を維持できるよう努める。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144526</xdr:rowOff>
    </xdr:from>
    <xdr:to>
      <xdr:col>81</xdr:col>
      <xdr:colOff>44450</xdr:colOff>
      <xdr:row>45</xdr:row>
      <xdr:rowOff>12954</xdr:rowOff>
    </xdr:to>
    <xdr:cxnSp macro="">
      <xdr:nvCxnSpPr>
        <xdr:cNvPr id="375" name="直線コネクタ 374"/>
        <xdr:cNvCxnSpPr/>
      </xdr:nvCxnSpPr>
      <xdr:spPr>
        <a:xfrm flipV="1">
          <a:off x="17018000" y="6145276"/>
          <a:ext cx="0" cy="15829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156481</xdr:rowOff>
    </xdr:from>
    <xdr:ext cx="762000" cy="259045"/>
    <xdr:sp macro="" textlink="">
      <xdr:nvSpPr>
        <xdr:cNvPr id="376" name="公債費負担の状況最小値テキスト"/>
        <xdr:cNvSpPr txBox="1"/>
      </xdr:nvSpPr>
      <xdr:spPr>
        <a:xfrm>
          <a:off x="17106900" y="770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12954</xdr:rowOff>
    </xdr:from>
    <xdr:to>
      <xdr:col>81</xdr:col>
      <xdr:colOff>133350</xdr:colOff>
      <xdr:row>45</xdr:row>
      <xdr:rowOff>12954</xdr:rowOff>
    </xdr:to>
    <xdr:cxnSp macro="">
      <xdr:nvCxnSpPr>
        <xdr:cNvPr id="377" name="直線コネクタ 376"/>
        <xdr:cNvCxnSpPr/>
      </xdr:nvCxnSpPr>
      <xdr:spPr>
        <a:xfrm>
          <a:off x="16929100" y="7728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59453</xdr:rowOff>
    </xdr:from>
    <xdr:ext cx="762000" cy="259045"/>
    <xdr:sp macro="" textlink="">
      <xdr:nvSpPr>
        <xdr:cNvPr id="378" name="公債費負担の状況最大値テキスト"/>
        <xdr:cNvSpPr txBox="1"/>
      </xdr:nvSpPr>
      <xdr:spPr>
        <a:xfrm>
          <a:off x="17106900" y="5888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144526</xdr:rowOff>
    </xdr:from>
    <xdr:to>
      <xdr:col>81</xdr:col>
      <xdr:colOff>133350</xdr:colOff>
      <xdr:row>35</xdr:row>
      <xdr:rowOff>144526</xdr:rowOff>
    </xdr:to>
    <xdr:cxnSp macro="">
      <xdr:nvCxnSpPr>
        <xdr:cNvPr id="379" name="直線コネクタ 378"/>
        <xdr:cNvCxnSpPr/>
      </xdr:nvCxnSpPr>
      <xdr:spPr>
        <a:xfrm>
          <a:off x="16929100" y="614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165608</xdr:rowOff>
    </xdr:from>
    <xdr:to>
      <xdr:col>81</xdr:col>
      <xdr:colOff>44450</xdr:colOff>
      <xdr:row>41</xdr:row>
      <xdr:rowOff>32766</xdr:rowOff>
    </xdr:to>
    <xdr:cxnSp macro="">
      <xdr:nvCxnSpPr>
        <xdr:cNvPr id="380" name="直線コネクタ 379"/>
        <xdr:cNvCxnSpPr/>
      </xdr:nvCxnSpPr>
      <xdr:spPr>
        <a:xfrm flipV="1">
          <a:off x="16179800" y="7023608"/>
          <a:ext cx="8382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109745</xdr:rowOff>
    </xdr:from>
    <xdr:ext cx="762000" cy="259045"/>
    <xdr:sp macro="" textlink="">
      <xdr:nvSpPr>
        <xdr:cNvPr id="381" name="公債費負担の状況平均値テキスト"/>
        <xdr:cNvSpPr txBox="1"/>
      </xdr:nvSpPr>
      <xdr:spPr>
        <a:xfrm>
          <a:off x="17106900" y="662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93218</xdr:rowOff>
    </xdr:from>
    <xdr:to>
      <xdr:col>81</xdr:col>
      <xdr:colOff>95250</xdr:colOff>
      <xdr:row>40</xdr:row>
      <xdr:rowOff>23368</xdr:rowOff>
    </xdr:to>
    <xdr:sp macro="" textlink="">
      <xdr:nvSpPr>
        <xdr:cNvPr id="382" name="フローチャート: 判断 381"/>
        <xdr:cNvSpPr/>
      </xdr:nvSpPr>
      <xdr:spPr>
        <a:xfrm>
          <a:off x="16967200" y="677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32766</xdr:rowOff>
    </xdr:from>
    <xdr:to>
      <xdr:col>77</xdr:col>
      <xdr:colOff>44450</xdr:colOff>
      <xdr:row>41</xdr:row>
      <xdr:rowOff>138938</xdr:rowOff>
    </xdr:to>
    <xdr:cxnSp macro="">
      <xdr:nvCxnSpPr>
        <xdr:cNvPr id="383" name="直線コネクタ 382"/>
        <xdr:cNvCxnSpPr/>
      </xdr:nvCxnSpPr>
      <xdr:spPr>
        <a:xfrm flipV="1">
          <a:off x="15290800" y="7062216"/>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112522</xdr:rowOff>
    </xdr:from>
    <xdr:to>
      <xdr:col>77</xdr:col>
      <xdr:colOff>95250</xdr:colOff>
      <xdr:row>40</xdr:row>
      <xdr:rowOff>42672</xdr:rowOff>
    </xdr:to>
    <xdr:sp macro="" textlink="">
      <xdr:nvSpPr>
        <xdr:cNvPr id="384" name="フローチャート: 判断 383"/>
        <xdr:cNvSpPr/>
      </xdr:nvSpPr>
      <xdr:spPr>
        <a:xfrm>
          <a:off x="16129000" y="679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52849</xdr:rowOff>
    </xdr:from>
    <xdr:ext cx="736600" cy="259045"/>
    <xdr:sp macro="" textlink="">
      <xdr:nvSpPr>
        <xdr:cNvPr id="385" name="テキスト ボックス 384"/>
        <xdr:cNvSpPr txBox="1"/>
      </xdr:nvSpPr>
      <xdr:spPr>
        <a:xfrm>
          <a:off x="15798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138938</xdr:rowOff>
    </xdr:from>
    <xdr:to>
      <xdr:col>72</xdr:col>
      <xdr:colOff>203200</xdr:colOff>
      <xdr:row>41</xdr:row>
      <xdr:rowOff>167894</xdr:rowOff>
    </xdr:to>
    <xdr:cxnSp macro="">
      <xdr:nvCxnSpPr>
        <xdr:cNvPr id="386" name="直線コネクタ 385"/>
        <xdr:cNvCxnSpPr/>
      </xdr:nvCxnSpPr>
      <xdr:spPr>
        <a:xfrm flipV="1">
          <a:off x="14401800" y="716838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141478</xdr:rowOff>
    </xdr:from>
    <xdr:to>
      <xdr:col>73</xdr:col>
      <xdr:colOff>44450</xdr:colOff>
      <xdr:row>40</xdr:row>
      <xdr:rowOff>71628</xdr:rowOff>
    </xdr:to>
    <xdr:sp macro="" textlink="">
      <xdr:nvSpPr>
        <xdr:cNvPr id="387" name="フローチャート: 判断 386"/>
        <xdr:cNvSpPr/>
      </xdr:nvSpPr>
      <xdr:spPr>
        <a:xfrm>
          <a:off x="152400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81805</xdr:rowOff>
    </xdr:from>
    <xdr:ext cx="762000" cy="259045"/>
    <xdr:sp macro="" textlink="">
      <xdr:nvSpPr>
        <xdr:cNvPr id="388" name="テキスト ボックス 387"/>
        <xdr:cNvSpPr txBox="1"/>
      </xdr:nvSpPr>
      <xdr:spPr>
        <a:xfrm>
          <a:off x="14909800" y="6596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167894</xdr:rowOff>
    </xdr:from>
    <xdr:to>
      <xdr:col>68</xdr:col>
      <xdr:colOff>152400</xdr:colOff>
      <xdr:row>42</xdr:row>
      <xdr:rowOff>131572</xdr:rowOff>
    </xdr:to>
    <xdr:cxnSp macro="">
      <xdr:nvCxnSpPr>
        <xdr:cNvPr id="389" name="直線コネクタ 388"/>
        <xdr:cNvCxnSpPr/>
      </xdr:nvCxnSpPr>
      <xdr:spPr>
        <a:xfrm flipV="1">
          <a:off x="13512800" y="7197344"/>
          <a:ext cx="8890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170434</xdr:rowOff>
    </xdr:from>
    <xdr:to>
      <xdr:col>68</xdr:col>
      <xdr:colOff>203200</xdr:colOff>
      <xdr:row>40</xdr:row>
      <xdr:rowOff>100584</xdr:rowOff>
    </xdr:to>
    <xdr:sp macro="" textlink="">
      <xdr:nvSpPr>
        <xdr:cNvPr id="390" name="フローチャート: 判断 389"/>
        <xdr:cNvSpPr/>
      </xdr:nvSpPr>
      <xdr:spPr>
        <a:xfrm>
          <a:off x="14351000" y="685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110761</xdr:rowOff>
    </xdr:from>
    <xdr:ext cx="762000" cy="259045"/>
    <xdr:sp macro="" textlink="">
      <xdr:nvSpPr>
        <xdr:cNvPr id="391" name="テキスト ボックス 390"/>
        <xdr:cNvSpPr txBox="1"/>
      </xdr:nvSpPr>
      <xdr:spPr>
        <a:xfrm>
          <a:off x="14020800" y="662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56896</xdr:rowOff>
    </xdr:from>
    <xdr:to>
      <xdr:col>64</xdr:col>
      <xdr:colOff>152400</xdr:colOff>
      <xdr:row>40</xdr:row>
      <xdr:rowOff>158496</xdr:rowOff>
    </xdr:to>
    <xdr:sp macro="" textlink="">
      <xdr:nvSpPr>
        <xdr:cNvPr id="392" name="フローチャート: 判断 391"/>
        <xdr:cNvSpPr/>
      </xdr:nvSpPr>
      <xdr:spPr>
        <a:xfrm>
          <a:off x="13462000" y="691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168673</xdr:rowOff>
    </xdr:from>
    <xdr:ext cx="762000" cy="259045"/>
    <xdr:sp macro="" textlink="">
      <xdr:nvSpPr>
        <xdr:cNvPr id="393" name="テキスト ボックス 392"/>
        <xdr:cNvSpPr txBox="1"/>
      </xdr:nvSpPr>
      <xdr:spPr>
        <a:xfrm>
          <a:off x="13131800" y="6683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114808</xdr:rowOff>
    </xdr:from>
    <xdr:to>
      <xdr:col>81</xdr:col>
      <xdr:colOff>95250</xdr:colOff>
      <xdr:row>41</xdr:row>
      <xdr:rowOff>44958</xdr:rowOff>
    </xdr:to>
    <xdr:sp macro="" textlink="">
      <xdr:nvSpPr>
        <xdr:cNvPr id="399" name="楕円 398"/>
        <xdr:cNvSpPr/>
      </xdr:nvSpPr>
      <xdr:spPr>
        <a:xfrm>
          <a:off x="16967200" y="697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86885</xdr:rowOff>
    </xdr:from>
    <xdr:ext cx="762000" cy="259045"/>
    <xdr:sp macro="" textlink="">
      <xdr:nvSpPr>
        <xdr:cNvPr id="400" name="公債費負担の状況該当値テキスト"/>
        <xdr:cNvSpPr txBox="1"/>
      </xdr:nvSpPr>
      <xdr:spPr>
        <a:xfrm>
          <a:off x="17106900" y="6944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153416</xdr:rowOff>
    </xdr:from>
    <xdr:to>
      <xdr:col>77</xdr:col>
      <xdr:colOff>95250</xdr:colOff>
      <xdr:row>41</xdr:row>
      <xdr:rowOff>83566</xdr:rowOff>
    </xdr:to>
    <xdr:sp macro="" textlink="">
      <xdr:nvSpPr>
        <xdr:cNvPr id="401" name="楕円 400"/>
        <xdr:cNvSpPr/>
      </xdr:nvSpPr>
      <xdr:spPr>
        <a:xfrm>
          <a:off x="16129000" y="7011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402" name="テキスト ボックス 401"/>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88138</xdr:rowOff>
    </xdr:from>
    <xdr:to>
      <xdr:col>73</xdr:col>
      <xdr:colOff>44450</xdr:colOff>
      <xdr:row>42</xdr:row>
      <xdr:rowOff>18288</xdr:rowOff>
    </xdr:to>
    <xdr:sp macro="" textlink="">
      <xdr:nvSpPr>
        <xdr:cNvPr id="403" name="楕円 402"/>
        <xdr:cNvSpPr/>
      </xdr:nvSpPr>
      <xdr:spPr>
        <a:xfrm>
          <a:off x="15240000" y="711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3065</xdr:rowOff>
    </xdr:from>
    <xdr:ext cx="762000" cy="259045"/>
    <xdr:sp macro="" textlink="">
      <xdr:nvSpPr>
        <xdr:cNvPr id="404" name="テキスト ボックス 403"/>
        <xdr:cNvSpPr txBox="1"/>
      </xdr:nvSpPr>
      <xdr:spPr>
        <a:xfrm>
          <a:off x="14909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117094</xdr:rowOff>
    </xdr:from>
    <xdr:to>
      <xdr:col>68</xdr:col>
      <xdr:colOff>203200</xdr:colOff>
      <xdr:row>42</xdr:row>
      <xdr:rowOff>47244</xdr:rowOff>
    </xdr:to>
    <xdr:sp macro="" textlink="">
      <xdr:nvSpPr>
        <xdr:cNvPr id="405" name="楕円 404"/>
        <xdr:cNvSpPr/>
      </xdr:nvSpPr>
      <xdr:spPr>
        <a:xfrm>
          <a:off x="14351000" y="7146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32021</xdr:rowOff>
    </xdr:from>
    <xdr:ext cx="762000" cy="259045"/>
    <xdr:sp macro="" textlink="">
      <xdr:nvSpPr>
        <xdr:cNvPr id="406" name="テキスト ボックス 405"/>
        <xdr:cNvSpPr txBox="1"/>
      </xdr:nvSpPr>
      <xdr:spPr>
        <a:xfrm>
          <a:off x="14020800" y="723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80772</xdr:rowOff>
    </xdr:from>
    <xdr:to>
      <xdr:col>64</xdr:col>
      <xdr:colOff>152400</xdr:colOff>
      <xdr:row>43</xdr:row>
      <xdr:rowOff>10922</xdr:rowOff>
    </xdr:to>
    <xdr:sp macro="" textlink="">
      <xdr:nvSpPr>
        <xdr:cNvPr id="407" name="楕円 406"/>
        <xdr:cNvSpPr/>
      </xdr:nvSpPr>
      <xdr:spPr>
        <a:xfrm>
          <a:off x="13462000" y="728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167149</xdr:rowOff>
    </xdr:from>
    <xdr:ext cx="762000" cy="259045"/>
    <xdr:sp macro="" textlink="">
      <xdr:nvSpPr>
        <xdr:cNvPr id="408" name="テキスト ボックス 407"/>
        <xdr:cNvSpPr txBox="1"/>
      </xdr:nvSpPr>
      <xdr:spPr>
        <a:xfrm>
          <a:off x="13131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新病院建設に係る企業債の発行に伴い、公営企業債等繰入見込額が増となった一方で、基準財政需要額算入見込額及び充当可能基金残高が増となったこと等に伴い、将来負担比率は、前年度から</a:t>
          </a:r>
          <a:r>
            <a:rPr kumimoji="1" lang="en-US" altLang="ja-JP" sz="1300">
              <a:latin typeface="ＭＳ Ｐゴシック" panose="020B0600070205080204" pitchFamily="50" charset="-128"/>
              <a:ea typeface="ＭＳ Ｐゴシック" panose="020B0600070205080204" pitchFamily="50" charset="-128"/>
            </a:rPr>
            <a:t>12.3%</a:t>
          </a:r>
          <a:r>
            <a:rPr kumimoji="1" lang="ja-JP" altLang="en-US" sz="1300">
              <a:latin typeface="ＭＳ Ｐゴシック" panose="020B0600070205080204" pitchFamily="50" charset="-128"/>
              <a:ea typeface="ＭＳ Ｐゴシック" panose="020B0600070205080204" pitchFamily="50" charset="-128"/>
            </a:rPr>
            <a:t>低下し、</a:t>
          </a:r>
          <a:r>
            <a:rPr kumimoji="1" lang="en-US" altLang="ja-JP" sz="1300">
              <a:latin typeface="ＭＳ Ｐゴシック" panose="020B0600070205080204" pitchFamily="50" charset="-128"/>
              <a:ea typeface="ＭＳ Ｐゴシック" panose="020B0600070205080204" pitchFamily="50" charset="-128"/>
            </a:rPr>
            <a:t>17.4%</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　今後は、新病院建設に係る企業債の償還に伴う一般会計からの繰出金の増加等による充当可能基金残高の減少が見込まれることから、動向を注視しながら、引き続き適正な水準を維持できるよう努める。</a:t>
          </a: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5" name="直線コネクタ 424"/>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6" name="テキスト ボックス 425"/>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7" name="直線コネクタ 426"/>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8" name="テキスト ボックス 427"/>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9" name="直線コネクタ 428"/>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0" name="テキスト ボックス 429"/>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1" name="直線コネクタ 430"/>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2" name="テキスト ボックス 431"/>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3" name="直線コネクタ 432"/>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4" name="テキスト ボックス 433"/>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104606</xdr:rowOff>
    </xdr:to>
    <xdr:cxnSp macro="">
      <xdr:nvCxnSpPr>
        <xdr:cNvPr id="437" name="直線コネクタ 436"/>
        <xdr:cNvCxnSpPr/>
      </xdr:nvCxnSpPr>
      <xdr:spPr>
        <a:xfrm flipV="1">
          <a:off x="17018000" y="2370667"/>
          <a:ext cx="0" cy="133438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76683</xdr:rowOff>
    </xdr:from>
    <xdr:ext cx="762000" cy="259045"/>
    <xdr:sp macro="" textlink="">
      <xdr:nvSpPr>
        <xdr:cNvPr id="438" name="将来負担の状況最小値テキスト"/>
        <xdr:cNvSpPr txBox="1"/>
      </xdr:nvSpPr>
      <xdr:spPr>
        <a:xfrm>
          <a:off x="17106900" y="3677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104606</xdr:rowOff>
    </xdr:from>
    <xdr:to>
      <xdr:col>81</xdr:col>
      <xdr:colOff>133350</xdr:colOff>
      <xdr:row>21</xdr:row>
      <xdr:rowOff>104606</xdr:rowOff>
    </xdr:to>
    <xdr:cxnSp macro="">
      <xdr:nvCxnSpPr>
        <xdr:cNvPr id="439" name="直線コネクタ 438"/>
        <xdr:cNvCxnSpPr/>
      </xdr:nvCxnSpPr>
      <xdr:spPr>
        <a:xfrm>
          <a:off x="16929100" y="3705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0"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1" name="直線コネクタ 440"/>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110321</xdr:rowOff>
    </xdr:from>
    <xdr:to>
      <xdr:col>81</xdr:col>
      <xdr:colOff>44450</xdr:colOff>
      <xdr:row>15</xdr:row>
      <xdr:rowOff>37804</xdr:rowOff>
    </xdr:to>
    <xdr:cxnSp macro="">
      <xdr:nvCxnSpPr>
        <xdr:cNvPr id="442" name="直線コネクタ 441"/>
        <xdr:cNvCxnSpPr/>
      </xdr:nvCxnSpPr>
      <xdr:spPr>
        <a:xfrm flipV="1">
          <a:off x="16179800" y="2510621"/>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165117</xdr:rowOff>
    </xdr:from>
    <xdr:ext cx="762000" cy="259045"/>
    <xdr:sp macro="" textlink="">
      <xdr:nvSpPr>
        <xdr:cNvPr id="443" name="将来負担の状況平均値テキスト"/>
        <xdr:cNvSpPr txBox="1"/>
      </xdr:nvSpPr>
      <xdr:spPr>
        <a:xfrm>
          <a:off x="17106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21590</xdr:rowOff>
    </xdr:from>
    <xdr:to>
      <xdr:col>81</xdr:col>
      <xdr:colOff>95250</xdr:colOff>
      <xdr:row>15</xdr:row>
      <xdr:rowOff>123190</xdr:rowOff>
    </xdr:to>
    <xdr:sp macro="" textlink="">
      <xdr:nvSpPr>
        <xdr:cNvPr id="444" name="フローチャート: 判断 443"/>
        <xdr:cNvSpPr/>
      </xdr:nvSpPr>
      <xdr:spPr>
        <a:xfrm>
          <a:off x="16967200" y="259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37804</xdr:rowOff>
    </xdr:from>
    <xdr:to>
      <xdr:col>77</xdr:col>
      <xdr:colOff>44450</xdr:colOff>
      <xdr:row>15</xdr:row>
      <xdr:rowOff>57108</xdr:rowOff>
    </xdr:to>
    <xdr:cxnSp macro="">
      <xdr:nvCxnSpPr>
        <xdr:cNvPr id="445" name="直線コネクタ 444"/>
        <xdr:cNvCxnSpPr/>
      </xdr:nvCxnSpPr>
      <xdr:spPr>
        <a:xfrm flipV="1">
          <a:off x="15290800" y="2609554"/>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6" name="フローチャート: 判断 445"/>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136923</xdr:rowOff>
    </xdr:from>
    <xdr:ext cx="736600" cy="259045"/>
    <xdr:sp macro="" textlink="">
      <xdr:nvSpPr>
        <xdr:cNvPr id="447" name="テキスト ボックス 446"/>
        <xdr:cNvSpPr txBox="1"/>
      </xdr:nvSpPr>
      <xdr:spPr>
        <a:xfrm>
          <a:off x="15798800" y="2708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57108</xdr:rowOff>
    </xdr:from>
    <xdr:to>
      <xdr:col>72</xdr:col>
      <xdr:colOff>203200</xdr:colOff>
      <xdr:row>15</xdr:row>
      <xdr:rowOff>94107</xdr:rowOff>
    </xdr:to>
    <xdr:cxnSp macro="">
      <xdr:nvCxnSpPr>
        <xdr:cNvPr id="448" name="直線コネクタ 447"/>
        <xdr:cNvCxnSpPr/>
      </xdr:nvCxnSpPr>
      <xdr:spPr>
        <a:xfrm flipV="1">
          <a:off x="14401800" y="2628858"/>
          <a:ext cx="889000" cy="36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61002</xdr:rowOff>
    </xdr:from>
    <xdr:to>
      <xdr:col>73</xdr:col>
      <xdr:colOff>44450</xdr:colOff>
      <xdr:row>15</xdr:row>
      <xdr:rowOff>162602</xdr:rowOff>
    </xdr:to>
    <xdr:sp macro="" textlink="">
      <xdr:nvSpPr>
        <xdr:cNvPr id="449" name="フローチャート: 判断 448"/>
        <xdr:cNvSpPr/>
      </xdr:nvSpPr>
      <xdr:spPr>
        <a:xfrm>
          <a:off x="15240000" y="263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147379</xdr:rowOff>
    </xdr:from>
    <xdr:ext cx="762000" cy="259045"/>
    <xdr:sp macro="" textlink="">
      <xdr:nvSpPr>
        <xdr:cNvPr id="450" name="テキスト ボックス 449"/>
        <xdr:cNvSpPr txBox="1"/>
      </xdr:nvSpPr>
      <xdr:spPr>
        <a:xfrm>
          <a:off x="14909800" y="2719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94107</xdr:rowOff>
    </xdr:from>
    <xdr:to>
      <xdr:col>68</xdr:col>
      <xdr:colOff>152400</xdr:colOff>
      <xdr:row>15</xdr:row>
      <xdr:rowOff>127085</xdr:rowOff>
    </xdr:to>
    <xdr:cxnSp macro="">
      <xdr:nvCxnSpPr>
        <xdr:cNvPr id="451" name="直線コネクタ 450"/>
        <xdr:cNvCxnSpPr/>
      </xdr:nvCxnSpPr>
      <xdr:spPr>
        <a:xfrm flipV="1">
          <a:off x="13512800" y="2665857"/>
          <a:ext cx="889000" cy="3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81111</xdr:rowOff>
    </xdr:from>
    <xdr:to>
      <xdr:col>68</xdr:col>
      <xdr:colOff>203200</xdr:colOff>
      <xdr:row>16</xdr:row>
      <xdr:rowOff>11261</xdr:rowOff>
    </xdr:to>
    <xdr:sp macro="" textlink="">
      <xdr:nvSpPr>
        <xdr:cNvPr id="452" name="フローチャート: 判断 451"/>
        <xdr:cNvSpPr/>
      </xdr:nvSpPr>
      <xdr:spPr>
        <a:xfrm>
          <a:off x="14351000" y="265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167488</xdr:rowOff>
    </xdr:from>
    <xdr:ext cx="762000" cy="259045"/>
    <xdr:sp macro="" textlink="">
      <xdr:nvSpPr>
        <xdr:cNvPr id="453" name="テキスト ボックス 452"/>
        <xdr:cNvSpPr txBox="1"/>
      </xdr:nvSpPr>
      <xdr:spPr>
        <a:xfrm>
          <a:off x="14020800" y="273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126153</xdr:rowOff>
    </xdr:from>
    <xdr:to>
      <xdr:col>64</xdr:col>
      <xdr:colOff>152400</xdr:colOff>
      <xdr:row>16</xdr:row>
      <xdr:rowOff>56303</xdr:rowOff>
    </xdr:to>
    <xdr:sp macro="" textlink="">
      <xdr:nvSpPr>
        <xdr:cNvPr id="454" name="フローチャート: 判断 453"/>
        <xdr:cNvSpPr/>
      </xdr:nvSpPr>
      <xdr:spPr>
        <a:xfrm>
          <a:off x="13462000" y="2697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41080</xdr:rowOff>
    </xdr:from>
    <xdr:ext cx="762000" cy="259045"/>
    <xdr:sp macro="" textlink="">
      <xdr:nvSpPr>
        <xdr:cNvPr id="455" name="テキスト ボックス 454"/>
        <xdr:cNvSpPr txBox="1"/>
      </xdr:nvSpPr>
      <xdr:spPr>
        <a:xfrm>
          <a:off x="13131800" y="2784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59521</xdr:rowOff>
    </xdr:from>
    <xdr:to>
      <xdr:col>81</xdr:col>
      <xdr:colOff>95250</xdr:colOff>
      <xdr:row>14</xdr:row>
      <xdr:rowOff>161121</xdr:rowOff>
    </xdr:to>
    <xdr:sp macro="" textlink="">
      <xdr:nvSpPr>
        <xdr:cNvPr id="461" name="楕円 460"/>
        <xdr:cNvSpPr/>
      </xdr:nvSpPr>
      <xdr:spPr>
        <a:xfrm>
          <a:off x="16967200" y="2459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76048</xdr:rowOff>
    </xdr:from>
    <xdr:ext cx="762000" cy="259045"/>
    <xdr:sp macro="" textlink="">
      <xdr:nvSpPr>
        <xdr:cNvPr id="462" name="将来負担の状況該当値テキスト"/>
        <xdr:cNvSpPr txBox="1"/>
      </xdr:nvSpPr>
      <xdr:spPr>
        <a:xfrm>
          <a:off x="17106900" y="2304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158454</xdr:rowOff>
    </xdr:from>
    <xdr:to>
      <xdr:col>77</xdr:col>
      <xdr:colOff>95250</xdr:colOff>
      <xdr:row>15</xdr:row>
      <xdr:rowOff>88604</xdr:rowOff>
    </xdr:to>
    <xdr:sp macro="" textlink="">
      <xdr:nvSpPr>
        <xdr:cNvPr id="463" name="楕円 462"/>
        <xdr:cNvSpPr/>
      </xdr:nvSpPr>
      <xdr:spPr>
        <a:xfrm>
          <a:off x="16129000" y="2558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98781</xdr:rowOff>
    </xdr:from>
    <xdr:ext cx="736600" cy="259045"/>
    <xdr:sp macro="" textlink="">
      <xdr:nvSpPr>
        <xdr:cNvPr id="464" name="テキスト ボックス 463"/>
        <xdr:cNvSpPr txBox="1"/>
      </xdr:nvSpPr>
      <xdr:spPr>
        <a:xfrm>
          <a:off x="15798800" y="2327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6308</xdr:rowOff>
    </xdr:from>
    <xdr:to>
      <xdr:col>73</xdr:col>
      <xdr:colOff>44450</xdr:colOff>
      <xdr:row>15</xdr:row>
      <xdr:rowOff>107908</xdr:rowOff>
    </xdr:to>
    <xdr:sp macro="" textlink="">
      <xdr:nvSpPr>
        <xdr:cNvPr id="465" name="楕円 464"/>
        <xdr:cNvSpPr/>
      </xdr:nvSpPr>
      <xdr:spPr>
        <a:xfrm>
          <a:off x="15240000" y="257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118085</xdr:rowOff>
    </xdr:from>
    <xdr:ext cx="762000" cy="259045"/>
    <xdr:sp macro="" textlink="">
      <xdr:nvSpPr>
        <xdr:cNvPr id="466" name="テキスト ボックス 465"/>
        <xdr:cNvSpPr txBox="1"/>
      </xdr:nvSpPr>
      <xdr:spPr>
        <a:xfrm>
          <a:off x="14909800" y="2346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43307</xdr:rowOff>
    </xdr:from>
    <xdr:to>
      <xdr:col>68</xdr:col>
      <xdr:colOff>203200</xdr:colOff>
      <xdr:row>15</xdr:row>
      <xdr:rowOff>144907</xdr:rowOff>
    </xdr:to>
    <xdr:sp macro="" textlink="">
      <xdr:nvSpPr>
        <xdr:cNvPr id="467" name="楕円 466"/>
        <xdr:cNvSpPr/>
      </xdr:nvSpPr>
      <xdr:spPr>
        <a:xfrm>
          <a:off x="14351000" y="2615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155084</xdr:rowOff>
    </xdr:from>
    <xdr:ext cx="762000" cy="259045"/>
    <xdr:sp macro="" textlink="">
      <xdr:nvSpPr>
        <xdr:cNvPr id="468" name="テキスト ボックス 467"/>
        <xdr:cNvSpPr txBox="1"/>
      </xdr:nvSpPr>
      <xdr:spPr>
        <a:xfrm>
          <a:off x="14020800" y="2383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76285</xdr:rowOff>
    </xdr:from>
    <xdr:to>
      <xdr:col>64</xdr:col>
      <xdr:colOff>152400</xdr:colOff>
      <xdr:row>16</xdr:row>
      <xdr:rowOff>6435</xdr:rowOff>
    </xdr:to>
    <xdr:sp macro="" textlink="">
      <xdr:nvSpPr>
        <xdr:cNvPr id="469" name="楕円 468"/>
        <xdr:cNvSpPr/>
      </xdr:nvSpPr>
      <xdr:spPr>
        <a:xfrm>
          <a:off x="13462000" y="2648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16612</xdr:rowOff>
    </xdr:from>
    <xdr:ext cx="762000" cy="259045"/>
    <xdr:sp macro="" textlink="">
      <xdr:nvSpPr>
        <xdr:cNvPr id="470" name="テキスト ボックス 469"/>
        <xdr:cNvSpPr txBox="1"/>
      </xdr:nvSpPr>
      <xdr:spPr>
        <a:xfrm>
          <a:off x="13131800" y="2416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324,246
321,705
1,232.02
152,847,298
146,829,994
4,549,639
74,430,959
124,488,986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特別職退職分の皆減等に伴い、退職手当が減となったことなどにより、人件費の経常経費充当一般財源が前年度と比較して約</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億円の減となった一方で、分母となる経常一般財源総額が前年度と比較して約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億円の減となったことから、人件費の経常収支比率は、前年度から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22.7%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1270</xdr:rowOff>
    </xdr:from>
    <xdr:to>
      <xdr:col>24</xdr:col>
      <xdr:colOff>25400</xdr:colOff>
      <xdr:row>40</xdr:row>
      <xdr:rowOff>43180</xdr:rowOff>
    </xdr:to>
    <xdr:cxnSp macro="">
      <xdr:nvCxnSpPr>
        <xdr:cNvPr id="61" name="直線コネクタ 60"/>
        <xdr:cNvCxnSpPr/>
      </xdr:nvCxnSpPr>
      <xdr:spPr>
        <a:xfrm flipV="1">
          <a:off x="4826000" y="56591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15257</xdr:rowOff>
    </xdr:from>
    <xdr:ext cx="762000" cy="259045"/>
    <xdr:sp macro="" textlink="">
      <xdr:nvSpPr>
        <xdr:cNvPr id="62" name="人件費最小値テキスト"/>
        <xdr:cNvSpPr txBox="1"/>
      </xdr:nvSpPr>
      <xdr:spPr>
        <a:xfrm>
          <a:off x="4914900" y="687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43180</xdr:rowOff>
    </xdr:from>
    <xdr:to>
      <xdr:col>24</xdr:col>
      <xdr:colOff>114300</xdr:colOff>
      <xdr:row>40</xdr:row>
      <xdr:rowOff>43180</xdr:rowOff>
    </xdr:to>
    <xdr:cxnSp macro="">
      <xdr:nvCxnSpPr>
        <xdr:cNvPr id="63" name="直線コネクタ 62"/>
        <xdr:cNvCxnSpPr/>
      </xdr:nvCxnSpPr>
      <xdr:spPr>
        <a:xfrm>
          <a:off x="4737100" y="690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87647</xdr:rowOff>
    </xdr:from>
    <xdr:ext cx="762000" cy="259045"/>
    <xdr:sp macro="" textlink="">
      <xdr:nvSpPr>
        <xdr:cNvPr id="64" name="人件費最大値テキスト"/>
        <xdr:cNvSpPr txBox="1"/>
      </xdr:nvSpPr>
      <xdr:spPr>
        <a:xfrm>
          <a:off x="4914900" y="5402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1270</xdr:rowOff>
    </xdr:from>
    <xdr:to>
      <xdr:col>24</xdr:col>
      <xdr:colOff>114300</xdr:colOff>
      <xdr:row>33</xdr:row>
      <xdr:rowOff>1270</xdr:rowOff>
    </xdr:to>
    <xdr:cxnSp macro="">
      <xdr:nvCxnSpPr>
        <xdr:cNvPr id="65" name="直線コネクタ 64"/>
        <xdr:cNvCxnSpPr/>
      </xdr:nvCxnSpPr>
      <xdr:spPr>
        <a:xfrm>
          <a:off x="4737100" y="5659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58420</xdr:rowOff>
    </xdr:from>
    <xdr:to>
      <xdr:col>24</xdr:col>
      <xdr:colOff>25400</xdr:colOff>
      <xdr:row>36</xdr:row>
      <xdr:rowOff>66040</xdr:rowOff>
    </xdr:to>
    <xdr:cxnSp macro="">
      <xdr:nvCxnSpPr>
        <xdr:cNvPr id="66" name="直線コネクタ 65"/>
        <xdr:cNvCxnSpPr/>
      </xdr:nvCxnSpPr>
      <xdr:spPr>
        <a:xfrm>
          <a:off x="3987800" y="62306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55897</xdr:rowOff>
    </xdr:from>
    <xdr:ext cx="762000" cy="259045"/>
    <xdr:sp macro="" textlink="">
      <xdr:nvSpPr>
        <xdr:cNvPr id="67" name="人件費平均値テキスト"/>
        <xdr:cNvSpPr txBox="1"/>
      </xdr:nvSpPr>
      <xdr:spPr>
        <a:xfrm>
          <a:off x="4914900" y="6228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68" name="フローチャート: 判断 67"/>
        <xdr:cNvSpPr/>
      </xdr:nvSpPr>
      <xdr:spPr>
        <a:xfrm>
          <a:off x="47752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27940</xdr:rowOff>
    </xdr:from>
    <xdr:to>
      <xdr:col>19</xdr:col>
      <xdr:colOff>187325</xdr:colOff>
      <xdr:row>36</xdr:row>
      <xdr:rowOff>58420</xdr:rowOff>
    </xdr:to>
    <xdr:cxnSp macro="">
      <xdr:nvCxnSpPr>
        <xdr:cNvPr id="69" name="直線コネクタ 68"/>
        <xdr:cNvCxnSpPr/>
      </xdr:nvCxnSpPr>
      <xdr:spPr>
        <a:xfrm>
          <a:off x="3098800" y="62001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91440</xdr:rowOff>
    </xdr:from>
    <xdr:to>
      <xdr:col>20</xdr:col>
      <xdr:colOff>38100</xdr:colOff>
      <xdr:row>37</xdr:row>
      <xdr:rowOff>21590</xdr:rowOff>
    </xdr:to>
    <xdr:sp macro="" textlink="">
      <xdr:nvSpPr>
        <xdr:cNvPr id="70" name="フローチャート: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153670</xdr:rowOff>
    </xdr:from>
    <xdr:to>
      <xdr:col>15</xdr:col>
      <xdr:colOff>98425</xdr:colOff>
      <xdr:row>36</xdr:row>
      <xdr:rowOff>27940</xdr:rowOff>
    </xdr:to>
    <xdr:cxnSp macro="">
      <xdr:nvCxnSpPr>
        <xdr:cNvPr id="72" name="直線コネクタ 71"/>
        <xdr:cNvCxnSpPr/>
      </xdr:nvCxnSpPr>
      <xdr:spPr>
        <a:xfrm>
          <a:off x="2209800" y="61544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3" name="フローチャート: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153670</xdr:rowOff>
    </xdr:from>
    <xdr:to>
      <xdr:col>11</xdr:col>
      <xdr:colOff>9525</xdr:colOff>
      <xdr:row>36</xdr:row>
      <xdr:rowOff>20320</xdr:rowOff>
    </xdr:to>
    <xdr:cxnSp macro="">
      <xdr:nvCxnSpPr>
        <xdr:cNvPr id="75" name="直線コネクタ 74"/>
        <xdr:cNvCxnSpPr/>
      </xdr:nvCxnSpPr>
      <xdr:spPr>
        <a:xfrm flipV="1">
          <a:off x="1320800" y="6154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68580</xdr:rowOff>
    </xdr:from>
    <xdr:to>
      <xdr:col>11</xdr:col>
      <xdr:colOff>60325</xdr:colOff>
      <xdr:row>36</xdr:row>
      <xdr:rowOff>170180</xdr:rowOff>
    </xdr:to>
    <xdr:sp macro="" textlink="">
      <xdr:nvSpPr>
        <xdr:cNvPr id="76" name="フローチャート: 判断 75"/>
        <xdr:cNvSpPr/>
      </xdr:nvSpPr>
      <xdr:spPr>
        <a:xfrm>
          <a:off x="2159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154957</xdr:rowOff>
    </xdr:from>
    <xdr:ext cx="762000" cy="259045"/>
    <xdr:sp macro="" textlink="">
      <xdr:nvSpPr>
        <xdr:cNvPr id="77" name="テキスト ボックス 76"/>
        <xdr:cNvSpPr txBox="1"/>
      </xdr:nvSpPr>
      <xdr:spPr>
        <a:xfrm>
          <a:off x="1828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68580</xdr:rowOff>
    </xdr:from>
    <xdr:to>
      <xdr:col>6</xdr:col>
      <xdr:colOff>171450</xdr:colOff>
      <xdr:row>36</xdr:row>
      <xdr:rowOff>170180</xdr:rowOff>
    </xdr:to>
    <xdr:sp macro="" textlink="">
      <xdr:nvSpPr>
        <xdr:cNvPr id="78" name="フローチャート: 判断 77"/>
        <xdr:cNvSpPr/>
      </xdr:nvSpPr>
      <xdr:spPr>
        <a:xfrm>
          <a:off x="1270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154957</xdr:rowOff>
    </xdr:from>
    <xdr:ext cx="762000" cy="259045"/>
    <xdr:sp macro="" textlink="">
      <xdr:nvSpPr>
        <xdr:cNvPr id="79" name="テキスト ボックス 78"/>
        <xdr:cNvSpPr txBox="1"/>
      </xdr:nvSpPr>
      <xdr:spPr>
        <a:xfrm>
          <a:off x="939800" y="632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15240</xdr:rowOff>
    </xdr:from>
    <xdr:to>
      <xdr:col>24</xdr:col>
      <xdr:colOff>76200</xdr:colOff>
      <xdr:row>36</xdr:row>
      <xdr:rowOff>116840</xdr:rowOff>
    </xdr:to>
    <xdr:sp macro="" textlink="">
      <xdr:nvSpPr>
        <xdr:cNvPr id="85" name="楕円 84"/>
        <xdr:cNvSpPr/>
      </xdr:nvSpPr>
      <xdr:spPr>
        <a:xfrm>
          <a:off x="4775200" y="618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31767</xdr:rowOff>
    </xdr:from>
    <xdr:ext cx="762000" cy="259045"/>
    <xdr:sp macro="" textlink="">
      <xdr:nvSpPr>
        <xdr:cNvPr id="86" name="人件費該当値テキスト"/>
        <xdr:cNvSpPr txBox="1"/>
      </xdr:nvSpPr>
      <xdr:spPr>
        <a:xfrm>
          <a:off x="4914900" y="603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7620</xdr:rowOff>
    </xdr:from>
    <xdr:to>
      <xdr:col>20</xdr:col>
      <xdr:colOff>38100</xdr:colOff>
      <xdr:row>36</xdr:row>
      <xdr:rowOff>109220</xdr:rowOff>
    </xdr:to>
    <xdr:sp macro="" textlink="">
      <xdr:nvSpPr>
        <xdr:cNvPr id="87" name="楕円 86"/>
        <xdr:cNvSpPr/>
      </xdr:nvSpPr>
      <xdr:spPr>
        <a:xfrm>
          <a:off x="3937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119397</xdr:rowOff>
    </xdr:from>
    <xdr:ext cx="736600" cy="259045"/>
    <xdr:sp macro="" textlink="">
      <xdr:nvSpPr>
        <xdr:cNvPr id="88" name="テキスト ボックス 87"/>
        <xdr:cNvSpPr txBox="1"/>
      </xdr:nvSpPr>
      <xdr:spPr>
        <a:xfrm>
          <a:off x="3606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148590</xdr:rowOff>
    </xdr:from>
    <xdr:to>
      <xdr:col>15</xdr:col>
      <xdr:colOff>149225</xdr:colOff>
      <xdr:row>36</xdr:row>
      <xdr:rowOff>78740</xdr:rowOff>
    </xdr:to>
    <xdr:sp macro="" textlink="">
      <xdr:nvSpPr>
        <xdr:cNvPr id="89" name="楕円 88"/>
        <xdr:cNvSpPr/>
      </xdr:nvSpPr>
      <xdr:spPr>
        <a:xfrm>
          <a:off x="3048000" y="61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88917</xdr:rowOff>
    </xdr:from>
    <xdr:ext cx="762000" cy="259045"/>
    <xdr:sp macro="" textlink="">
      <xdr:nvSpPr>
        <xdr:cNvPr id="90" name="テキスト ボックス 89"/>
        <xdr:cNvSpPr txBox="1"/>
      </xdr:nvSpPr>
      <xdr:spPr>
        <a:xfrm>
          <a:off x="2717800" y="591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102870</xdr:rowOff>
    </xdr:from>
    <xdr:to>
      <xdr:col>11</xdr:col>
      <xdr:colOff>60325</xdr:colOff>
      <xdr:row>36</xdr:row>
      <xdr:rowOff>33020</xdr:rowOff>
    </xdr:to>
    <xdr:sp macro="" textlink="">
      <xdr:nvSpPr>
        <xdr:cNvPr id="91" name="楕円 90"/>
        <xdr:cNvSpPr/>
      </xdr:nvSpPr>
      <xdr:spPr>
        <a:xfrm>
          <a:off x="2159000" y="610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43197</xdr:rowOff>
    </xdr:from>
    <xdr:ext cx="762000" cy="259045"/>
    <xdr:sp macro="" textlink="">
      <xdr:nvSpPr>
        <xdr:cNvPr id="92" name="テキスト ボックス 91"/>
        <xdr:cNvSpPr txBox="1"/>
      </xdr:nvSpPr>
      <xdr:spPr>
        <a:xfrm>
          <a:off x="1828800" y="5872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140970</xdr:rowOff>
    </xdr:from>
    <xdr:to>
      <xdr:col>6</xdr:col>
      <xdr:colOff>171450</xdr:colOff>
      <xdr:row>36</xdr:row>
      <xdr:rowOff>71120</xdr:rowOff>
    </xdr:to>
    <xdr:sp macro="" textlink="">
      <xdr:nvSpPr>
        <xdr:cNvPr id="93" name="楕円 92"/>
        <xdr:cNvSpPr/>
      </xdr:nvSpPr>
      <xdr:spPr>
        <a:xfrm>
          <a:off x="12700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81297</xdr:rowOff>
    </xdr:from>
    <xdr:ext cx="762000" cy="259045"/>
    <xdr:sp macro="" textlink="">
      <xdr:nvSpPr>
        <xdr:cNvPr id="94" name="テキスト ボックス 93"/>
        <xdr:cNvSpPr txBox="1"/>
      </xdr:nvSpPr>
      <xdr:spPr>
        <a:xfrm>
          <a:off x="939800" y="591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庁内共通業務システムの更新による機器賃借料の増に伴い、システム運用経費が増となったことなどにより、物件費の経常経費充当一般財源が前年度と比較して約</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億円の増となったことに加え、分母となる経常一般財源総額が前年度と比較して約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億円の減となったことから、物件費の経常収支比率は、前年度から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127000</xdr:rowOff>
    </xdr:from>
    <xdr:to>
      <xdr:col>82</xdr:col>
      <xdr:colOff>107950</xdr:colOff>
      <xdr:row>20</xdr:row>
      <xdr:rowOff>127000</xdr:rowOff>
    </xdr:to>
    <xdr:cxnSp macro="">
      <xdr:nvCxnSpPr>
        <xdr:cNvPr id="122" name="直線コネクタ 121"/>
        <xdr:cNvCxnSpPr/>
      </xdr:nvCxnSpPr>
      <xdr:spPr>
        <a:xfrm flipV="1">
          <a:off x="16510000" y="21844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3"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4" name="直線コネクタ 123"/>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41927</xdr:rowOff>
    </xdr:from>
    <xdr:ext cx="762000" cy="259045"/>
    <xdr:sp macro="" textlink="">
      <xdr:nvSpPr>
        <xdr:cNvPr id="125" name="物件費最大値テキスト"/>
        <xdr:cNvSpPr txBox="1"/>
      </xdr:nvSpPr>
      <xdr:spPr>
        <a:xfrm>
          <a:off x="16598900" y="192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127000</xdr:rowOff>
    </xdr:from>
    <xdr:to>
      <xdr:col>82</xdr:col>
      <xdr:colOff>196850</xdr:colOff>
      <xdr:row>12</xdr:row>
      <xdr:rowOff>127000</xdr:rowOff>
    </xdr:to>
    <xdr:cxnSp macro="">
      <xdr:nvCxnSpPr>
        <xdr:cNvPr id="126" name="直線コネクタ 125"/>
        <xdr:cNvCxnSpPr/>
      </xdr:nvCxnSpPr>
      <xdr:spPr>
        <a:xfrm>
          <a:off x="16421100" y="218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127000</xdr:rowOff>
    </xdr:from>
    <xdr:to>
      <xdr:col>82</xdr:col>
      <xdr:colOff>107950</xdr:colOff>
      <xdr:row>15</xdr:row>
      <xdr:rowOff>19050</xdr:rowOff>
    </xdr:to>
    <xdr:cxnSp macro="">
      <xdr:nvCxnSpPr>
        <xdr:cNvPr id="127" name="直線コネクタ 126"/>
        <xdr:cNvCxnSpPr/>
      </xdr:nvCxnSpPr>
      <xdr:spPr>
        <a:xfrm>
          <a:off x="15671800" y="25273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137177</xdr:rowOff>
    </xdr:from>
    <xdr:ext cx="762000" cy="259045"/>
    <xdr:sp macro="" textlink="">
      <xdr:nvSpPr>
        <xdr:cNvPr id="128" name="物件費平均値テキスト"/>
        <xdr:cNvSpPr txBox="1"/>
      </xdr:nvSpPr>
      <xdr:spPr>
        <a:xfrm>
          <a:off x="16598900" y="2537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165100</xdr:rowOff>
    </xdr:from>
    <xdr:to>
      <xdr:col>82</xdr:col>
      <xdr:colOff>158750</xdr:colOff>
      <xdr:row>15</xdr:row>
      <xdr:rowOff>95250</xdr:rowOff>
    </xdr:to>
    <xdr:sp macro="" textlink="">
      <xdr:nvSpPr>
        <xdr:cNvPr id="129" name="フローチャート: 判断 128"/>
        <xdr:cNvSpPr/>
      </xdr:nvSpPr>
      <xdr:spPr>
        <a:xfrm>
          <a:off x="16459200" y="256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127000</xdr:rowOff>
    </xdr:from>
    <xdr:to>
      <xdr:col>78</xdr:col>
      <xdr:colOff>69850</xdr:colOff>
      <xdr:row>14</xdr:row>
      <xdr:rowOff>139700</xdr:rowOff>
    </xdr:to>
    <xdr:cxnSp macro="">
      <xdr:nvCxnSpPr>
        <xdr:cNvPr id="130" name="直線コネクタ 129"/>
        <xdr:cNvCxnSpPr/>
      </xdr:nvCxnSpPr>
      <xdr:spPr>
        <a:xfrm flipV="1">
          <a:off x="14782800" y="252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139700</xdr:rowOff>
    </xdr:from>
    <xdr:to>
      <xdr:col>78</xdr:col>
      <xdr:colOff>120650</xdr:colOff>
      <xdr:row>15</xdr:row>
      <xdr:rowOff>69850</xdr:rowOff>
    </xdr:to>
    <xdr:sp macro="" textlink="">
      <xdr:nvSpPr>
        <xdr:cNvPr id="131" name="フローチャート: 判断 130"/>
        <xdr:cNvSpPr/>
      </xdr:nvSpPr>
      <xdr:spPr>
        <a:xfrm>
          <a:off x="15621000" y="25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54627</xdr:rowOff>
    </xdr:from>
    <xdr:ext cx="736600" cy="259045"/>
    <xdr:sp macro="" textlink="">
      <xdr:nvSpPr>
        <xdr:cNvPr id="132" name="テキスト ボックス 131"/>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127000</xdr:rowOff>
    </xdr:from>
    <xdr:to>
      <xdr:col>73</xdr:col>
      <xdr:colOff>180975</xdr:colOff>
      <xdr:row>14</xdr:row>
      <xdr:rowOff>139700</xdr:rowOff>
    </xdr:to>
    <xdr:cxnSp macro="">
      <xdr:nvCxnSpPr>
        <xdr:cNvPr id="133" name="直線コネクタ 132"/>
        <xdr:cNvCxnSpPr/>
      </xdr:nvCxnSpPr>
      <xdr:spPr>
        <a:xfrm>
          <a:off x="13893800" y="2527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114300</xdr:rowOff>
    </xdr:from>
    <xdr:to>
      <xdr:col>74</xdr:col>
      <xdr:colOff>31750</xdr:colOff>
      <xdr:row>15</xdr:row>
      <xdr:rowOff>44450</xdr:rowOff>
    </xdr:to>
    <xdr:sp macro="" textlink="">
      <xdr:nvSpPr>
        <xdr:cNvPr id="134" name="フローチャート: 判断 133"/>
        <xdr:cNvSpPr/>
      </xdr:nvSpPr>
      <xdr:spPr>
        <a:xfrm>
          <a:off x="14732000" y="251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29227</xdr:rowOff>
    </xdr:from>
    <xdr:ext cx="762000" cy="259045"/>
    <xdr:sp macro="" textlink="">
      <xdr:nvSpPr>
        <xdr:cNvPr id="135" name="テキスト ボックス 134"/>
        <xdr:cNvSpPr txBox="1"/>
      </xdr:nvSpPr>
      <xdr:spPr>
        <a:xfrm>
          <a:off x="14401800" y="26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88900</xdr:rowOff>
    </xdr:from>
    <xdr:to>
      <xdr:col>69</xdr:col>
      <xdr:colOff>92075</xdr:colOff>
      <xdr:row>14</xdr:row>
      <xdr:rowOff>127000</xdr:rowOff>
    </xdr:to>
    <xdr:cxnSp macro="">
      <xdr:nvCxnSpPr>
        <xdr:cNvPr id="136" name="直線コネクタ 135"/>
        <xdr:cNvCxnSpPr/>
      </xdr:nvCxnSpPr>
      <xdr:spPr>
        <a:xfrm>
          <a:off x="13004800" y="2489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63500</xdr:rowOff>
    </xdr:from>
    <xdr:to>
      <xdr:col>69</xdr:col>
      <xdr:colOff>142875</xdr:colOff>
      <xdr:row>14</xdr:row>
      <xdr:rowOff>165100</xdr:rowOff>
    </xdr:to>
    <xdr:sp macro="" textlink="">
      <xdr:nvSpPr>
        <xdr:cNvPr id="137" name="フローチャート: 判断 136"/>
        <xdr:cNvSpPr/>
      </xdr:nvSpPr>
      <xdr:spPr>
        <a:xfrm>
          <a:off x="13843000" y="246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3827</xdr:rowOff>
    </xdr:from>
    <xdr:ext cx="762000" cy="259045"/>
    <xdr:sp macro="" textlink="">
      <xdr:nvSpPr>
        <xdr:cNvPr id="138" name="テキスト ボックス 137"/>
        <xdr:cNvSpPr txBox="1"/>
      </xdr:nvSpPr>
      <xdr:spPr>
        <a:xfrm>
          <a:off x="13512800" y="223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50800</xdr:rowOff>
    </xdr:from>
    <xdr:to>
      <xdr:col>65</xdr:col>
      <xdr:colOff>53975</xdr:colOff>
      <xdr:row>14</xdr:row>
      <xdr:rowOff>152400</xdr:rowOff>
    </xdr:to>
    <xdr:sp macro="" textlink="">
      <xdr:nvSpPr>
        <xdr:cNvPr id="139" name="フローチャート: 判断 138"/>
        <xdr:cNvSpPr/>
      </xdr:nvSpPr>
      <xdr:spPr>
        <a:xfrm>
          <a:off x="129540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137177</xdr:rowOff>
    </xdr:from>
    <xdr:ext cx="762000" cy="259045"/>
    <xdr:sp macro="" textlink="">
      <xdr:nvSpPr>
        <xdr:cNvPr id="140" name="テキスト ボックス 139"/>
        <xdr:cNvSpPr txBox="1"/>
      </xdr:nvSpPr>
      <xdr:spPr>
        <a:xfrm>
          <a:off x="12623800" y="25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139700</xdr:rowOff>
    </xdr:from>
    <xdr:to>
      <xdr:col>82</xdr:col>
      <xdr:colOff>158750</xdr:colOff>
      <xdr:row>15</xdr:row>
      <xdr:rowOff>69850</xdr:rowOff>
    </xdr:to>
    <xdr:sp macro="" textlink="">
      <xdr:nvSpPr>
        <xdr:cNvPr id="146" name="楕円 145"/>
        <xdr:cNvSpPr/>
      </xdr:nvSpPr>
      <xdr:spPr>
        <a:xfrm>
          <a:off x="16459200" y="254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156227</xdr:rowOff>
    </xdr:from>
    <xdr:ext cx="762000" cy="259045"/>
    <xdr:sp macro="" textlink="">
      <xdr:nvSpPr>
        <xdr:cNvPr id="147" name="物件費該当値テキスト"/>
        <xdr:cNvSpPr txBox="1"/>
      </xdr:nvSpPr>
      <xdr:spPr>
        <a:xfrm>
          <a:off x="16598900" y="238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76200</xdr:rowOff>
    </xdr:from>
    <xdr:to>
      <xdr:col>78</xdr:col>
      <xdr:colOff>120650</xdr:colOff>
      <xdr:row>15</xdr:row>
      <xdr:rowOff>6350</xdr:rowOff>
    </xdr:to>
    <xdr:sp macro="" textlink="">
      <xdr:nvSpPr>
        <xdr:cNvPr id="148" name="楕円 147"/>
        <xdr:cNvSpPr/>
      </xdr:nvSpPr>
      <xdr:spPr>
        <a:xfrm>
          <a:off x="15621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16527</xdr:rowOff>
    </xdr:from>
    <xdr:ext cx="736600" cy="259045"/>
    <xdr:sp macro="" textlink="">
      <xdr:nvSpPr>
        <xdr:cNvPr id="149" name="テキスト ボックス 148"/>
        <xdr:cNvSpPr txBox="1"/>
      </xdr:nvSpPr>
      <xdr:spPr>
        <a:xfrm>
          <a:off x="15290800" y="224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88900</xdr:rowOff>
    </xdr:from>
    <xdr:to>
      <xdr:col>74</xdr:col>
      <xdr:colOff>31750</xdr:colOff>
      <xdr:row>15</xdr:row>
      <xdr:rowOff>19050</xdr:rowOff>
    </xdr:to>
    <xdr:sp macro="" textlink="">
      <xdr:nvSpPr>
        <xdr:cNvPr id="150" name="楕円 149"/>
        <xdr:cNvSpPr/>
      </xdr:nvSpPr>
      <xdr:spPr>
        <a:xfrm>
          <a:off x="14732000" y="248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29227</xdr:rowOff>
    </xdr:from>
    <xdr:ext cx="762000" cy="259045"/>
    <xdr:sp macro="" textlink="">
      <xdr:nvSpPr>
        <xdr:cNvPr id="151" name="テキスト ボックス 150"/>
        <xdr:cNvSpPr txBox="1"/>
      </xdr:nvSpPr>
      <xdr:spPr>
        <a:xfrm>
          <a:off x="14401800" y="225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76200</xdr:rowOff>
    </xdr:from>
    <xdr:to>
      <xdr:col>69</xdr:col>
      <xdr:colOff>142875</xdr:colOff>
      <xdr:row>15</xdr:row>
      <xdr:rowOff>6350</xdr:rowOff>
    </xdr:to>
    <xdr:sp macro="" textlink="">
      <xdr:nvSpPr>
        <xdr:cNvPr id="152" name="楕円 151"/>
        <xdr:cNvSpPr/>
      </xdr:nvSpPr>
      <xdr:spPr>
        <a:xfrm>
          <a:off x="13843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162577</xdr:rowOff>
    </xdr:from>
    <xdr:ext cx="762000" cy="259045"/>
    <xdr:sp macro="" textlink="">
      <xdr:nvSpPr>
        <xdr:cNvPr id="153" name="テキスト ボックス 152"/>
        <xdr:cNvSpPr txBox="1"/>
      </xdr:nvSpPr>
      <xdr:spPr>
        <a:xfrm>
          <a:off x="13512800" y="256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38100</xdr:rowOff>
    </xdr:from>
    <xdr:to>
      <xdr:col>65</xdr:col>
      <xdr:colOff>53975</xdr:colOff>
      <xdr:row>14</xdr:row>
      <xdr:rowOff>139700</xdr:rowOff>
    </xdr:to>
    <xdr:sp macro="" textlink="">
      <xdr:nvSpPr>
        <xdr:cNvPr id="154" name="楕円 153"/>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149877</xdr:rowOff>
    </xdr:from>
    <xdr:ext cx="762000" cy="259045"/>
    <xdr:sp macro="" textlink="">
      <xdr:nvSpPr>
        <xdr:cNvPr id="155" name="テキスト ボックス 154"/>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入院医療費の減による医療扶助費の減に伴い、生活保護扶助費が減となったことなどにより、扶助費の経常経費充当一般財源が前年度と比較して約</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億円の減となったほか、分母となる経常一般財源総額が前年度と比較して約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億円の減となったことから、扶助費の経常収支比率は、前年度から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11.6%</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19050</xdr:rowOff>
    </xdr:from>
    <xdr:to>
      <xdr:col>24</xdr:col>
      <xdr:colOff>25400</xdr:colOff>
      <xdr:row>62</xdr:row>
      <xdr:rowOff>25400</xdr:rowOff>
    </xdr:to>
    <xdr:cxnSp macro="">
      <xdr:nvCxnSpPr>
        <xdr:cNvPr id="183" name="直線コネクタ 182"/>
        <xdr:cNvCxnSpPr/>
      </xdr:nvCxnSpPr>
      <xdr:spPr>
        <a:xfrm flipV="1">
          <a:off x="4826000" y="91059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4"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5" name="直線コネクタ 184"/>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105427</xdr:rowOff>
    </xdr:from>
    <xdr:ext cx="762000" cy="259045"/>
    <xdr:sp macro="" textlink="">
      <xdr:nvSpPr>
        <xdr:cNvPr id="186" name="扶助費最大値テキスト"/>
        <xdr:cNvSpPr txBox="1"/>
      </xdr:nvSpPr>
      <xdr:spPr>
        <a:xfrm>
          <a:off x="4914900" y="884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19050</xdr:rowOff>
    </xdr:from>
    <xdr:to>
      <xdr:col>24</xdr:col>
      <xdr:colOff>114300</xdr:colOff>
      <xdr:row>53</xdr:row>
      <xdr:rowOff>19050</xdr:rowOff>
    </xdr:to>
    <xdr:cxnSp macro="">
      <xdr:nvCxnSpPr>
        <xdr:cNvPr id="187" name="直線コネクタ 186"/>
        <xdr:cNvCxnSpPr/>
      </xdr:nvCxnSpPr>
      <xdr:spPr>
        <a:xfrm>
          <a:off x="4737100" y="910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152400</xdr:rowOff>
    </xdr:from>
    <xdr:to>
      <xdr:col>24</xdr:col>
      <xdr:colOff>25400</xdr:colOff>
      <xdr:row>55</xdr:row>
      <xdr:rowOff>19050</xdr:rowOff>
    </xdr:to>
    <xdr:cxnSp macro="">
      <xdr:nvCxnSpPr>
        <xdr:cNvPr id="188" name="直線コネクタ 187"/>
        <xdr:cNvCxnSpPr/>
      </xdr:nvCxnSpPr>
      <xdr:spPr>
        <a:xfrm flipV="1">
          <a:off x="3987800" y="9410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16527</xdr:rowOff>
    </xdr:from>
    <xdr:ext cx="762000" cy="259045"/>
    <xdr:sp macro="" textlink="">
      <xdr:nvSpPr>
        <xdr:cNvPr id="189" name="扶助費平均値テキスト"/>
        <xdr:cNvSpPr txBox="1"/>
      </xdr:nvSpPr>
      <xdr:spPr>
        <a:xfrm>
          <a:off x="4914900" y="9789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44450</xdr:rowOff>
    </xdr:from>
    <xdr:to>
      <xdr:col>24</xdr:col>
      <xdr:colOff>76200</xdr:colOff>
      <xdr:row>57</xdr:row>
      <xdr:rowOff>146050</xdr:rowOff>
    </xdr:to>
    <xdr:sp macro="" textlink="">
      <xdr:nvSpPr>
        <xdr:cNvPr id="190" name="フローチャート: 判断 189"/>
        <xdr:cNvSpPr/>
      </xdr:nvSpPr>
      <xdr:spPr>
        <a:xfrm>
          <a:off x="47752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127000</xdr:rowOff>
    </xdr:from>
    <xdr:to>
      <xdr:col>19</xdr:col>
      <xdr:colOff>187325</xdr:colOff>
      <xdr:row>55</xdr:row>
      <xdr:rowOff>19050</xdr:rowOff>
    </xdr:to>
    <xdr:cxnSp macro="">
      <xdr:nvCxnSpPr>
        <xdr:cNvPr id="191" name="直線コネクタ 190"/>
        <xdr:cNvCxnSpPr/>
      </xdr:nvCxnSpPr>
      <xdr:spPr>
        <a:xfrm>
          <a:off x="3098800" y="9385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2" name="フローチャート: 判断 191"/>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3" name="テキスト ボックス 192"/>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88900</xdr:rowOff>
    </xdr:from>
    <xdr:to>
      <xdr:col>15</xdr:col>
      <xdr:colOff>98425</xdr:colOff>
      <xdr:row>54</xdr:row>
      <xdr:rowOff>127000</xdr:rowOff>
    </xdr:to>
    <xdr:cxnSp macro="">
      <xdr:nvCxnSpPr>
        <xdr:cNvPr id="194" name="直線コネクタ 193"/>
        <xdr:cNvCxnSpPr/>
      </xdr:nvCxnSpPr>
      <xdr:spPr>
        <a:xfrm>
          <a:off x="2209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5" name="フローチャート: 判断 194"/>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6" name="テキスト ボックス 195"/>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63500</xdr:rowOff>
    </xdr:from>
    <xdr:to>
      <xdr:col>11</xdr:col>
      <xdr:colOff>9525</xdr:colOff>
      <xdr:row>54</xdr:row>
      <xdr:rowOff>88900</xdr:rowOff>
    </xdr:to>
    <xdr:cxnSp macro="">
      <xdr:nvCxnSpPr>
        <xdr:cNvPr id="197" name="直線コネクタ 196"/>
        <xdr:cNvCxnSpPr/>
      </xdr:nvCxnSpPr>
      <xdr:spPr>
        <a:xfrm>
          <a:off x="1320800" y="9321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8" name="フローチャート: 判断 197"/>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9" name="テキスト ボックス 198"/>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00" name="フローチャート: 判断 199"/>
        <xdr:cNvSpPr/>
      </xdr:nvSpPr>
      <xdr:spPr>
        <a:xfrm>
          <a:off x="1270000" y="970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01" name="テキスト ボックス 200"/>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101600</xdr:rowOff>
    </xdr:from>
    <xdr:to>
      <xdr:col>24</xdr:col>
      <xdr:colOff>76200</xdr:colOff>
      <xdr:row>55</xdr:row>
      <xdr:rowOff>31750</xdr:rowOff>
    </xdr:to>
    <xdr:sp macro="" textlink="">
      <xdr:nvSpPr>
        <xdr:cNvPr id="207" name="楕円 206"/>
        <xdr:cNvSpPr/>
      </xdr:nvSpPr>
      <xdr:spPr>
        <a:xfrm>
          <a:off x="4775200" y="935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118127</xdr:rowOff>
    </xdr:from>
    <xdr:ext cx="762000" cy="259045"/>
    <xdr:sp macro="" textlink="">
      <xdr:nvSpPr>
        <xdr:cNvPr id="208" name="扶助費該当値テキスト"/>
        <xdr:cNvSpPr txBox="1"/>
      </xdr:nvSpPr>
      <xdr:spPr>
        <a:xfrm>
          <a:off x="49149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139700</xdr:rowOff>
    </xdr:from>
    <xdr:to>
      <xdr:col>20</xdr:col>
      <xdr:colOff>38100</xdr:colOff>
      <xdr:row>55</xdr:row>
      <xdr:rowOff>69850</xdr:rowOff>
    </xdr:to>
    <xdr:sp macro="" textlink="">
      <xdr:nvSpPr>
        <xdr:cNvPr id="209" name="楕円 208"/>
        <xdr:cNvSpPr/>
      </xdr:nvSpPr>
      <xdr:spPr>
        <a:xfrm>
          <a:off x="3937000" y="939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80027</xdr:rowOff>
    </xdr:from>
    <xdr:ext cx="736600" cy="259045"/>
    <xdr:sp macro="" textlink="">
      <xdr:nvSpPr>
        <xdr:cNvPr id="210" name="テキスト ボックス 209"/>
        <xdr:cNvSpPr txBox="1"/>
      </xdr:nvSpPr>
      <xdr:spPr>
        <a:xfrm>
          <a:off x="3606800" y="9166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76200</xdr:rowOff>
    </xdr:from>
    <xdr:to>
      <xdr:col>15</xdr:col>
      <xdr:colOff>149225</xdr:colOff>
      <xdr:row>55</xdr:row>
      <xdr:rowOff>6350</xdr:rowOff>
    </xdr:to>
    <xdr:sp macro="" textlink="">
      <xdr:nvSpPr>
        <xdr:cNvPr id="211" name="楕円 210"/>
        <xdr:cNvSpPr/>
      </xdr:nvSpPr>
      <xdr:spPr>
        <a:xfrm>
          <a:off x="3048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16527</xdr:rowOff>
    </xdr:from>
    <xdr:ext cx="762000" cy="259045"/>
    <xdr:sp macro="" textlink="">
      <xdr:nvSpPr>
        <xdr:cNvPr id="212" name="テキスト ボックス 211"/>
        <xdr:cNvSpPr txBox="1"/>
      </xdr:nvSpPr>
      <xdr:spPr>
        <a:xfrm>
          <a:off x="2717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38100</xdr:rowOff>
    </xdr:from>
    <xdr:to>
      <xdr:col>11</xdr:col>
      <xdr:colOff>60325</xdr:colOff>
      <xdr:row>54</xdr:row>
      <xdr:rowOff>139700</xdr:rowOff>
    </xdr:to>
    <xdr:sp macro="" textlink="">
      <xdr:nvSpPr>
        <xdr:cNvPr id="213" name="楕円 212"/>
        <xdr:cNvSpPr/>
      </xdr:nvSpPr>
      <xdr:spPr>
        <a:xfrm>
          <a:off x="2159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149877</xdr:rowOff>
    </xdr:from>
    <xdr:ext cx="762000" cy="259045"/>
    <xdr:sp macro="" textlink="">
      <xdr:nvSpPr>
        <xdr:cNvPr id="214" name="テキスト ボックス 213"/>
        <xdr:cNvSpPr txBox="1"/>
      </xdr:nvSpPr>
      <xdr:spPr>
        <a:xfrm>
          <a:off x="1828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12700</xdr:rowOff>
    </xdr:from>
    <xdr:to>
      <xdr:col>6</xdr:col>
      <xdr:colOff>171450</xdr:colOff>
      <xdr:row>54</xdr:row>
      <xdr:rowOff>114300</xdr:rowOff>
    </xdr:to>
    <xdr:sp macro="" textlink="">
      <xdr:nvSpPr>
        <xdr:cNvPr id="215" name="楕円 214"/>
        <xdr:cNvSpPr/>
      </xdr:nvSpPr>
      <xdr:spPr>
        <a:xfrm>
          <a:off x="1270000" y="927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124477</xdr:rowOff>
    </xdr:from>
    <xdr:ext cx="762000" cy="259045"/>
    <xdr:sp macro="" textlink="">
      <xdr:nvSpPr>
        <xdr:cNvPr id="216" name="テキスト ボックス 215"/>
        <xdr:cNvSpPr txBox="1"/>
      </xdr:nvSpPr>
      <xdr:spPr>
        <a:xfrm>
          <a:off x="939800" y="903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対象校・内容の見直しに伴う小学校敷地造成等事業の減等により、維持補修費の経常経費充当一般財源が前年度と比較して約</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億円の減となったほか、分母となる経常一般財源総額が前年度と比較して約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億円の減となったことから、その他の経常収支比率は、前年度から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13.5%</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46990</xdr:rowOff>
    </xdr:from>
    <xdr:to>
      <xdr:col>82</xdr:col>
      <xdr:colOff>107950</xdr:colOff>
      <xdr:row>60</xdr:row>
      <xdr:rowOff>134620</xdr:rowOff>
    </xdr:to>
    <xdr:cxnSp macro="">
      <xdr:nvCxnSpPr>
        <xdr:cNvPr id="244" name="直線コネクタ 243"/>
        <xdr:cNvCxnSpPr/>
      </xdr:nvCxnSpPr>
      <xdr:spPr>
        <a:xfrm flipV="1">
          <a:off x="16510000" y="91338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106697</xdr:rowOff>
    </xdr:from>
    <xdr:ext cx="762000" cy="259045"/>
    <xdr:sp macro="" textlink="">
      <xdr:nvSpPr>
        <xdr:cNvPr id="245" name="その他最小値テキスト"/>
        <xdr:cNvSpPr txBox="1"/>
      </xdr:nvSpPr>
      <xdr:spPr>
        <a:xfrm>
          <a:off x="16598900" y="10393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134620</xdr:rowOff>
    </xdr:from>
    <xdr:to>
      <xdr:col>82</xdr:col>
      <xdr:colOff>196850</xdr:colOff>
      <xdr:row>60</xdr:row>
      <xdr:rowOff>134620</xdr:rowOff>
    </xdr:to>
    <xdr:cxnSp macro="">
      <xdr:nvCxnSpPr>
        <xdr:cNvPr id="246" name="直線コネクタ 245"/>
        <xdr:cNvCxnSpPr/>
      </xdr:nvCxnSpPr>
      <xdr:spPr>
        <a:xfrm>
          <a:off x="16421100" y="10421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133367</xdr:rowOff>
    </xdr:from>
    <xdr:ext cx="762000" cy="259045"/>
    <xdr:sp macro="" textlink="">
      <xdr:nvSpPr>
        <xdr:cNvPr id="247" name="その他最大値テキスト"/>
        <xdr:cNvSpPr txBox="1"/>
      </xdr:nvSpPr>
      <xdr:spPr>
        <a:xfrm>
          <a:off x="16598900" y="8877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46990</xdr:rowOff>
    </xdr:from>
    <xdr:to>
      <xdr:col>82</xdr:col>
      <xdr:colOff>196850</xdr:colOff>
      <xdr:row>53</xdr:row>
      <xdr:rowOff>46990</xdr:rowOff>
    </xdr:to>
    <xdr:cxnSp macro="">
      <xdr:nvCxnSpPr>
        <xdr:cNvPr id="248" name="直線コネクタ 247"/>
        <xdr:cNvCxnSpPr/>
      </xdr:nvCxnSpPr>
      <xdr:spPr>
        <a:xfrm>
          <a:off x="16421100" y="9133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149860</xdr:rowOff>
    </xdr:to>
    <xdr:cxnSp macro="">
      <xdr:nvCxnSpPr>
        <xdr:cNvPr id="249" name="直線コネクタ 248"/>
        <xdr:cNvCxnSpPr/>
      </xdr:nvCxnSpPr>
      <xdr:spPr>
        <a:xfrm flipV="1">
          <a:off x="15671800" y="972820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92727</xdr:rowOff>
    </xdr:from>
    <xdr:ext cx="762000" cy="259045"/>
    <xdr:sp macro="" textlink="">
      <xdr:nvSpPr>
        <xdr:cNvPr id="250" name="その他平均値テキスト"/>
        <xdr:cNvSpPr txBox="1"/>
      </xdr:nvSpPr>
      <xdr:spPr>
        <a:xfrm>
          <a:off x="16598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51" name="フローチャート: 判断 250"/>
        <xdr:cNvSpPr/>
      </xdr:nvSpPr>
      <xdr:spPr>
        <a:xfrm>
          <a:off x="16459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134620</xdr:rowOff>
    </xdr:from>
    <xdr:to>
      <xdr:col>78</xdr:col>
      <xdr:colOff>69850</xdr:colOff>
      <xdr:row>56</xdr:row>
      <xdr:rowOff>149860</xdr:rowOff>
    </xdr:to>
    <xdr:cxnSp macro="">
      <xdr:nvCxnSpPr>
        <xdr:cNvPr id="252" name="直線コネクタ 251"/>
        <xdr:cNvCxnSpPr/>
      </xdr:nvCxnSpPr>
      <xdr:spPr>
        <a:xfrm>
          <a:off x="14782800" y="9735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76200</xdr:rowOff>
    </xdr:from>
    <xdr:to>
      <xdr:col>78</xdr:col>
      <xdr:colOff>120650</xdr:colOff>
      <xdr:row>57</xdr:row>
      <xdr:rowOff>6350</xdr:rowOff>
    </xdr:to>
    <xdr:sp macro="" textlink="">
      <xdr:nvSpPr>
        <xdr:cNvPr id="253" name="フローチャート: 判断 252"/>
        <xdr:cNvSpPr/>
      </xdr:nvSpPr>
      <xdr:spPr>
        <a:xfrm>
          <a:off x="15621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54" name="テキスト ボックス 253"/>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134620</xdr:rowOff>
    </xdr:from>
    <xdr:to>
      <xdr:col>73</xdr:col>
      <xdr:colOff>180975</xdr:colOff>
      <xdr:row>59</xdr:row>
      <xdr:rowOff>1270</xdr:rowOff>
    </xdr:to>
    <xdr:cxnSp macro="">
      <xdr:nvCxnSpPr>
        <xdr:cNvPr id="255" name="直線コネクタ 254"/>
        <xdr:cNvCxnSpPr/>
      </xdr:nvCxnSpPr>
      <xdr:spPr>
        <a:xfrm flipV="1">
          <a:off x="13893800" y="973582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45720</xdr:rowOff>
    </xdr:from>
    <xdr:to>
      <xdr:col>74</xdr:col>
      <xdr:colOff>31750</xdr:colOff>
      <xdr:row>56</xdr:row>
      <xdr:rowOff>147320</xdr:rowOff>
    </xdr:to>
    <xdr:sp macro="" textlink="">
      <xdr:nvSpPr>
        <xdr:cNvPr id="256" name="フローチャート: 判断 255"/>
        <xdr:cNvSpPr/>
      </xdr:nvSpPr>
      <xdr:spPr>
        <a:xfrm>
          <a:off x="14732000" y="96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157497</xdr:rowOff>
    </xdr:from>
    <xdr:ext cx="762000" cy="259045"/>
    <xdr:sp macro="" textlink="">
      <xdr:nvSpPr>
        <xdr:cNvPr id="257" name="テキスト ボックス 256"/>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66040</xdr:rowOff>
    </xdr:from>
    <xdr:to>
      <xdr:col>69</xdr:col>
      <xdr:colOff>92075</xdr:colOff>
      <xdr:row>59</xdr:row>
      <xdr:rowOff>1270</xdr:rowOff>
    </xdr:to>
    <xdr:cxnSp macro="">
      <xdr:nvCxnSpPr>
        <xdr:cNvPr id="258" name="直線コネクタ 257"/>
        <xdr:cNvCxnSpPr/>
      </xdr:nvCxnSpPr>
      <xdr:spPr>
        <a:xfrm>
          <a:off x="13004800" y="100101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15240</xdr:rowOff>
    </xdr:from>
    <xdr:to>
      <xdr:col>69</xdr:col>
      <xdr:colOff>142875</xdr:colOff>
      <xdr:row>56</xdr:row>
      <xdr:rowOff>116840</xdr:rowOff>
    </xdr:to>
    <xdr:sp macro="" textlink="">
      <xdr:nvSpPr>
        <xdr:cNvPr id="259" name="フローチャート: 判断 258"/>
        <xdr:cNvSpPr/>
      </xdr:nvSpPr>
      <xdr:spPr>
        <a:xfrm>
          <a:off x="13843000" y="961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60" name="テキスト ボックス 259"/>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148590</xdr:rowOff>
    </xdr:from>
    <xdr:to>
      <xdr:col>65</xdr:col>
      <xdr:colOff>53975</xdr:colOff>
      <xdr:row>56</xdr:row>
      <xdr:rowOff>78740</xdr:rowOff>
    </xdr:to>
    <xdr:sp macro="" textlink="">
      <xdr:nvSpPr>
        <xdr:cNvPr id="261" name="フローチャート: 判断 260"/>
        <xdr:cNvSpPr/>
      </xdr:nvSpPr>
      <xdr:spPr>
        <a:xfrm>
          <a:off x="12954000" y="957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88917</xdr:rowOff>
    </xdr:from>
    <xdr:ext cx="762000" cy="259045"/>
    <xdr:sp macro="" textlink="">
      <xdr:nvSpPr>
        <xdr:cNvPr id="262" name="テキスト ボックス 261"/>
        <xdr:cNvSpPr txBox="1"/>
      </xdr:nvSpPr>
      <xdr:spPr>
        <a:xfrm>
          <a:off x="12623800" y="934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76200</xdr:rowOff>
    </xdr:from>
    <xdr:to>
      <xdr:col>82</xdr:col>
      <xdr:colOff>158750</xdr:colOff>
      <xdr:row>57</xdr:row>
      <xdr:rowOff>6350</xdr:rowOff>
    </xdr:to>
    <xdr:sp macro="" textlink="">
      <xdr:nvSpPr>
        <xdr:cNvPr id="268" name="楕円 267"/>
        <xdr:cNvSpPr/>
      </xdr:nvSpPr>
      <xdr:spPr>
        <a:xfrm>
          <a:off x="16459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48277</xdr:rowOff>
    </xdr:from>
    <xdr:ext cx="762000" cy="259045"/>
    <xdr:sp macro="" textlink="">
      <xdr:nvSpPr>
        <xdr:cNvPr id="269" name="その他該当値テキスト"/>
        <xdr:cNvSpPr txBox="1"/>
      </xdr:nvSpPr>
      <xdr:spPr>
        <a:xfrm>
          <a:off x="16598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99060</xdr:rowOff>
    </xdr:from>
    <xdr:to>
      <xdr:col>78</xdr:col>
      <xdr:colOff>120650</xdr:colOff>
      <xdr:row>57</xdr:row>
      <xdr:rowOff>29210</xdr:rowOff>
    </xdr:to>
    <xdr:sp macro="" textlink="">
      <xdr:nvSpPr>
        <xdr:cNvPr id="270" name="楕円 269"/>
        <xdr:cNvSpPr/>
      </xdr:nvSpPr>
      <xdr:spPr>
        <a:xfrm>
          <a:off x="156210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13987</xdr:rowOff>
    </xdr:from>
    <xdr:ext cx="736600" cy="259045"/>
    <xdr:sp macro="" textlink="">
      <xdr:nvSpPr>
        <xdr:cNvPr id="271" name="テキスト ボックス 270"/>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83820</xdr:rowOff>
    </xdr:from>
    <xdr:to>
      <xdr:col>74</xdr:col>
      <xdr:colOff>31750</xdr:colOff>
      <xdr:row>57</xdr:row>
      <xdr:rowOff>13970</xdr:rowOff>
    </xdr:to>
    <xdr:sp macro="" textlink="">
      <xdr:nvSpPr>
        <xdr:cNvPr id="272" name="楕円 271"/>
        <xdr:cNvSpPr/>
      </xdr:nvSpPr>
      <xdr:spPr>
        <a:xfrm>
          <a:off x="14732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170197</xdr:rowOff>
    </xdr:from>
    <xdr:ext cx="762000" cy="259045"/>
    <xdr:sp macro="" textlink="">
      <xdr:nvSpPr>
        <xdr:cNvPr id="273" name="テキスト ボックス 272"/>
        <xdr:cNvSpPr txBox="1"/>
      </xdr:nvSpPr>
      <xdr:spPr>
        <a:xfrm>
          <a:off x="144018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121920</xdr:rowOff>
    </xdr:from>
    <xdr:to>
      <xdr:col>69</xdr:col>
      <xdr:colOff>142875</xdr:colOff>
      <xdr:row>59</xdr:row>
      <xdr:rowOff>52070</xdr:rowOff>
    </xdr:to>
    <xdr:sp macro="" textlink="">
      <xdr:nvSpPr>
        <xdr:cNvPr id="274" name="楕円 273"/>
        <xdr:cNvSpPr/>
      </xdr:nvSpPr>
      <xdr:spPr>
        <a:xfrm>
          <a:off x="13843000" y="1006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36847</xdr:rowOff>
    </xdr:from>
    <xdr:ext cx="762000" cy="259045"/>
    <xdr:sp macro="" textlink="">
      <xdr:nvSpPr>
        <xdr:cNvPr id="275" name="テキスト ボックス 274"/>
        <xdr:cNvSpPr txBox="1"/>
      </xdr:nvSpPr>
      <xdr:spPr>
        <a:xfrm>
          <a:off x="13512800" y="1015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15240</xdr:rowOff>
    </xdr:from>
    <xdr:to>
      <xdr:col>65</xdr:col>
      <xdr:colOff>53975</xdr:colOff>
      <xdr:row>58</xdr:row>
      <xdr:rowOff>116840</xdr:rowOff>
    </xdr:to>
    <xdr:sp macro="" textlink="">
      <xdr:nvSpPr>
        <xdr:cNvPr id="276" name="楕円 275"/>
        <xdr:cNvSpPr/>
      </xdr:nvSpPr>
      <xdr:spPr>
        <a:xfrm>
          <a:off x="12954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101617</xdr:rowOff>
    </xdr:from>
    <xdr:ext cx="762000" cy="259045"/>
    <xdr:sp macro="" textlink="">
      <xdr:nvSpPr>
        <xdr:cNvPr id="277" name="テキスト ボックス 276"/>
        <xdr:cNvSpPr txBox="1"/>
      </xdr:nvSpPr>
      <xdr:spPr>
        <a:xfrm>
          <a:off x="12623800" y="1004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対象施設数の減による対象園児数の減に伴い、私立幼稚園就園奨励費補助金が減となったことなどにより、補助費等の経常経費充当一般財源が前年度と比較して約</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億円の減となったほか、分母となる経常一般財源総額が前年度と比較して約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億円の減となったことから、補助費等の経常収支比率は、前年度から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2" name="直線コネクタ 291"/>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3" name="テキスト ボックス 292"/>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4" name="直線コネクタ 293"/>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5" name="テキスト ボックス 294"/>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8" name="直線コネクタ 297"/>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299" name="テキスト ボックス 298"/>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0" name="直線コネクタ 299"/>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1" name="テキスト ボックス 300"/>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69850</xdr:rowOff>
    </xdr:from>
    <xdr:to>
      <xdr:col>82</xdr:col>
      <xdr:colOff>107950</xdr:colOff>
      <xdr:row>42</xdr:row>
      <xdr:rowOff>38100</xdr:rowOff>
    </xdr:to>
    <xdr:cxnSp macro="">
      <xdr:nvCxnSpPr>
        <xdr:cNvPr id="305" name="直線コネクタ 304"/>
        <xdr:cNvCxnSpPr/>
      </xdr:nvCxnSpPr>
      <xdr:spPr>
        <a:xfrm flipV="1">
          <a:off x="16510000" y="57277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10177</xdr:rowOff>
    </xdr:from>
    <xdr:ext cx="762000" cy="259045"/>
    <xdr:sp macro="" textlink="">
      <xdr:nvSpPr>
        <xdr:cNvPr id="306" name="補助費等最小値テキスト"/>
        <xdr:cNvSpPr txBox="1"/>
      </xdr:nvSpPr>
      <xdr:spPr>
        <a:xfrm>
          <a:off x="16598900" y="721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38100</xdr:rowOff>
    </xdr:from>
    <xdr:to>
      <xdr:col>82</xdr:col>
      <xdr:colOff>196850</xdr:colOff>
      <xdr:row>42</xdr:row>
      <xdr:rowOff>38100</xdr:rowOff>
    </xdr:to>
    <xdr:cxnSp macro="">
      <xdr:nvCxnSpPr>
        <xdr:cNvPr id="307" name="直線コネクタ 306"/>
        <xdr:cNvCxnSpPr/>
      </xdr:nvCxnSpPr>
      <xdr:spPr>
        <a:xfrm>
          <a:off x="164211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156227</xdr:rowOff>
    </xdr:from>
    <xdr:ext cx="762000" cy="259045"/>
    <xdr:sp macro="" textlink="">
      <xdr:nvSpPr>
        <xdr:cNvPr id="308" name="補助費等最大値テキスト"/>
        <xdr:cNvSpPr txBox="1"/>
      </xdr:nvSpPr>
      <xdr:spPr>
        <a:xfrm>
          <a:off x="16598900" y="547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69850</xdr:rowOff>
    </xdr:from>
    <xdr:to>
      <xdr:col>82</xdr:col>
      <xdr:colOff>196850</xdr:colOff>
      <xdr:row>33</xdr:row>
      <xdr:rowOff>69850</xdr:rowOff>
    </xdr:to>
    <xdr:cxnSp macro="">
      <xdr:nvCxnSpPr>
        <xdr:cNvPr id="309" name="直線コネクタ 308"/>
        <xdr:cNvCxnSpPr/>
      </xdr:nvCxnSpPr>
      <xdr:spPr>
        <a:xfrm>
          <a:off x="16421100" y="5727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158750</xdr:rowOff>
    </xdr:from>
    <xdr:to>
      <xdr:col>82</xdr:col>
      <xdr:colOff>107950</xdr:colOff>
      <xdr:row>36</xdr:row>
      <xdr:rowOff>0</xdr:rowOff>
    </xdr:to>
    <xdr:cxnSp macro="">
      <xdr:nvCxnSpPr>
        <xdr:cNvPr id="310" name="直線コネクタ 309"/>
        <xdr:cNvCxnSpPr/>
      </xdr:nvCxnSpPr>
      <xdr:spPr>
        <a:xfrm flipV="1">
          <a:off x="15671800" y="61595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11"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12" name="フローチャート: 判断 311"/>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0</xdr:rowOff>
    </xdr:from>
    <xdr:to>
      <xdr:col>78</xdr:col>
      <xdr:colOff>69850</xdr:colOff>
      <xdr:row>36</xdr:row>
      <xdr:rowOff>25400</xdr:rowOff>
    </xdr:to>
    <xdr:cxnSp macro="">
      <xdr:nvCxnSpPr>
        <xdr:cNvPr id="313" name="直線コネクタ 312"/>
        <xdr:cNvCxnSpPr/>
      </xdr:nvCxnSpPr>
      <xdr:spPr>
        <a:xfrm flipV="1">
          <a:off x="14782800" y="61722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101600</xdr:rowOff>
    </xdr:from>
    <xdr:to>
      <xdr:col>78</xdr:col>
      <xdr:colOff>120650</xdr:colOff>
      <xdr:row>37</xdr:row>
      <xdr:rowOff>31750</xdr:rowOff>
    </xdr:to>
    <xdr:sp macro="" textlink="">
      <xdr:nvSpPr>
        <xdr:cNvPr id="314" name="フローチャート: 判断 313"/>
        <xdr:cNvSpPr/>
      </xdr:nvSpPr>
      <xdr:spPr>
        <a:xfrm>
          <a:off x="156210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16527</xdr:rowOff>
    </xdr:from>
    <xdr:ext cx="736600" cy="259045"/>
    <xdr:sp macro="" textlink="">
      <xdr:nvSpPr>
        <xdr:cNvPr id="315" name="テキスト ボックス 314"/>
        <xdr:cNvSpPr txBox="1"/>
      </xdr:nvSpPr>
      <xdr:spPr>
        <a:xfrm>
          <a:off x="15290800" y="636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76200</xdr:rowOff>
    </xdr:from>
    <xdr:to>
      <xdr:col>73</xdr:col>
      <xdr:colOff>180975</xdr:colOff>
      <xdr:row>36</xdr:row>
      <xdr:rowOff>25400</xdr:rowOff>
    </xdr:to>
    <xdr:cxnSp macro="">
      <xdr:nvCxnSpPr>
        <xdr:cNvPr id="316" name="直線コネクタ 315"/>
        <xdr:cNvCxnSpPr/>
      </xdr:nvCxnSpPr>
      <xdr:spPr>
        <a:xfrm>
          <a:off x="13893800" y="5562600"/>
          <a:ext cx="889000" cy="635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127000</xdr:rowOff>
    </xdr:from>
    <xdr:to>
      <xdr:col>74</xdr:col>
      <xdr:colOff>31750</xdr:colOff>
      <xdr:row>37</xdr:row>
      <xdr:rowOff>57150</xdr:rowOff>
    </xdr:to>
    <xdr:sp macro="" textlink="">
      <xdr:nvSpPr>
        <xdr:cNvPr id="317" name="フローチャート: 判断 316"/>
        <xdr:cNvSpPr/>
      </xdr:nvSpPr>
      <xdr:spPr>
        <a:xfrm>
          <a:off x="14732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41927</xdr:rowOff>
    </xdr:from>
    <xdr:ext cx="762000" cy="259045"/>
    <xdr:sp macro="" textlink="">
      <xdr:nvSpPr>
        <xdr:cNvPr id="318" name="テキスト ボックス 317"/>
        <xdr:cNvSpPr txBox="1"/>
      </xdr:nvSpPr>
      <xdr:spPr>
        <a:xfrm>
          <a:off x="14401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76200</xdr:rowOff>
    </xdr:from>
    <xdr:to>
      <xdr:col>69</xdr:col>
      <xdr:colOff>92075</xdr:colOff>
      <xdr:row>32</xdr:row>
      <xdr:rowOff>88900</xdr:rowOff>
    </xdr:to>
    <xdr:cxnSp macro="">
      <xdr:nvCxnSpPr>
        <xdr:cNvPr id="319" name="直線コネクタ 318"/>
        <xdr:cNvCxnSpPr/>
      </xdr:nvCxnSpPr>
      <xdr:spPr>
        <a:xfrm flipV="1">
          <a:off x="13004800" y="55626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88900</xdr:rowOff>
    </xdr:from>
    <xdr:to>
      <xdr:col>69</xdr:col>
      <xdr:colOff>142875</xdr:colOff>
      <xdr:row>37</xdr:row>
      <xdr:rowOff>19050</xdr:rowOff>
    </xdr:to>
    <xdr:sp macro="" textlink="">
      <xdr:nvSpPr>
        <xdr:cNvPr id="320" name="フローチャート: 判断 319"/>
        <xdr:cNvSpPr/>
      </xdr:nvSpPr>
      <xdr:spPr>
        <a:xfrm>
          <a:off x="138430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3827</xdr:rowOff>
    </xdr:from>
    <xdr:ext cx="762000" cy="259045"/>
    <xdr:sp macro="" textlink="">
      <xdr:nvSpPr>
        <xdr:cNvPr id="321" name="テキスト ボックス 320"/>
        <xdr:cNvSpPr txBox="1"/>
      </xdr:nvSpPr>
      <xdr:spPr>
        <a:xfrm>
          <a:off x="13512800" y="63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139700</xdr:rowOff>
    </xdr:from>
    <xdr:to>
      <xdr:col>65</xdr:col>
      <xdr:colOff>53975</xdr:colOff>
      <xdr:row>37</xdr:row>
      <xdr:rowOff>69850</xdr:rowOff>
    </xdr:to>
    <xdr:sp macro="" textlink="">
      <xdr:nvSpPr>
        <xdr:cNvPr id="322" name="フローチャート: 判断 321"/>
        <xdr:cNvSpPr/>
      </xdr:nvSpPr>
      <xdr:spPr>
        <a:xfrm>
          <a:off x="129540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54627</xdr:rowOff>
    </xdr:from>
    <xdr:ext cx="762000" cy="259045"/>
    <xdr:sp macro="" textlink="">
      <xdr:nvSpPr>
        <xdr:cNvPr id="323" name="テキスト ボックス 322"/>
        <xdr:cNvSpPr txBox="1"/>
      </xdr:nvSpPr>
      <xdr:spPr>
        <a:xfrm>
          <a:off x="12623800" y="639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107950</xdr:rowOff>
    </xdr:from>
    <xdr:to>
      <xdr:col>82</xdr:col>
      <xdr:colOff>158750</xdr:colOff>
      <xdr:row>36</xdr:row>
      <xdr:rowOff>38100</xdr:rowOff>
    </xdr:to>
    <xdr:sp macro="" textlink="">
      <xdr:nvSpPr>
        <xdr:cNvPr id="329" name="楕円 328"/>
        <xdr:cNvSpPr/>
      </xdr:nvSpPr>
      <xdr:spPr>
        <a:xfrm>
          <a:off x="16459200" y="610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124477</xdr:rowOff>
    </xdr:from>
    <xdr:ext cx="762000" cy="259045"/>
    <xdr:sp macro="" textlink="">
      <xdr:nvSpPr>
        <xdr:cNvPr id="330" name="補助費等該当値テキスト"/>
        <xdr:cNvSpPr txBox="1"/>
      </xdr:nvSpPr>
      <xdr:spPr>
        <a:xfrm>
          <a:off x="16598900" y="595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120650</xdr:rowOff>
    </xdr:from>
    <xdr:to>
      <xdr:col>78</xdr:col>
      <xdr:colOff>120650</xdr:colOff>
      <xdr:row>36</xdr:row>
      <xdr:rowOff>50800</xdr:rowOff>
    </xdr:to>
    <xdr:sp macro="" textlink="">
      <xdr:nvSpPr>
        <xdr:cNvPr id="331" name="楕円 330"/>
        <xdr:cNvSpPr/>
      </xdr:nvSpPr>
      <xdr:spPr>
        <a:xfrm>
          <a:off x="156210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60977</xdr:rowOff>
    </xdr:from>
    <xdr:ext cx="736600" cy="259045"/>
    <xdr:sp macro="" textlink="">
      <xdr:nvSpPr>
        <xdr:cNvPr id="332" name="テキスト ボックス 331"/>
        <xdr:cNvSpPr txBox="1"/>
      </xdr:nvSpPr>
      <xdr:spPr>
        <a:xfrm>
          <a:off x="15290800" y="5890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146050</xdr:rowOff>
    </xdr:from>
    <xdr:to>
      <xdr:col>74</xdr:col>
      <xdr:colOff>31750</xdr:colOff>
      <xdr:row>36</xdr:row>
      <xdr:rowOff>76200</xdr:rowOff>
    </xdr:to>
    <xdr:sp macro="" textlink="">
      <xdr:nvSpPr>
        <xdr:cNvPr id="333" name="楕円 332"/>
        <xdr:cNvSpPr/>
      </xdr:nvSpPr>
      <xdr:spPr>
        <a:xfrm>
          <a:off x="147320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86377</xdr:rowOff>
    </xdr:from>
    <xdr:ext cx="762000" cy="259045"/>
    <xdr:sp macro="" textlink="">
      <xdr:nvSpPr>
        <xdr:cNvPr id="334" name="テキスト ボックス 333"/>
        <xdr:cNvSpPr txBox="1"/>
      </xdr:nvSpPr>
      <xdr:spPr>
        <a:xfrm>
          <a:off x="14401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25400</xdr:rowOff>
    </xdr:from>
    <xdr:to>
      <xdr:col>69</xdr:col>
      <xdr:colOff>142875</xdr:colOff>
      <xdr:row>32</xdr:row>
      <xdr:rowOff>127000</xdr:rowOff>
    </xdr:to>
    <xdr:sp macro="" textlink="">
      <xdr:nvSpPr>
        <xdr:cNvPr id="335" name="楕円 334"/>
        <xdr:cNvSpPr/>
      </xdr:nvSpPr>
      <xdr:spPr>
        <a:xfrm>
          <a:off x="13843000" y="551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30</xdr:row>
      <xdr:rowOff>137177</xdr:rowOff>
    </xdr:from>
    <xdr:ext cx="762000" cy="259045"/>
    <xdr:sp macro="" textlink="">
      <xdr:nvSpPr>
        <xdr:cNvPr id="336" name="テキスト ボックス 335"/>
        <xdr:cNvSpPr txBox="1"/>
      </xdr:nvSpPr>
      <xdr:spPr>
        <a:xfrm>
          <a:off x="13512800" y="528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38100</xdr:rowOff>
    </xdr:from>
    <xdr:to>
      <xdr:col>65</xdr:col>
      <xdr:colOff>53975</xdr:colOff>
      <xdr:row>32</xdr:row>
      <xdr:rowOff>139700</xdr:rowOff>
    </xdr:to>
    <xdr:sp macro="" textlink="">
      <xdr:nvSpPr>
        <xdr:cNvPr id="337" name="楕円 336"/>
        <xdr:cNvSpPr/>
      </xdr:nvSpPr>
      <xdr:spPr>
        <a:xfrm>
          <a:off x="12954000" y="552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30</xdr:row>
      <xdr:rowOff>149877</xdr:rowOff>
    </xdr:from>
    <xdr:ext cx="762000" cy="259045"/>
    <xdr:sp macro="" textlink="">
      <xdr:nvSpPr>
        <xdr:cNvPr id="338" name="テキスト ボックス 337"/>
        <xdr:cNvSpPr txBox="1"/>
      </xdr:nvSpPr>
      <xdr:spPr>
        <a:xfrm>
          <a:off x="126238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高利率のものを含む既発債の償還が進んだことにより、公債費の経常経費充当一般財源が前年度と比較して約</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億円の減となった一方で、分母となる経常一般財源総額が前年度と比較して約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億円の減となったことから、公債費の経常収支比率は、前年度から横ばいで、</a:t>
          </a:r>
          <a:r>
            <a:rPr kumimoji="1" lang="en-US" altLang="ja-JP" sz="1300">
              <a:latin typeface="ＭＳ Ｐゴシック" panose="020B0600070205080204" pitchFamily="50" charset="-128"/>
              <a:ea typeface="ＭＳ Ｐゴシック" panose="020B0600070205080204" pitchFamily="50" charset="-128"/>
            </a:rPr>
            <a:t>14.9%</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3</xdr:col>
      <xdr:colOff>123825</xdr:colOff>
      <xdr:row>69</xdr:row>
      <xdr:rowOff>107950</xdr:rowOff>
    </xdr:from>
    <xdr:ext cx="298543" cy="225703"/>
    <xdr:sp macro="" textlink="">
      <xdr:nvSpPr>
        <xdr:cNvPr id="350" name="テキスト ボックス 34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27940</xdr:rowOff>
    </xdr:from>
    <xdr:to>
      <xdr:col>24</xdr:col>
      <xdr:colOff>25400</xdr:colOff>
      <xdr:row>81</xdr:row>
      <xdr:rowOff>39370</xdr:rowOff>
    </xdr:to>
    <xdr:cxnSp macro="">
      <xdr:nvCxnSpPr>
        <xdr:cNvPr id="366" name="直線コネクタ 365"/>
        <xdr:cNvCxnSpPr/>
      </xdr:nvCxnSpPr>
      <xdr:spPr>
        <a:xfrm flipV="1">
          <a:off x="4826000" y="1271524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11447</xdr:rowOff>
    </xdr:from>
    <xdr:ext cx="762000" cy="259045"/>
    <xdr:sp macro="" textlink="">
      <xdr:nvSpPr>
        <xdr:cNvPr id="367" name="公債費最小値テキスト"/>
        <xdr:cNvSpPr txBox="1"/>
      </xdr:nvSpPr>
      <xdr:spPr>
        <a:xfrm>
          <a:off x="4914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39370</xdr:rowOff>
    </xdr:from>
    <xdr:to>
      <xdr:col>24</xdr:col>
      <xdr:colOff>114300</xdr:colOff>
      <xdr:row>81</xdr:row>
      <xdr:rowOff>39370</xdr:rowOff>
    </xdr:to>
    <xdr:cxnSp macro="">
      <xdr:nvCxnSpPr>
        <xdr:cNvPr id="368" name="直線コネクタ 367"/>
        <xdr:cNvCxnSpPr/>
      </xdr:nvCxnSpPr>
      <xdr:spPr>
        <a:xfrm>
          <a:off x="4737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114317</xdr:rowOff>
    </xdr:from>
    <xdr:ext cx="762000" cy="259045"/>
    <xdr:sp macro="" textlink="">
      <xdr:nvSpPr>
        <xdr:cNvPr id="369" name="公債費最大値テキスト"/>
        <xdr:cNvSpPr txBox="1"/>
      </xdr:nvSpPr>
      <xdr:spPr>
        <a:xfrm>
          <a:off x="4914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27940</xdr:rowOff>
    </xdr:from>
    <xdr:to>
      <xdr:col>24</xdr:col>
      <xdr:colOff>114300</xdr:colOff>
      <xdr:row>74</xdr:row>
      <xdr:rowOff>27940</xdr:rowOff>
    </xdr:to>
    <xdr:cxnSp macro="">
      <xdr:nvCxnSpPr>
        <xdr:cNvPr id="370" name="直線コネクタ 369"/>
        <xdr:cNvCxnSpPr/>
      </xdr:nvCxnSpPr>
      <xdr:spPr>
        <a:xfrm>
          <a:off x="4737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62230</xdr:rowOff>
    </xdr:from>
    <xdr:to>
      <xdr:col>24</xdr:col>
      <xdr:colOff>25400</xdr:colOff>
      <xdr:row>77</xdr:row>
      <xdr:rowOff>62230</xdr:rowOff>
    </xdr:to>
    <xdr:cxnSp macro="">
      <xdr:nvCxnSpPr>
        <xdr:cNvPr id="371" name="直線コネクタ 370"/>
        <xdr:cNvCxnSpPr/>
      </xdr:nvCxnSpPr>
      <xdr:spPr>
        <a:xfrm>
          <a:off x="3987800" y="132638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82566</xdr:rowOff>
    </xdr:from>
    <xdr:ext cx="762000" cy="259045"/>
    <xdr:sp macro="" textlink="">
      <xdr:nvSpPr>
        <xdr:cNvPr id="372" name="公債費平均値テキスト"/>
        <xdr:cNvSpPr txBox="1"/>
      </xdr:nvSpPr>
      <xdr:spPr>
        <a:xfrm>
          <a:off x="4914900" y="132842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110489</xdr:rowOff>
    </xdr:from>
    <xdr:to>
      <xdr:col>24</xdr:col>
      <xdr:colOff>76200</xdr:colOff>
      <xdr:row>78</xdr:row>
      <xdr:rowOff>40639</xdr:rowOff>
    </xdr:to>
    <xdr:sp macro="" textlink="">
      <xdr:nvSpPr>
        <xdr:cNvPr id="373" name="フローチャート: 判断 372"/>
        <xdr:cNvSpPr/>
      </xdr:nvSpPr>
      <xdr:spPr>
        <a:xfrm>
          <a:off x="47752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62230</xdr:rowOff>
    </xdr:from>
    <xdr:to>
      <xdr:col>19</xdr:col>
      <xdr:colOff>187325</xdr:colOff>
      <xdr:row>77</xdr:row>
      <xdr:rowOff>146050</xdr:rowOff>
    </xdr:to>
    <xdr:cxnSp macro="">
      <xdr:nvCxnSpPr>
        <xdr:cNvPr id="374" name="直線コネクタ 373"/>
        <xdr:cNvCxnSpPr/>
      </xdr:nvCxnSpPr>
      <xdr:spPr>
        <a:xfrm flipV="1">
          <a:off x="3098800" y="13263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140970</xdr:rowOff>
    </xdr:from>
    <xdr:to>
      <xdr:col>20</xdr:col>
      <xdr:colOff>38100</xdr:colOff>
      <xdr:row>78</xdr:row>
      <xdr:rowOff>71120</xdr:rowOff>
    </xdr:to>
    <xdr:sp macro="" textlink="">
      <xdr:nvSpPr>
        <xdr:cNvPr id="375" name="フローチャート: 判断 374"/>
        <xdr:cNvSpPr/>
      </xdr:nvSpPr>
      <xdr:spPr>
        <a:xfrm>
          <a:off x="3937000" y="1334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55897</xdr:rowOff>
    </xdr:from>
    <xdr:ext cx="736600" cy="259045"/>
    <xdr:sp macro="" textlink="">
      <xdr:nvSpPr>
        <xdr:cNvPr id="376" name="テキスト ボックス 375"/>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138430</xdr:rowOff>
    </xdr:from>
    <xdr:to>
      <xdr:col>15</xdr:col>
      <xdr:colOff>98425</xdr:colOff>
      <xdr:row>77</xdr:row>
      <xdr:rowOff>146050</xdr:rowOff>
    </xdr:to>
    <xdr:cxnSp macro="">
      <xdr:nvCxnSpPr>
        <xdr:cNvPr id="377" name="直線コネクタ 376"/>
        <xdr:cNvCxnSpPr/>
      </xdr:nvCxnSpPr>
      <xdr:spPr>
        <a:xfrm>
          <a:off x="2209800" y="133400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78" name="フローチャート: 判断 377"/>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86377</xdr:rowOff>
    </xdr:from>
    <xdr:ext cx="762000" cy="259045"/>
    <xdr:sp macro="" textlink="">
      <xdr:nvSpPr>
        <xdr:cNvPr id="379" name="テキスト ボックス 378"/>
        <xdr:cNvSpPr txBox="1"/>
      </xdr:nvSpPr>
      <xdr:spPr>
        <a:xfrm>
          <a:off x="2717800" y="1345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138430</xdr:rowOff>
    </xdr:from>
    <xdr:to>
      <xdr:col>11</xdr:col>
      <xdr:colOff>9525</xdr:colOff>
      <xdr:row>79</xdr:row>
      <xdr:rowOff>39370</xdr:rowOff>
    </xdr:to>
    <xdr:cxnSp macro="">
      <xdr:nvCxnSpPr>
        <xdr:cNvPr id="380" name="直線コネクタ 379"/>
        <xdr:cNvCxnSpPr/>
      </xdr:nvCxnSpPr>
      <xdr:spPr>
        <a:xfrm flipV="1">
          <a:off x="1320800" y="13340080"/>
          <a:ext cx="8890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148589</xdr:rowOff>
    </xdr:from>
    <xdr:to>
      <xdr:col>11</xdr:col>
      <xdr:colOff>60325</xdr:colOff>
      <xdr:row>78</xdr:row>
      <xdr:rowOff>78739</xdr:rowOff>
    </xdr:to>
    <xdr:sp macro="" textlink="">
      <xdr:nvSpPr>
        <xdr:cNvPr id="381" name="フローチャート: 判断 380"/>
        <xdr:cNvSpPr/>
      </xdr:nvSpPr>
      <xdr:spPr>
        <a:xfrm>
          <a:off x="2159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63516</xdr:rowOff>
    </xdr:from>
    <xdr:ext cx="762000" cy="259045"/>
    <xdr:sp macro="" textlink="">
      <xdr:nvSpPr>
        <xdr:cNvPr id="382" name="テキスト ボックス 381"/>
        <xdr:cNvSpPr txBox="1"/>
      </xdr:nvSpPr>
      <xdr:spPr>
        <a:xfrm>
          <a:off x="1828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53339</xdr:rowOff>
    </xdr:from>
    <xdr:to>
      <xdr:col>6</xdr:col>
      <xdr:colOff>171450</xdr:colOff>
      <xdr:row>78</xdr:row>
      <xdr:rowOff>154939</xdr:rowOff>
    </xdr:to>
    <xdr:sp macro="" textlink="">
      <xdr:nvSpPr>
        <xdr:cNvPr id="383" name="フローチャート: 判断 382"/>
        <xdr:cNvSpPr/>
      </xdr:nvSpPr>
      <xdr:spPr>
        <a:xfrm>
          <a:off x="1270000" y="1342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165116</xdr:rowOff>
    </xdr:from>
    <xdr:ext cx="762000" cy="259045"/>
    <xdr:sp macro="" textlink="">
      <xdr:nvSpPr>
        <xdr:cNvPr id="384" name="テキスト ボックス 383"/>
        <xdr:cNvSpPr txBox="1"/>
      </xdr:nvSpPr>
      <xdr:spPr>
        <a:xfrm>
          <a:off x="939800" y="13195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11430</xdr:rowOff>
    </xdr:from>
    <xdr:to>
      <xdr:col>24</xdr:col>
      <xdr:colOff>76200</xdr:colOff>
      <xdr:row>77</xdr:row>
      <xdr:rowOff>113030</xdr:rowOff>
    </xdr:to>
    <xdr:sp macro="" textlink="">
      <xdr:nvSpPr>
        <xdr:cNvPr id="390" name="楕円 389"/>
        <xdr:cNvSpPr/>
      </xdr:nvSpPr>
      <xdr:spPr>
        <a:xfrm>
          <a:off x="47752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27957</xdr:rowOff>
    </xdr:from>
    <xdr:ext cx="762000" cy="259045"/>
    <xdr:sp macro="" textlink="">
      <xdr:nvSpPr>
        <xdr:cNvPr id="391" name="公債費該当値テキスト"/>
        <xdr:cNvSpPr txBox="1"/>
      </xdr:nvSpPr>
      <xdr:spPr>
        <a:xfrm>
          <a:off x="49149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11430</xdr:rowOff>
    </xdr:from>
    <xdr:to>
      <xdr:col>20</xdr:col>
      <xdr:colOff>38100</xdr:colOff>
      <xdr:row>77</xdr:row>
      <xdr:rowOff>113030</xdr:rowOff>
    </xdr:to>
    <xdr:sp macro="" textlink="">
      <xdr:nvSpPr>
        <xdr:cNvPr id="392" name="楕円 391"/>
        <xdr:cNvSpPr/>
      </xdr:nvSpPr>
      <xdr:spPr>
        <a:xfrm>
          <a:off x="3937000" y="1321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93" name="テキスト ボックス 392"/>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95250</xdr:rowOff>
    </xdr:from>
    <xdr:to>
      <xdr:col>15</xdr:col>
      <xdr:colOff>149225</xdr:colOff>
      <xdr:row>78</xdr:row>
      <xdr:rowOff>25400</xdr:rowOff>
    </xdr:to>
    <xdr:sp macro="" textlink="">
      <xdr:nvSpPr>
        <xdr:cNvPr id="394" name="楕円 393"/>
        <xdr:cNvSpPr/>
      </xdr:nvSpPr>
      <xdr:spPr>
        <a:xfrm>
          <a:off x="3048000" y="1329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35577</xdr:rowOff>
    </xdr:from>
    <xdr:ext cx="762000" cy="259045"/>
    <xdr:sp macro="" textlink="">
      <xdr:nvSpPr>
        <xdr:cNvPr id="395" name="テキスト ボックス 394"/>
        <xdr:cNvSpPr txBox="1"/>
      </xdr:nvSpPr>
      <xdr:spPr>
        <a:xfrm>
          <a:off x="2717800" y="1306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87630</xdr:rowOff>
    </xdr:from>
    <xdr:to>
      <xdr:col>11</xdr:col>
      <xdr:colOff>60325</xdr:colOff>
      <xdr:row>78</xdr:row>
      <xdr:rowOff>17780</xdr:rowOff>
    </xdr:to>
    <xdr:sp macro="" textlink="">
      <xdr:nvSpPr>
        <xdr:cNvPr id="396" name="楕円 395"/>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97" name="テキスト ボックス 396"/>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160020</xdr:rowOff>
    </xdr:from>
    <xdr:to>
      <xdr:col>6</xdr:col>
      <xdr:colOff>171450</xdr:colOff>
      <xdr:row>79</xdr:row>
      <xdr:rowOff>90170</xdr:rowOff>
    </xdr:to>
    <xdr:sp macro="" textlink="">
      <xdr:nvSpPr>
        <xdr:cNvPr id="398" name="楕円 397"/>
        <xdr:cNvSpPr/>
      </xdr:nvSpPr>
      <xdr:spPr>
        <a:xfrm>
          <a:off x="1270000" y="1353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74947</xdr:rowOff>
    </xdr:from>
    <xdr:ext cx="762000" cy="259045"/>
    <xdr:sp macro="" textlink="">
      <xdr:nvSpPr>
        <xdr:cNvPr id="399" name="テキスト ボックス 398"/>
        <xdr:cNvSpPr txBox="1"/>
      </xdr:nvSpPr>
      <xdr:spPr>
        <a:xfrm>
          <a:off x="939800" y="1361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対象校・内容の見直しに伴う小学校敷地造成等事業の減等により、維持補修費の経常経費充当一般財源が前年度と比較して約</a:t>
          </a:r>
          <a:r>
            <a:rPr kumimoji="1" lang="en-US" altLang="ja-JP" sz="1300">
              <a:latin typeface="ＭＳ Ｐゴシック" panose="020B0600070205080204" pitchFamily="50" charset="-128"/>
              <a:ea typeface="ＭＳ Ｐゴシック" panose="020B0600070205080204" pitchFamily="50" charset="-128"/>
            </a:rPr>
            <a:t>3.6</a:t>
          </a:r>
          <a:r>
            <a:rPr kumimoji="1" lang="ja-JP" altLang="en-US" sz="1300">
              <a:latin typeface="ＭＳ Ｐゴシック" panose="020B0600070205080204" pitchFamily="50" charset="-128"/>
              <a:ea typeface="ＭＳ Ｐゴシック" panose="020B0600070205080204" pitchFamily="50" charset="-128"/>
            </a:rPr>
            <a:t>億円の減となったほか、分母となる経常一般財源総額が前年度と比較して約</a:t>
          </a:r>
          <a:r>
            <a:rPr kumimoji="1" lang="en-US" altLang="ja-JP" sz="1300">
              <a:latin typeface="ＭＳ Ｐゴシック" panose="020B0600070205080204" pitchFamily="50" charset="-128"/>
              <a:ea typeface="ＭＳ Ｐゴシック" panose="020B0600070205080204" pitchFamily="50" charset="-128"/>
            </a:rPr>
            <a:t>3.7</a:t>
          </a:r>
          <a:r>
            <a:rPr kumimoji="1" lang="ja-JP" altLang="en-US" sz="1300">
              <a:latin typeface="ＭＳ Ｐゴシック" panose="020B0600070205080204" pitchFamily="50" charset="-128"/>
              <a:ea typeface="ＭＳ Ｐゴシック" panose="020B0600070205080204" pitchFamily="50" charset="-128"/>
            </a:rPr>
            <a:t>億円の減となったことから、公債費以外の経常収支比率は、前年度から</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ポイント低下し、</a:t>
          </a:r>
          <a:r>
            <a:rPr kumimoji="1" lang="en-US" altLang="ja-JP" sz="1300">
              <a:latin typeface="ＭＳ Ｐゴシック" panose="020B0600070205080204" pitchFamily="50" charset="-128"/>
              <a:ea typeface="ＭＳ Ｐゴシック" panose="020B0600070205080204" pitchFamily="50" charset="-128"/>
            </a:rPr>
            <a:t>69.7%</a:t>
          </a:r>
          <a:r>
            <a:rPr kumimoji="1" lang="ja-JP" altLang="en-US" sz="1300">
              <a:latin typeface="ＭＳ Ｐゴシック" panose="020B0600070205080204" pitchFamily="50" charset="-128"/>
              <a:ea typeface="ＭＳ Ｐゴシック" panose="020B0600070205080204" pitchFamily="50" charset="-128"/>
            </a:rPr>
            <a:t>となった。</a:t>
          </a:r>
        </a:p>
      </xdr:txBody>
    </xdr:sp>
    <xdr:clientData/>
  </xdr:twoCellAnchor>
  <xdr:oneCellAnchor>
    <xdr:from>
      <xdr:col>62</xdr:col>
      <xdr:colOff>6350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17272</xdr:rowOff>
    </xdr:from>
    <xdr:to>
      <xdr:col>82</xdr:col>
      <xdr:colOff>107950</xdr:colOff>
      <xdr:row>80</xdr:row>
      <xdr:rowOff>3556</xdr:rowOff>
    </xdr:to>
    <xdr:cxnSp macro="">
      <xdr:nvCxnSpPr>
        <xdr:cNvPr id="425" name="直線コネクタ 424"/>
        <xdr:cNvCxnSpPr/>
      </xdr:nvCxnSpPr>
      <xdr:spPr>
        <a:xfrm flipV="1">
          <a:off x="16510000" y="12704572"/>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147083</xdr:rowOff>
    </xdr:from>
    <xdr:ext cx="762000" cy="259045"/>
    <xdr:sp macro="" textlink="">
      <xdr:nvSpPr>
        <xdr:cNvPr id="426" name="公債費以外最小値テキスト"/>
        <xdr:cNvSpPr txBox="1"/>
      </xdr:nvSpPr>
      <xdr:spPr>
        <a:xfrm>
          <a:off x="16598900" y="13691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3556</xdr:rowOff>
    </xdr:from>
    <xdr:to>
      <xdr:col>82</xdr:col>
      <xdr:colOff>196850</xdr:colOff>
      <xdr:row>80</xdr:row>
      <xdr:rowOff>3556</xdr:rowOff>
    </xdr:to>
    <xdr:cxnSp macro="">
      <xdr:nvCxnSpPr>
        <xdr:cNvPr id="427" name="直線コネクタ 426"/>
        <xdr:cNvCxnSpPr/>
      </xdr:nvCxnSpPr>
      <xdr:spPr>
        <a:xfrm>
          <a:off x="16421100" y="13719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103649</xdr:rowOff>
    </xdr:from>
    <xdr:ext cx="762000" cy="259045"/>
    <xdr:sp macro="" textlink="">
      <xdr:nvSpPr>
        <xdr:cNvPr id="428" name="公債費以外最大値テキスト"/>
        <xdr:cNvSpPr txBox="1"/>
      </xdr:nvSpPr>
      <xdr:spPr>
        <a:xfrm>
          <a:off x="16598900" y="1244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17272</xdr:rowOff>
    </xdr:from>
    <xdr:to>
      <xdr:col>82</xdr:col>
      <xdr:colOff>196850</xdr:colOff>
      <xdr:row>74</xdr:row>
      <xdr:rowOff>17272</xdr:rowOff>
    </xdr:to>
    <xdr:cxnSp macro="">
      <xdr:nvCxnSpPr>
        <xdr:cNvPr id="429" name="直線コネクタ 428"/>
        <xdr:cNvCxnSpPr/>
      </xdr:nvCxnSpPr>
      <xdr:spPr>
        <a:xfrm>
          <a:off x="16421100" y="1270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170435</xdr:rowOff>
    </xdr:from>
    <xdr:to>
      <xdr:col>82</xdr:col>
      <xdr:colOff>107950</xdr:colOff>
      <xdr:row>76</xdr:row>
      <xdr:rowOff>3556</xdr:rowOff>
    </xdr:to>
    <xdr:cxnSp macro="">
      <xdr:nvCxnSpPr>
        <xdr:cNvPr id="430" name="直線コネクタ 429"/>
        <xdr:cNvCxnSpPr/>
      </xdr:nvCxnSpPr>
      <xdr:spPr>
        <a:xfrm flipV="1">
          <a:off x="15671800" y="1302918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36847</xdr:rowOff>
    </xdr:from>
    <xdr:ext cx="762000" cy="259045"/>
    <xdr:sp macro="" textlink="">
      <xdr:nvSpPr>
        <xdr:cNvPr id="431" name="公債費以外平均値テキスト"/>
        <xdr:cNvSpPr txBox="1"/>
      </xdr:nvSpPr>
      <xdr:spPr>
        <a:xfrm>
          <a:off x="16598900" y="13238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64770</xdr:rowOff>
    </xdr:from>
    <xdr:to>
      <xdr:col>82</xdr:col>
      <xdr:colOff>158750</xdr:colOff>
      <xdr:row>77</xdr:row>
      <xdr:rowOff>166370</xdr:rowOff>
    </xdr:to>
    <xdr:sp macro="" textlink="">
      <xdr:nvSpPr>
        <xdr:cNvPr id="432" name="フローチャート: 判断 431"/>
        <xdr:cNvSpPr/>
      </xdr:nvSpPr>
      <xdr:spPr>
        <a:xfrm>
          <a:off x="164592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138430</xdr:rowOff>
    </xdr:from>
    <xdr:to>
      <xdr:col>78</xdr:col>
      <xdr:colOff>69850</xdr:colOff>
      <xdr:row>76</xdr:row>
      <xdr:rowOff>3556</xdr:rowOff>
    </xdr:to>
    <xdr:cxnSp macro="">
      <xdr:nvCxnSpPr>
        <xdr:cNvPr id="433" name="直線コネクタ 432"/>
        <xdr:cNvCxnSpPr/>
      </xdr:nvCxnSpPr>
      <xdr:spPr>
        <a:xfrm>
          <a:off x="14782800" y="12997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34" name="フローチャート: 判断 433"/>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35" name="テキスト ボックス 434"/>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92710</xdr:rowOff>
    </xdr:from>
    <xdr:to>
      <xdr:col>73</xdr:col>
      <xdr:colOff>180975</xdr:colOff>
      <xdr:row>75</xdr:row>
      <xdr:rowOff>138430</xdr:rowOff>
    </xdr:to>
    <xdr:cxnSp macro="">
      <xdr:nvCxnSpPr>
        <xdr:cNvPr id="436" name="直線コネクタ 435"/>
        <xdr:cNvCxnSpPr/>
      </xdr:nvCxnSpPr>
      <xdr:spPr>
        <a:xfrm>
          <a:off x="13893800" y="12951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14478</xdr:rowOff>
    </xdr:from>
    <xdr:to>
      <xdr:col>74</xdr:col>
      <xdr:colOff>31750</xdr:colOff>
      <xdr:row>77</xdr:row>
      <xdr:rowOff>116078</xdr:rowOff>
    </xdr:to>
    <xdr:sp macro="" textlink="">
      <xdr:nvSpPr>
        <xdr:cNvPr id="437" name="フローチャート: 判断 436"/>
        <xdr:cNvSpPr/>
      </xdr:nvSpPr>
      <xdr:spPr>
        <a:xfrm>
          <a:off x="147320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100855</xdr:rowOff>
    </xdr:from>
    <xdr:ext cx="762000" cy="259045"/>
    <xdr:sp macro="" textlink="">
      <xdr:nvSpPr>
        <xdr:cNvPr id="438" name="テキスト ボックス 437"/>
        <xdr:cNvSpPr txBox="1"/>
      </xdr:nvSpPr>
      <xdr:spPr>
        <a:xfrm>
          <a:off x="14401800" y="1330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33274</xdr:rowOff>
    </xdr:from>
    <xdr:to>
      <xdr:col>69</xdr:col>
      <xdr:colOff>92075</xdr:colOff>
      <xdr:row>75</xdr:row>
      <xdr:rowOff>92710</xdr:rowOff>
    </xdr:to>
    <xdr:cxnSp macro="">
      <xdr:nvCxnSpPr>
        <xdr:cNvPr id="439" name="直線コネクタ 438"/>
        <xdr:cNvCxnSpPr/>
      </xdr:nvCxnSpPr>
      <xdr:spPr>
        <a:xfrm>
          <a:off x="13004800" y="1289202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89915</xdr:rowOff>
    </xdr:from>
    <xdr:to>
      <xdr:col>69</xdr:col>
      <xdr:colOff>142875</xdr:colOff>
      <xdr:row>77</xdr:row>
      <xdr:rowOff>20065</xdr:rowOff>
    </xdr:to>
    <xdr:sp macro="" textlink="">
      <xdr:nvSpPr>
        <xdr:cNvPr id="440" name="フローチャート: 判断 439"/>
        <xdr:cNvSpPr/>
      </xdr:nvSpPr>
      <xdr:spPr>
        <a:xfrm>
          <a:off x="13843000" y="1312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4842</xdr:rowOff>
    </xdr:from>
    <xdr:ext cx="762000" cy="259045"/>
    <xdr:sp macro="" textlink="">
      <xdr:nvSpPr>
        <xdr:cNvPr id="441" name="テキスト ボックス 440"/>
        <xdr:cNvSpPr txBox="1"/>
      </xdr:nvSpPr>
      <xdr:spPr>
        <a:xfrm>
          <a:off x="13512800" y="132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85344</xdr:rowOff>
    </xdr:from>
    <xdr:to>
      <xdr:col>65</xdr:col>
      <xdr:colOff>53975</xdr:colOff>
      <xdr:row>77</xdr:row>
      <xdr:rowOff>15494</xdr:rowOff>
    </xdr:to>
    <xdr:sp macro="" textlink="">
      <xdr:nvSpPr>
        <xdr:cNvPr id="442" name="フローチャート: 判断 441"/>
        <xdr:cNvSpPr/>
      </xdr:nvSpPr>
      <xdr:spPr>
        <a:xfrm>
          <a:off x="12954000" y="1311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271</xdr:rowOff>
    </xdr:from>
    <xdr:ext cx="762000" cy="259045"/>
    <xdr:sp macro="" textlink="">
      <xdr:nvSpPr>
        <xdr:cNvPr id="443" name="テキスト ボックス 442"/>
        <xdr:cNvSpPr txBox="1"/>
      </xdr:nvSpPr>
      <xdr:spPr>
        <a:xfrm>
          <a:off x="12623800" y="13201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119634</xdr:rowOff>
    </xdr:from>
    <xdr:to>
      <xdr:col>82</xdr:col>
      <xdr:colOff>158750</xdr:colOff>
      <xdr:row>76</xdr:row>
      <xdr:rowOff>49783</xdr:rowOff>
    </xdr:to>
    <xdr:sp macro="" textlink="">
      <xdr:nvSpPr>
        <xdr:cNvPr id="449" name="楕円 448"/>
        <xdr:cNvSpPr/>
      </xdr:nvSpPr>
      <xdr:spPr>
        <a:xfrm>
          <a:off x="16459200" y="12978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136161</xdr:rowOff>
    </xdr:from>
    <xdr:ext cx="762000" cy="259045"/>
    <xdr:sp macro="" textlink="">
      <xdr:nvSpPr>
        <xdr:cNvPr id="450" name="公債費以外該当値テキスト"/>
        <xdr:cNvSpPr txBox="1"/>
      </xdr:nvSpPr>
      <xdr:spPr>
        <a:xfrm>
          <a:off x="16598900" y="12823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124206</xdr:rowOff>
    </xdr:from>
    <xdr:to>
      <xdr:col>78</xdr:col>
      <xdr:colOff>120650</xdr:colOff>
      <xdr:row>76</xdr:row>
      <xdr:rowOff>54356</xdr:rowOff>
    </xdr:to>
    <xdr:sp macro="" textlink="">
      <xdr:nvSpPr>
        <xdr:cNvPr id="451" name="楕円 450"/>
        <xdr:cNvSpPr/>
      </xdr:nvSpPr>
      <xdr:spPr>
        <a:xfrm>
          <a:off x="15621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64533</xdr:rowOff>
    </xdr:from>
    <xdr:ext cx="736600" cy="259045"/>
    <xdr:sp macro="" textlink="">
      <xdr:nvSpPr>
        <xdr:cNvPr id="452" name="テキスト ボックス 451"/>
        <xdr:cNvSpPr txBox="1"/>
      </xdr:nvSpPr>
      <xdr:spPr>
        <a:xfrm>
          <a:off x="15290800" y="12751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87630</xdr:rowOff>
    </xdr:from>
    <xdr:to>
      <xdr:col>74</xdr:col>
      <xdr:colOff>31750</xdr:colOff>
      <xdr:row>76</xdr:row>
      <xdr:rowOff>17780</xdr:rowOff>
    </xdr:to>
    <xdr:sp macro="" textlink="">
      <xdr:nvSpPr>
        <xdr:cNvPr id="453" name="楕円 452"/>
        <xdr:cNvSpPr/>
      </xdr:nvSpPr>
      <xdr:spPr>
        <a:xfrm>
          <a:off x="14732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27957</xdr:rowOff>
    </xdr:from>
    <xdr:ext cx="762000" cy="259045"/>
    <xdr:sp macro="" textlink="">
      <xdr:nvSpPr>
        <xdr:cNvPr id="454" name="テキスト ボックス 453"/>
        <xdr:cNvSpPr txBox="1"/>
      </xdr:nvSpPr>
      <xdr:spPr>
        <a:xfrm>
          <a:off x="14401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41910</xdr:rowOff>
    </xdr:from>
    <xdr:to>
      <xdr:col>69</xdr:col>
      <xdr:colOff>142875</xdr:colOff>
      <xdr:row>75</xdr:row>
      <xdr:rowOff>143510</xdr:rowOff>
    </xdr:to>
    <xdr:sp macro="" textlink="">
      <xdr:nvSpPr>
        <xdr:cNvPr id="455" name="楕円 454"/>
        <xdr:cNvSpPr/>
      </xdr:nvSpPr>
      <xdr:spPr>
        <a:xfrm>
          <a:off x="138430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153687</xdr:rowOff>
    </xdr:from>
    <xdr:ext cx="762000" cy="259045"/>
    <xdr:sp macro="" textlink="">
      <xdr:nvSpPr>
        <xdr:cNvPr id="456" name="テキスト ボックス 455"/>
        <xdr:cNvSpPr txBox="1"/>
      </xdr:nvSpPr>
      <xdr:spPr>
        <a:xfrm>
          <a:off x="13512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153924</xdr:rowOff>
    </xdr:from>
    <xdr:to>
      <xdr:col>65</xdr:col>
      <xdr:colOff>53975</xdr:colOff>
      <xdr:row>75</xdr:row>
      <xdr:rowOff>84074</xdr:rowOff>
    </xdr:to>
    <xdr:sp macro="" textlink="">
      <xdr:nvSpPr>
        <xdr:cNvPr id="457" name="楕円 456"/>
        <xdr:cNvSpPr/>
      </xdr:nvSpPr>
      <xdr:spPr>
        <a:xfrm>
          <a:off x="12954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94251</xdr:rowOff>
    </xdr:from>
    <xdr:ext cx="762000" cy="259045"/>
    <xdr:sp macro="" textlink="">
      <xdr:nvSpPr>
        <xdr:cNvPr id="458" name="テキスト ボックス 457"/>
        <xdr:cNvSpPr txBox="1"/>
      </xdr:nvSpPr>
      <xdr:spPr>
        <a:xfrm>
          <a:off x="12623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35499</xdr:rowOff>
    </xdr:from>
    <xdr:to>
      <xdr:col>29</xdr:col>
      <xdr:colOff>127000</xdr:colOff>
      <xdr:row>20</xdr:row>
      <xdr:rowOff>38791</xdr:rowOff>
    </xdr:to>
    <xdr:cxnSp macro="">
      <xdr:nvCxnSpPr>
        <xdr:cNvPr id="43" name="直線コネクタ 42"/>
        <xdr:cNvCxnSpPr/>
      </xdr:nvCxnSpPr>
      <xdr:spPr bwMode="auto">
        <a:xfrm flipV="1">
          <a:off x="5651500" y="2140524"/>
          <a:ext cx="0" cy="137489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10868</xdr:rowOff>
    </xdr:from>
    <xdr:ext cx="762000" cy="259045"/>
    <xdr:sp macro="" textlink="">
      <xdr:nvSpPr>
        <xdr:cNvPr id="44" name="人口1人当たり決算額の推移最小値テキスト130"/>
        <xdr:cNvSpPr txBox="1"/>
      </xdr:nvSpPr>
      <xdr:spPr>
        <a:xfrm>
          <a:off x="5740400" y="348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38791</xdr:rowOff>
    </xdr:from>
    <xdr:to>
      <xdr:col>30</xdr:col>
      <xdr:colOff>25400</xdr:colOff>
      <xdr:row>20</xdr:row>
      <xdr:rowOff>38791</xdr:rowOff>
    </xdr:to>
    <xdr:cxnSp macro="">
      <xdr:nvCxnSpPr>
        <xdr:cNvPr id="45" name="直線コネクタ 44"/>
        <xdr:cNvCxnSpPr/>
      </xdr:nvCxnSpPr>
      <xdr:spPr bwMode="auto">
        <a:xfrm>
          <a:off x="5562600" y="3515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121876</xdr:rowOff>
    </xdr:from>
    <xdr:ext cx="762000" cy="259045"/>
    <xdr:sp macro="" textlink="">
      <xdr:nvSpPr>
        <xdr:cNvPr id="46" name="人口1人当たり決算額の推移最大値テキスト130"/>
        <xdr:cNvSpPr txBox="1"/>
      </xdr:nvSpPr>
      <xdr:spPr>
        <a:xfrm>
          <a:off x="5740400" y="188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35499</xdr:rowOff>
    </xdr:from>
    <xdr:to>
      <xdr:col>30</xdr:col>
      <xdr:colOff>25400</xdr:colOff>
      <xdr:row>12</xdr:row>
      <xdr:rowOff>35499</xdr:rowOff>
    </xdr:to>
    <xdr:cxnSp macro="">
      <xdr:nvCxnSpPr>
        <xdr:cNvPr id="47" name="直線コネクタ 46"/>
        <xdr:cNvCxnSpPr/>
      </xdr:nvCxnSpPr>
      <xdr:spPr bwMode="auto">
        <a:xfrm>
          <a:off x="5562600" y="21405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80488</xdr:rowOff>
    </xdr:from>
    <xdr:to>
      <xdr:col>29</xdr:col>
      <xdr:colOff>127000</xdr:colOff>
      <xdr:row>16</xdr:row>
      <xdr:rowOff>94706</xdr:rowOff>
    </xdr:to>
    <xdr:cxnSp macro="">
      <xdr:nvCxnSpPr>
        <xdr:cNvPr id="48" name="直線コネクタ 47"/>
        <xdr:cNvCxnSpPr/>
      </xdr:nvCxnSpPr>
      <xdr:spPr bwMode="auto">
        <a:xfrm flipV="1">
          <a:off x="5003800" y="2871313"/>
          <a:ext cx="647700" cy="14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79580</xdr:rowOff>
    </xdr:from>
    <xdr:ext cx="762000" cy="259045"/>
    <xdr:sp macro="" textlink="">
      <xdr:nvSpPr>
        <xdr:cNvPr id="49" name="人口1人当たり決算額の推移平均値テキスト130"/>
        <xdr:cNvSpPr txBox="1"/>
      </xdr:nvSpPr>
      <xdr:spPr>
        <a:xfrm>
          <a:off x="5740400" y="2870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107503</xdr:rowOff>
    </xdr:from>
    <xdr:to>
      <xdr:col>29</xdr:col>
      <xdr:colOff>177800</xdr:colOff>
      <xdr:row>17</xdr:row>
      <xdr:rowOff>37653</xdr:rowOff>
    </xdr:to>
    <xdr:sp macro="" textlink="">
      <xdr:nvSpPr>
        <xdr:cNvPr id="50" name="フローチャート: 判断 49"/>
        <xdr:cNvSpPr/>
      </xdr:nvSpPr>
      <xdr:spPr bwMode="auto">
        <a:xfrm>
          <a:off x="5600700" y="28983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94706</xdr:rowOff>
    </xdr:from>
    <xdr:to>
      <xdr:col>26</xdr:col>
      <xdr:colOff>50800</xdr:colOff>
      <xdr:row>17</xdr:row>
      <xdr:rowOff>12456</xdr:rowOff>
    </xdr:to>
    <xdr:cxnSp macro="">
      <xdr:nvCxnSpPr>
        <xdr:cNvPr id="51" name="直線コネクタ 50"/>
        <xdr:cNvCxnSpPr/>
      </xdr:nvCxnSpPr>
      <xdr:spPr bwMode="auto">
        <a:xfrm flipV="1">
          <a:off x="4305300" y="2885531"/>
          <a:ext cx="698500" cy="892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126797</xdr:rowOff>
    </xdr:from>
    <xdr:to>
      <xdr:col>26</xdr:col>
      <xdr:colOff>101600</xdr:colOff>
      <xdr:row>17</xdr:row>
      <xdr:rowOff>56947</xdr:rowOff>
    </xdr:to>
    <xdr:sp macro="" textlink="">
      <xdr:nvSpPr>
        <xdr:cNvPr id="52" name="フローチャート: 判断 51"/>
        <xdr:cNvSpPr/>
      </xdr:nvSpPr>
      <xdr:spPr bwMode="auto">
        <a:xfrm>
          <a:off x="4953000" y="29176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41724</xdr:rowOff>
    </xdr:from>
    <xdr:ext cx="736600" cy="259045"/>
    <xdr:sp macro="" textlink="">
      <xdr:nvSpPr>
        <xdr:cNvPr id="53" name="テキスト ボックス 52"/>
        <xdr:cNvSpPr txBox="1"/>
      </xdr:nvSpPr>
      <xdr:spPr>
        <a:xfrm>
          <a:off x="4622800" y="3003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147650</xdr:rowOff>
    </xdr:from>
    <xdr:to>
      <xdr:col>22</xdr:col>
      <xdr:colOff>114300</xdr:colOff>
      <xdr:row>17</xdr:row>
      <xdr:rowOff>12456</xdr:rowOff>
    </xdr:to>
    <xdr:cxnSp macro="">
      <xdr:nvCxnSpPr>
        <xdr:cNvPr id="54" name="直線コネクタ 53"/>
        <xdr:cNvCxnSpPr/>
      </xdr:nvCxnSpPr>
      <xdr:spPr bwMode="auto">
        <a:xfrm>
          <a:off x="3606800" y="2938475"/>
          <a:ext cx="698500" cy="362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148788</xdr:rowOff>
    </xdr:from>
    <xdr:to>
      <xdr:col>22</xdr:col>
      <xdr:colOff>165100</xdr:colOff>
      <xdr:row>17</xdr:row>
      <xdr:rowOff>78938</xdr:rowOff>
    </xdr:to>
    <xdr:sp macro="" textlink="">
      <xdr:nvSpPr>
        <xdr:cNvPr id="55" name="フローチャート: 判断 54"/>
        <xdr:cNvSpPr/>
      </xdr:nvSpPr>
      <xdr:spPr bwMode="auto">
        <a:xfrm>
          <a:off x="4254500" y="293961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63715</xdr:rowOff>
    </xdr:from>
    <xdr:ext cx="762000" cy="259045"/>
    <xdr:sp macro="" textlink="">
      <xdr:nvSpPr>
        <xdr:cNvPr id="56" name="テキスト ボックス 55"/>
        <xdr:cNvSpPr txBox="1"/>
      </xdr:nvSpPr>
      <xdr:spPr>
        <a:xfrm>
          <a:off x="3924300" y="302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145547</xdr:rowOff>
    </xdr:from>
    <xdr:to>
      <xdr:col>18</xdr:col>
      <xdr:colOff>177800</xdr:colOff>
      <xdr:row>16</xdr:row>
      <xdr:rowOff>147650</xdr:rowOff>
    </xdr:to>
    <xdr:cxnSp macro="">
      <xdr:nvCxnSpPr>
        <xdr:cNvPr id="57" name="直線コネクタ 56"/>
        <xdr:cNvCxnSpPr/>
      </xdr:nvCxnSpPr>
      <xdr:spPr bwMode="auto">
        <a:xfrm>
          <a:off x="2908300" y="2936372"/>
          <a:ext cx="698500" cy="2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145999</xdr:rowOff>
    </xdr:from>
    <xdr:to>
      <xdr:col>19</xdr:col>
      <xdr:colOff>38100</xdr:colOff>
      <xdr:row>17</xdr:row>
      <xdr:rowOff>76149</xdr:rowOff>
    </xdr:to>
    <xdr:sp macro="" textlink="">
      <xdr:nvSpPr>
        <xdr:cNvPr id="58" name="フローチャート: 判断 57"/>
        <xdr:cNvSpPr/>
      </xdr:nvSpPr>
      <xdr:spPr bwMode="auto">
        <a:xfrm>
          <a:off x="3556000" y="29368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60926</xdr:rowOff>
    </xdr:from>
    <xdr:ext cx="762000" cy="259045"/>
    <xdr:sp macro="" textlink="">
      <xdr:nvSpPr>
        <xdr:cNvPr id="59" name="テキスト ボックス 58"/>
        <xdr:cNvSpPr txBox="1"/>
      </xdr:nvSpPr>
      <xdr:spPr>
        <a:xfrm>
          <a:off x="3225800" y="302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162916</xdr:rowOff>
    </xdr:from>
    <xdr:to>
      <xdr:col>15</xdr:col>
      <xdr:colOff>101600</xdr:colOff>
      <xdr:row>17</xdr:row>
      <xdr:rowOff>93066</xdr:rowOff>
    </xdr:to>
    <xdr:sp macro="" textlink="">
      <xdr:nvSpPr>
        <xdr:cNvPr id="60" name="フローチャート: 判断 59"/>
        <xdr:cNvSpPr/>
      </xdr:nvSpPr>
      <xdr:spPr bwMode="auto">
        <a:xfrm>
          <a:off x="2857500" y="2953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77843</xdr:rowOff>
    </xdr:from>
    <xdr:ext cx="762000" cy="259045"/>
    <xdr:sp macro="" textlink="">
      <xdr:nvSpPr>
        <xdr:cNvPr id="61" name="テキスト ボックス 60"/>
        <xdr:cNvSpPr txBox="1"/>
      </xdr:nvSpPr>
      <xdr:spPr>
        <a:xfrm>
          <a:off x="2527300" y="304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29688</xdr:rowOff>
    </xdr:from>
    <xdr:to>
      <xdr:col>29</xdr:col>
      <xdr:colOff>177800</xdr:colOff>
      <xdr:row>16</xdr:row>
      <xdr:rowOff>131288</xdr:rowOff>
    </xdr:to>
    <xdr:sp macro="" textlink="">
      <xdr:nvSpPr>
        <xdr:cNvPr id="67" name="楕円 66"/>
        <xdr:cNvSpPr/>
      </xdr:nvSpPr>
      <xdr:spPr bwMode="auto">
        <a:xfrm>
          <a:off x="5600700" y="2820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46215</xdr:rowOff>
    </xdr:from>
    <xdr:ext cx="762000" cy="259045"/>
    <xdr:sp macro="" textlink="">
      <xdr:nvSpPr>
        <xdr:cNvPr id="68" name="人口1人当たり決算額の推移該当値テキスト130"/>
        <xdr:cNvSpPr txBox="1"/>
      </xdr:nvSpPr>
      <xdr:spPr>
        <a:xfrm>
          <a:off x="5740400" y="2665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43906</xdr:rowOff>
    </xdr:from>
    <xdr:to>
      <xdr:col>26</xdr:col>
      <xdr:colOff>101600</xdr:colOff>
      <xdr:row>16</xdr:row>
      <xdr:rowOff>145506</xdr:rowOff>
    </xdr:to>
    <xdr:sp macro="" textlink="">
      <xdr:nvSpPr>
        <xdr:cNvPr id="69" name="楕円 68"/>
        <xdr:cNvSpPr/>
      </xdr:nvSpPr>
      <xdr:spPr bwMode="auto">
        <a:xfrm>
          <a:off x="4953000" y="2834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155683</xdr:rowOff>
    </xdr:from>
    <xdr:ext cx="736600" cy="259045"/>
    <xdr:sp macro="" textlink="">
      <xdr:nvSpPr>
        <xdr:cNvPr id="70" name="テキスト ボックス 69"/>
        <xdr:cNvSpPr txBox="1"/>
      </xdr:nvSpPr>
      <xdr:spPr>
        <a:xfrm>
          <a:off x="4622800" y="2603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133106</xdr:rowOff>
    </xdr:from>
    <xdr:to>
      <xdr:col>22</xdr:col>
      <xdr:colOff>165100</xdr:colOff>
      <xdr:row>17</xdr:row>
      <xdr:rowOff>63256</xdr:rowOff>
    </xdr:to>
    <xdr:sp macro="" textlink="">
      <xdr:nvSpPr>
        <xdr:cNvPr id="71" name="楕円 70"/>
        <xdr:cNvSpPr/>
      </xdr:nvSpPr>
      <xdr:spPr bwMode="auto">
        <a:xfrm>
          <a:off x="4254500" y="29239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73433</xdr:rowOff>
    </xdr:from>
    <xdr:ext cx="762000" cy="259045"/>
    <xdr:sp macro="" textlink="">
      <xdr:nvSpPr>
        <xdr:cNvPr id="72" name="テキスト ボックス 71"/>
        <xdr:cNvSpPr txBox="1"/>
      </xdr:nvSpPr>
      <xdr:spPr>
        <a:xfrm>
          <a:off x="3924300" y="26928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96850</xdr:rowOff>
    </xdr:from>
    <xdr:to>
      <xdr:col>19</xdr:col>
      <xdr:colOff>38100</xdr:colOff>
      <xdr:row>17</xdr:row>
      <xdr:rowOff>27000</xdr:rowOff>
    </xdr:to>
    <xdr:sp macro="" textlink="">
      <xdr:nvSpPr>
        <xdr:cNvPr id="73" name="楕円 72"/>
        <xdr:cNvSpPr/>
      </xdr:nvSpPr>
      <xdr:spPr bwMode="auto">
        <a:xfrm>
          <a:off x="3556000" y="28876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37177</xdr:rowOff>
    </xdr:from>
    <xdr:ext cx="762000" cy="259045"/>
    <xdr:sp macro="" textlink="">
      <xdr:nvSpPr>
        <xdr:cNvPr id="74" name="テキスト ボックス 73"/>
        <xdr:cNvSpPr txBox="1"/>
      </xdr:nvSpPr>
      <xdr:spPr>
        <a:xfrm>
          <a:off x="3225800" y="265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94747</xdr:rowOff>
    </xdr:from>
    <xdr:to>
      <xdr:col>15</xdr:col>
      <xdr:colOff>101600</xdr:colOff>
      <xdr:row>17</xdr:row>
      <xdr:rowOff>24897</xdr:rowOff>
    </xdr:to>
    <xdr:sp macro="" textlink="">
      <xdr:nvSpPr>
        <xdr:cNvPr id="75" name="楕円 74"/>
        <xdr:cNvSpPr/>
      </xdr:nvSpPr>
      <xdr:spPr bwMode="auto">
        <a:xfrm>
          <a:off x="2857500" y="28855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35074</xdr:rowOff>
    </xdr:from>
    <xdr:ext cx="762000" cy="259045"/>
    <xdr:sp macro="" textlink="">
      <xdr:nvSpPr>
        <xdr:cNvPr id="76" name="テキスト ボックス 75"/>
        <xdr:cNvSpPr txBox="1"/>
      </xdr:nvSpPr>
      <xdr:spPr>
        <a:xfrm>
          <a:off x="2527300" y="2654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185522</xdr:rowOff>
    </xdr:from>
    <xdr:to>
      <xdr:col>29</xdr:col>
      <xdr:colOff>127000</xdr:colOff>
      <xdr:row>38</xdr:row>
      <xdr:rowOff>114793</xdr:rowOff>
    </xdr:to>
    <xdr:cxnSp macro="">
      <xdr:nvCxnSpPr>
        <xdr:cNvPr id="103" name="直線コネクタ 102"/>
        <xdr:cNvCxnSpPr/>
      </xdr:nvCxnSpPr>
      <xdr:spPr bwMode="auto">
        <a:xfrm flipV="1">
          <a:off x="5651500" y="6110072"/>
          <a:ext cx="0" cy="147232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86870</xdr:rowOff>
    </xdr:from>
    <xdr:ext cx="762000" cy="259045"/>
    <xdr:sp macro="" textlink="">
      <xdr:nvSpPr>
        <xdr:cNvPr id="104" name="人口1人当たり決算額の推移最小値テキスト445"/>
        <xdr:cNvSpPr txBox="1"/>
      </xdr:nvSpPr>
      <xdr:spPr>
        <a:xfrm>
          <a:off x="5740400" y="7554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114793</xdr:rowOff>
    </xdr:from>
    <xdr:to>
      <xdr:col>30</xdr:col>
      <xdr:colOff>25400</xdr:colOff>
      <xdr:row>38</xdr:row>
      <xdr:rowOff>114793</xdr:rowOff>
    </xdr:to>
    <xdr:cxnSp macro="">
      <xdr:nvCxnSpPr>
        <xdr:cNvPr id="105" name="直線コネクタ 104"/>
        <xdr:cNvCxnSpPr/>
      </xdr:nvCxnSpPr>
      <xdr:spPr bwMode="auto">
        <a:xfrm>
          <a:off x="5562600" y="75823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100449</xdr:rowOff>
    </xdr:from>
    <xdr:ext cx="762000" cy="259045"/>
    <xdr:sp macro="" textlink="">
      <xdr:nvSpPr>
        <xdr:cNvPr id="106" name="人口1人当たり決算額の推移最大値テキスト445"/>
        <xdr:cNvSpPr txBox="1"/>
      </xdr:nvSpPr>
      <xdr:spPr>
        <a:xfrm>
          <a:off x="5740400" y="585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185522</xdr:rowOff>
    </xdr:from>
    <xdr:to>
      <xdr:col>30</xdr:col>
      <xdr:colOff>25400</xdr:colOff>
      <xdr:row>33</xdr:row>
      <xdr:rowOff>185522</xdr:rowOff>
    </xdr:to>
    <xdr:cxnSp macro="">
      <xdr:nvCxnSpPr>
        <xdr:cNvPr id="107" name="直線コネクタ 106"/>
        <xdr:cNvCxnSpPr/>
      </xdr:nvCxnSpPr>
      <xdr:spPr bwMode="auto">
        <a:xfrm>
          <a:off x="5562600" y="61100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209113</xdr:rowOff>
    </xdr:from>
    <xdr:to>
      <xdr:col>29</xdr:col>
      <xdr:colOff>127000</xdr:colOff>
      <xdr:row>35</xdr:row>
      <xdr:rowOff>211673</xdr:rowOff>
    </xdr:to>
    <xdr:cxnSp macro="">
      <xdr:nvCxnSpPr>
        <xdr:cNvPr id="108" name="直線コネクタ 107"/>
        <xdr:cNvCxnSpPr/>
      </xdr:nvCxnSpPr>
      <xdr:spPr bwMode="auto">
        <a:xfrm flipV="1">
          <a:off x="5003800" y="6819463"/>
          <a:ext cx="647700" cy="25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309612</xdr:rowOff>
    </xdr:from>
    <xdr:ext cx="762000" cy="259045"/>
    <xdr:sp macro="" textlink="">
      <xdr:nvSpPr>
        <xdr:cNvPr id="109" name="人口1人当たり決算額の推移平均値テキスト445"/>
        <xdr:cNvSpPr txBox="1"/>
      </xdr:nvSpPr>
      <xdr:spPr>
        <a:xfrm>
          <a:off x="5740400" y="69199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337535</xdr:rowOff>
    </xdr:from>
    <xdr:to>
      <xdr:col>29</xdr:col>
      <xdr:colOff>177800</xdr:colOff>
      <xdr:row>36</xdr:row>
      <xdr:rowOff>96235</xdr:rowOff>
    </xdr:to>
    <xdr:sp macro="" textlink="">
      <xdr:nvSpPr>
        <xdr:cNvPr id="110" name="フローチャート: 判断 109"/>
        <xdr:cNvSpPr/>
      </xdr:nvSpPr>
      <xdr:spPr bwMode="auto">
        <a:xfrm>
          <a:off x="5600700" y="69478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50876</xdr:rowOff>
    </xdr:from>
    <xdr:to>
      <xdr:col>26</xdr:col>
      <xdr:colOff>50800</xdr:colOff>
      <xdr:row>35</xdr:row>
      <xdr:rowOff>211673</xdr:rowOff>
    </xdr:to>
    <xdr:cxnSp macro="">
      <xdr:nvCxnSpPr>
        <xdr:cNvPr id="111" name="直線コネクタ 110"/>
        <xdr:cNvCxnSpPr/>
      </xdr:nvCxnSpPr>
      <xdr:spPr bwMode="auto">
        <a:xfrm>
          <a:off x="4305300" y="6661226"/>
          <a:ext cx="698500" cy="160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331501</xdr:rowOff>
    </xdr:from>
    <xdr:to>
      <xdr:col>26</xdr:col>
      <xdr:colOff>101600</xdr:colOff>
      <xdr:row>36</xdr:row>
      <xdr:rowOff>90201</xdr:rowOff>
    </xdr:to>
    <xdr:sp macro="" textlink="">
      <xdr:nvSpPr>
        <xdr:cNvPr id="112" name="フローチャート: 判断 111"/>
        <xdr:cNvSpPr/>
      </xdr:nvSpPr>
      <xdr:spPr bwMode="auto">
        <a:xfrm>
          <a:off x="4953000" y="6941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74978</xdr:rowOff>
    </xdr:from>
    <xdr:ext cx="736600" cy="259045"/>
    <xdr:sp macro="" textlink="">
      <xdr:nvSpPr>
        <xdr:cNvPr id="113" name="テキスト ボックス 112"/>
        <xdr:cNvSpPr txBox="1"/>
      </xdr:nvSpPr>
      <xdr:spPr>
        <a:xfrm>
          <a:off x="4622800" y="7028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50876</xdr:rowOff>
    </xdr:from>
    <xdr:to>
      <xdr:col>22</xdr:col>
      <xdr:colOff>114300</xdr:colOff>
      <xdr:row>35</xdr:row>
      <xdr:rowOff>149128</xdr:rowOff>
    </xdr:to>
    <xdr:cxnSp macro="">
      <xdr:nvCxnSpPr>
        <xdr:cNvPr id="114" name="直線コネクタ 113"/>
        <xdr:cNvCxnSpPr/>
      </xdr:nvCxnSpPr>
      <xdr:spPr bwMode="auto">
        <a:xfrm flipV="1">
          <a:off x="3606800" y="6661226"/>
          <a:ext cx="698500" cy="982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294147</xdr:rowOff>
    </xdr:from>
    <xdr:to>
      <xdr:col>22</xdr:col>
      <xdr:colOff>165100</xdr:colOff>
      <xdr:row>36</xdr:row>
      <xdr:rowOff>52847</xdr:rowOff>
    </xdr:to>
    <xdr:sp macro="" textlink="">
      <xdr:nvSpPr>
        <xdr:cNvPr id="115" name="フローチャート: 判断 114"/>
        <xdr:cNvSpPr/>
      </xdr:nvSpPr>
      <xdr:spPr bwMode="auto">
        <a:xfrm>
          <a:off x="4254500" y="69044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37624</xdr:rowOff>
    </xdr:from>
    <xdr:ext cx="762000" cy="259045"/>
    <xdr:sp macro="" textlink="">
      <xdr:nvSpPr>
        <xdr:cNvPr id="116" name="テキスト ボックス 115"/>
        <xdr:cNvSpPr txBox="1"/>
      </xdr:nvSpPr>
      <xdr:spPr>
        <a:xfrm>
          <a:off x="3924300" y="6990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294792</xdr:rowOff>
    </xdr:from>
    <xdr:to>
      <xdr:col>18</xdr:col>
      <xdr:colOff>177800</xdr:colOff>
      <xdr:row>35</xdr:row>
      <xdr:rowOff>149128</xdr:rowOff>
    </xdr:to>
    <xdr:cxnSp macro="">
      <xdr:nvCxnSpPr>
        <xdr:cNvPr id="117" name="直線コネクタ 116"/>
        <xdr:cNvCxnSpPr/>
      </xdr:nvCxnSpPr>
      <xdr:spPr bwMode="auto">
        <a:xfrm>
          <a:off x="2908300" y="6562242"/>
          <a:ext cx="698500" cy="1972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271790</xdr:rowOff>
    </xdr:from>
    <xdr:to>
      <xdr:col>19</xdr:col>
      <xdr:colOff>38100</xdr:colOff>
      <xdr:row>36</xdr:row>
      <xdr:rowOff>30490</xdr:rowOff>
    </xdr:to>
    <xdr:sp macro="" textlink="">
      <xdr:nvSpPr>
        <xdr:cNvPr id="118" name="フローチャート: 判断 117"/>
        <xdr:cNvSpPr/>
      </xdr:nvSpPr>
      <xdr:spPr bwMode="auto">
        <a:xfrm>
          <a:off x="3556000" y="68821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15267</xdr:rowOff>
    </xdr:from>
    <xdr:ext cx="762000" cy="259045"/>
    <xdr:sp macro="" textlink="">
      <xdr:nvSpPr>
        <xdr:cNvPr id="119" name="テキスト ボックス 118"/>
        <xdr:cNvSpPr txBox="1"/>
      </xdr:nvSpPr>
      <xdr:spPr>
        <a:xfrm>
          <a:off x="3225800" y="6968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267401</xdr:rowOff>
    </xdr:from>
    <xdr:to>
      <xdr:col>15</xdr:col>
      <xdr:colOff>101600</xdr:colOff>
      <xdr:row>36</xdr:row>
      <xdr:rowOff>26101</xdr:rowOff>
    </xdr:to>
    <xdr:sp macro="" textlink="">
      <xdr:nvSpPr>
        <xdr:cNvPr id="120" name="フローチャート: 判断 119"/>
        <xdr:cNvSpPr/>
      </xdr:nvSpPr>
      <xdr:spPr bwMode="auto">
        <a:xfrm>
          <a:off x="2857500" y="68777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10878</xdr:rowOff>
    </xdr:from>
    <xdr:ext cx="762000" cy="259045"/>
    <xdr:sp macro="" textlink="">
      <xdr:nvSpPr>
        <xdr:cNvPr id="121" name="テキスト ボックス 120"/>
        <xdr:cNvSpPr txBox="1"/>
      </xdr:nvSpPr>
      <xdr:spPr>
        <a:xfrm>
          <a:off x="2527300" y="6964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158313</xdr:rowOff>
    </xdr:from>
    <xdr:to>
      <xdr:col>29</xdr:col>
      <xdr:colOff>177800</xdr:colOff>
      <xdr:row>35</xdr:row>
      <xdr:rowOff>259913</xdr:rowOff>
    </xdr:to>
    <xdr:sp macro="" textlink="">
      <xdr:nvSpPr>
        <xdr:cNvPr id="127" name="楕円 126"/>
        <xdr:cNvSpPr/>
      </xdr:nvSpPr>
      <xdr:spPr bwMode="auto">
        <a:xfrm>
          <a:off x="5600700" y="67686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3390</xdr:rowOff>
    </xdr:from>
    <xdr:ext cx="762000" cy="259045"/>
    <xdr:sp macro="" textlink="">
      <xdr:nvSpPr>
        <xdr:cNvPr id="128" name="人口1人当たり決算額の推移該当値テキスト445"/>
        <xdr:cNvSpPr txBox="1"/>
      </xdr:nvSpPr>
      <xdr:spPr>
        <a:xfrm>
          <a:off x="5740400" y="6613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160873</xdr:rowOff>
    </xdr:from>
    <xdr:to>
      <xdr:col>26</xdr:col>
      <xdr:colOff>101600</xdr:colOff>
      <xdr:row>35</xdr:row>
      <xdr:rowOff>262473</xdr:rowOff>
    </xdr:to>
    <xdr:sp macro="" textlink="">
      <xdr:nvSpPr>
        <xdr:cNvPr id="129" name="楕円 128"/>
        <xdr:cNvSpPr/>
      </xdr:nvSpPr>
      <xdr:spPr bwMode="auto">
        <a:xfrm>
          <a:off x="4953000" y="6771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272650</xdr:rowOff>
    </xdr:from>
    <xdr:ext cx="736600" cy="259045"/>
    <xdr:sp macro="" textlink="">
      <xdr:nvSpPr>
        <xdr:cNvPr id="130" name="テキスト ボックス 129"/>
        <xdr:cNvSpPr txBox="1"/>
      </xdr:nvSpPr>
      <xdr:spPr>
        <a:xfrm>
          <a:off x="4622800" y="65401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76</xdr:rowOff>
    </xdr:from>
    <xdr:to>
      <xdr:col>22</xdr:col>
      <xdr:colOff>165100</xdr:colOff>
      <xdr:row>35</xdr:row>
      <xdr:rowOff>101676</xdr:rowOff>
    </xdr:to>
    <xdr:sp macro="" textlink="">
      <xdr:nvSpPr>
        <xdr:cNvPr id="131" name="楕円 130"/>
        <xdr:cNvSpPr/>
      </xdr:nvSpPr>
      <xdr:spPr bwMode="auto">
        <a:xfrm>
          <a:off x="4254500" y="66104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111853</xdr:rowOff>
    </xdr:from>
    <xdr:ext cx="762000" cy="259045"/>
    <xdr:sp macro="" textlink="">
      <xdr:nvSpPr>
        <xdr:cNvPr id="132" name="テキスト ボックス 131"/>
        <xdr:cNvSpPr txBox="1"/>
      </xdr:nvSpPr>
      <xdr:spPr>
        <a:xfrm>
          <a:off x="3924300" y="6379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98328</xdr:rowOff>
    </xdr:from>
    <xdr:to>
      <xdr:col>19</xdr:col>
      <xdr:colOff>38100</xdr:colOff>
      <xdr:row>35</xdr:row>
      <xdr:rowOff>199928</xdr:rowOff>
    </xdr:to>
    <xdr:sp macro="" textlink="">
      <xdr:nvSpPr>
        <xdr:cNvPr id="133" name="楕円 132"/>
        <xdr:cNvSpPr/>
      </xdr:nvSpPr>
      <xdr:spPr bwMode="auto">
        <a:xfrm>
          <a:off x="3556000" y="67086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210105</xdr:rowOff>
    </xdr:from>
    <xdr:ext cx="762000" cy="259045"/>
    <xdr:sp macro="" textlink="">
      <xdr:nvSpPr>
        <xdr:cNvPr id="134" name="テキスト ボックス 133"/>
        <xdr:cNvSpPr txBox="1"/>
      </xdr:nvSpPr>
      <xdr:spPr>
        <a:xfrm>
          <a:off x="3225800" y="647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243992</xdr:rowOff>
    </xdr:from>
    <xdr:to>
      <xdr:col>15</xdr:col>
      <xdr:colOff>101600</xdr:colOff>
      <xdr:row>35</xdr:row>
      <xdr:rowOff>2692</xdr:rowOff>
    </xdr:to>
    <xdr:sp macro="" textlink="">
      <xdr:nvSpPr>
        <xdr:cNvPr id="135" name="楕円 134"/>
        <xdr:cNvSpPr/>
      </xdr:nvSpPr>
      <xdr:spPr bwMode="auto">
        <a:xfrm>
          <a:off x="2857500" y="65114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12869</xdr:rowOff>
    </xdr:from>
    <xdr:ext cx="762000" cy="259045"/>
    <xdr:sp macro="" textlink="">
      <xdr:nvSpPr>
        <xdr:cNvPr id="136" name="テキスト ボックス 135"/>
        <xdr:cNvSpPr txBox="1"/>
      </xdr:nvSpPr>
      <xdr:spPr>
        <a:xfrm>
          <a:off x="2527300" y="6280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324,246
321,705
1,232.02
152,847,298
146,829,994
4,549,639
74,430,959
124,488,986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27457</xdr:rowOff>
    </xdr:from>
    <xdr:to>
      <xdr:col>24</xdr:col>
      <xdr:colOff>62865</xdr:colOff>
      <xdr:row>39</xdr:row>
      <xdr:rowOff>10351</xdr:rowOff>
    </xdr:to>
    <xdr:cxnSp macro="">
      <xdr:nvCxnSpPr>
        <xdr:cNvPr id="56" name="直線コネクタ 55"/>
        <xdr:cNvCxnSpPr/>
      </xdr:nvCxnSpPr>
      <xdr:spPr>
        <a:xfrm flipV="1">
          <a:off x="4633595" y="5170957"/>
          <a:ext cx="1270" cy="1525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14178</xdr:rowOff>
    </xdr:from>
    <xdr:ext cx="534377" cy="259045"/>
    <xdr:sp macro="" textlink="">
      <xdr:nvSpPr>
        <xdr:cNvPr id="57" name="人件費最小値テキスト"/>
        <xdr:cNvSpPr txBox="1"/>
      </xdr:nvSpPr>
      <xdr:spPr>
        <a:xfrm>
          <a:off x="4686300" y="670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10351</xdr:rowOff>
    </xdr:from>
    <xdr:to>
      <xdr:col>24</xdr:col>
      <xdr:colOff>152400</xdr:colOff>
      <xdr:row>39</xdr:row>
      <xdr:rowOff>10351</xdr:rowOff>
    </xdr:to>
    <xdr:cxnSp macro="">
      <xdr:nvCxnSpPr>
        <xdr:cNvPr id="58" name="直線コネクタ 57"/>
        <xdr:cNvCxnSpPr/>
      </xdr:nvCxnSpPr>
      <xdr:spPr>
        <a:xfrm>
          <a:off x="4546600" y="6696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145584</xdr:rowOff>
    </xdr:from>
    <xdr:ext cx="534377" cy="259045"/>
    <xdr:sp macro="" textlink="">
      <xdr:nvSpPr>
        <xdr:cNvPr id="59" name="人件費最大値テキスト"/>
        <xdr:cNvSpPr txBox="1"/>
      </xdr:nvSpPr>
      <xdr:spPr>
        <a:xfrm>
          <a:off x="4686300" y="494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27457</xdr:rowOff>
    </xdr:from>
    <xdr:to>
      <xdr:col>24</xdr:col>
      <xdr:colOff>152400</xdr:colOff>
      <xdr:row>30</xdr:row>
      <xdr:rowOff>27457</xdr:rowOff>
    </xdr:to>
    <xdr:cxnSp macro="">
      <xdr:nvCxnSpPr>
        <xdr:cNvPr id="60" name="直線コネクタ 59"/>
        <xdr:cNvCxnSpPr/>
      </xdr:nvCxnSpPr>
      <xdr:spPr>
        <a:xfrm>
          <a:off x="4546600" y="517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30391</xdr:rowOff>
    </xdr:from>
    <xdr:to>
      <xdr:col>24</xdr:col>
      <xdr:colOff>63500</xdr:colOff>
      <xdr:row>35</xdr:row>
      <xdr:rowOff>55270</xdr:rowOff>
    </xdr:to>
    <xdr:cxnSp macro="">
      <xdr:nvCxnSpPr>
        <xdr:cNvPr id="61" name="直線コネクタ 60"/>
        <xdr:cNvCxnSpPr/>
      </xdr:nvCxnSpPr>
      <xdr:spPr>
        <a:xfrm flipV="1">
          <a:off x="3797300" y="6031141"/>
          <a:ext cx="838200" cy="24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146461</xdr:rowOff>
    </xdr:from>
    <xdr:ext cx="534377" cy="259045"/>
    <xdr:sp macro="" textlink="">
      <xdr:nvSpPr>
        <xdr:cNvPr id="62" name="人件費平均値テキスト"/>
        <xdr:cNvSpPr txBox="1"/>
      </xdr:nvSpPr>
      <xdr:spPr>
        <a:xfrm>
          <a:off x="4686300" y="59757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168034</xdr:rowOff>
    </xdr:from>
    <xdr:to>
      <xdr:col>24</xdr:col>
      <xdr:colOff>114300</xdr:colOff>
      <xdr:row>35</xdr:row>
      <xdr:rowOff>98184</xdr:rowOff>
    </xdr:to>
    <xdr:sp macro="" textlink="">
      <xdr:nvSpPr>
        <xdr:cNvPr id="63" name="フローチャート: 判断 62"/>
        <xdr:cNvSpPr/>
      </xdr:nvSpPr>
      <xdr:spPr>
        <a:xfrm>
          <a:off x="4584700" y="5997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55270</xdr:rowOff>
    </xdr:from>
    <xdr:to>
      <xdr:col>19</xdr:col>
      <xdr:colOff>177800</xdr:colOff>
      <xdr:row>35</xdr:row>
      <xdr:rowOff>120078</xdr:rowOff>
    </xdr:to>
    <xdr:cxnSp macro="">
      <xdr:nvCxnSpPr>
        <xdr:cNvPr id="64" name="直線コネクタ 63"/>
        <xdr:cNvCxnSpPr/>
      </xdr:nvCxnSpPr>
      <xdr:spPr>
        <a:xfrm flipV="1">
          <a:off x="2908300" y="6056020"/>
          <a:ext cx="889000" cy="648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1270</xdr:rowOff>
    </xdr:from>
    <xdr:to>
      <xdr:col>20</xdr:col>
      <xdr:colOff>38100</xdr:colOff>
      <xdr:row>35</xdr:row>
      <xdr:rowOff>102870</xdr:rowOff>
    </xdr:to>
    <xdr:sp macro="" textlink="">
      <xdr:nvSpPr>
        <xdr:cNvPr id="65" name="フローチャート: 判断 64"/>
        <xdr:cNvSpPr/>
      </xdr:nvSpPr>
      <xdr:spPr>
        <a:xfrm>
          <a:off x="3746500" y="600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119397</xdr:rowOff>
    </xdr:from>
    <xdr:ext cx="534377" cy="259045"/>
    <xdr:sp macro="" textlink="">
      <xdr:nvSpPr>
        <xdr:cNvPr id="66" name="テキスト ボックス 65"/>
        <xdr:cNvSpPr txBox="1"/>
      </xdr:nvSpPr>
      <xdr:spPr>
        <a:xfrm>
          <a:off x="3530111" y="5777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25324</xdr:rowOff>
    </xdr:from>
    <xdr:to>
      <xdr:col>15</xdr:col>
      <xdr:colOff>50800</xdr:colOff>
      <xdr:row>35</xdr:row>
      <xdr:rowOff>120078</xdr:rowOff>
    </xdr:to>
    <xdr:cxnSp macro="">
      <xdr:nvCxnSpPr>
        <xdr:cNvPr id="67" name="直線コネクタ 66"/>
        <xdr:cNvCxnSpPr/>
      </xdr:nvCxnSpPr>
      <xdr:spPr>
        <a:xfrm>
          <a:off x="2019300" y="6026074"/>
          <a:ext cx="889000" cy="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8661</xdr:rowOff>
    </xdr:from>
    <xdr:to>
      <xdr:col>15</xdr:col>
      <xdr:colOff>101600</xdr:colOff>
      <xdr:row>35</xdr:row>
      <xdr:rowOff>110261</xdr:rowOff>
    </xdr:to>
    <xdr:sp macro="" textlink="">
      <xdr:nvSpPr>
        <xdr:cNvPr id="68" name="フローチャート: 判断 67"/>
        <xdr:cNvSpPr/>
      </xdr:nvSpPr>
      <xdr:spPr>
        <a:xfrm>
          <a:off x="2857500" y="6009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126788</xdr:rowOff>
    </xdr:from>
    <xdr:ext cx="534377" cy="259045"/>
    <xdr:sp macro="" textlink="">
      <xdr:nvSpPr>
        <xdr:cNvPr id="69" name="テキスト ボックス 68"/>
        <xdr:cNvSpPr txBox="1"/>
      </xdr:nvSpPr>
      <xdr:spPr>
        <a:xfrm>
          <a:off x="2641111" y="5784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21742</xdr:rowOff>
    </xdr:from>
    <xdr:to>
      <xdr:col>10</xdr:col>
      <xdr:colOff>114300</xdr:colOff>
      <xdr:row>35</xdr:row>
      <xdr:rowOff>25324</xdr:rowOff>
    </xdr:to>
    <xdr:cxnSp macro="">
      <xdr:nvCxnSpPr>
        <xdr:cNvPr id="70" name="直線コネクタ 69"/>
        <xdr:cNvCxnSpPr/>
      </xdr:nvCxnSpPr>
      <xdr:spPr>
        <a:xfrm>
          <a:off x="1130300" y="6022492"/>
          <a:ext cx="889000" cy="3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167234</xdr:rowOff>
    </xdr:from>
    <xdr:to>
      <xdr:col>10</xdr:col>
      <xdr:colOff>165100</xdr:colOff>
      <xdr:row>35</xdr:row>
      <xdr:rowOff>97384</xdr:rowOff>
    </xdr:to>
    <xdr:sp macro="" textlink="">
      <xdr:nvSpPr>
        <xdr:cNvPr id="71" name="フローチャート: 判断 70"/>
        <xdr:cNvSpPr/>
      </xdr:nvSpPr>
      <xdr:spPr>
        <a:xfrm>
          <a:off x="1968500" y="5996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88511</xdr:rowOff>
    </xdr:from>
    <xdr:ext cx="534377" cy="259045"/>
    <xdr:sp macro="" textlink="">
      <xdr:nvSpPr>
        <xdr:cNvPr id="72" name="テキスト ボックス 71"/>
        <xdr:cNvSpPr txBox="1"/>
      </xdr:nvSpPr>
      <xdr:spPr>
        <a:xfrm>
          <a:off x="1752111" y="608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5613</xdr:rowOff>
    </xdr:from>
    <xdr:to>
      <xdr:col>6</xdr:col>
      <xdr:colOff>38100</xdr:colOff>
      <xdr:row>35</xdr:row>
      <xdr:rowOff>107213</xdr:rowOff>
    </xdr:to>
    <xdr:sp macro="" textlink="">
      <xdr:nvSpPr>
        <xdr:cNvPr id="73" name="フローチャート: 判断 72"/>
        <xdr:cNvSpPr/>
      </xdr:nvSpPr>
      <xdr:spPr>
        <a:xfrm>
          <a:off x="1079500" y="6006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98340</xdr:rowOff>
    </xdr:from>
    <xdr:ext cx="534377" cy="259045"/>
    <xdr:sp macro="" textlink="">
      <xdr:nvSpPr>
        <xdr:cNvPr id="74" name="テキスト ボックス 73"/>
        <xdr:cNvSpPr txBox="1"/>
      </xdr:nvSpPr>
      <xdr:spPr>
        <a:xfrm>
          <a:off x="863111" y="60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151041</xdr:rowOff>
    </xdr:from>
    <xdr:to>
      <xdr:col>24</xdr:col>
      <xdr:colOff>114300</xdr:colOff>
      <xdr:row>35</xdr:row>
      <xdr:rowOff>81191</xdr:rowOff>
    </xdr:to>
    <xdr:sp macro="" textlink="">
      <xdr:nvSpPr>
        <xdr:cNvPr id="80" name="楕円 79"/>
        <xdr:cNvSpPr/>
      </xdr:nvSpPr>
      <xdr:spPr>
        <a:xfrm>
          <a:off x="4584700" y="598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2468</xdr:rowOff>
    </xdr:from>
    <xdr:ext cx="534377" cy="259045"/>
    <xdr:sp macro="" textlink="">
      <xdr:nvSpPr>
        <xdr:cNvPr id="81" name="人件費該当値テキスト"/>
        <xdr:cNvSpPr txBox="1"/>
      </xdr:nvSpPr>
      <xdr:spPr>
        <a:xfrm>
          <a:off x="4686300" y="5831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4470</xdr:rowOff>
    </xdr:from>
    <xdr:to>
      <xdr:col>20</xdr:col>
      <xdr:colOff>38100</xdr:colOff>
      <xdr:row>35</xdr:row>
      <xdr:rowOff>106070</xdr:rowOff>
    </xdr:to>
    <xdr:sp macro="" textlink="">
      <xdr:nvSpPr>
        <xdr:cNvPr id="82" name="楕円 81"/>
        <xdr:cNvSpPr/>
      </xdr:nvSpPr>
      <xdr:spPr>
        <a:xfrm>
          <a:off x="3746500" y="6005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97197</xdr:rowOff>
    </xdr:from>
    <xdr:ext cx="534377" cy="259045"/>
    <xdr:sp macro="" textlink="">
      <xdr:nvSpPr>
        <xdr:cNvPr id="83" name="テキスト ボックス 82"/>
        <xdr:cNvSpPr txBox="1"/>
      </xdr:nvSpPr>
      <xdr:spPr>
        <a:xfrm>
          <a:off x="3530111" y="6097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69278</xdr:rowOff>
    </xdr:from>
    <xdr:to>
      <xdr:col>15</xdr:col>
      <xdr:colOff>101600</xdr:colOff>
      <xdr:row>35</xdr:row>
      <xdr:rowOff>170878</xdr:rowOff>
    </xdr:to>
    <xdr:sp macro="" textlink="">
      <xdr:nvSpPr>
        <xdr:cNvPr id="84" name="楕円 83"/>
        <xdr:cNvSpPr/>
      </xdr:nvSpPr>
      <xdr:spPr>
        <a:xfrm>
          <a:off x="2857500" y="6070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162005</xdr:rowOff>
    </xdr:from>
    <xdr:ext cx="534377" cy="259045"/>
    <xdr:sp macro="" textlink="">
      <xdr:nvSpPr>
        <xdr:cNvPr id="85" name="テキスト ボックス 84"/>
        <xdr:cNvSpPr txBox="1"/>
      </xdr:nvSpPr>
      <xdr:spPr>
        <a:xfrm>
          <a:off x="2641111" y="6162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145974</xdr:rowOff>
    </xdr:from>
    <xdr:to>
      <xdr:col>10</xdr:col>
      <xdr:colOff>165100</xdr:colOff>
      <xdr:row>35</xdr:row>
      <xdr:rowOff>76124</xdr:rowOff>
    </xdr:to>
    <xdr:sp macro="" textlink="">
      <xdr:nvSpPr>
        <xdr:cNvPr id="86" name="楕円 85"/>
        <xdr:cNvSpPr/>
      </xdr:nvSpPr>
      <xdr:spPr>
        <a:xfrm>
          <a:off x="1968500" y="597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92651</xdr:rowOff>
    </xdr:from>
    <xdr:ext cx="534377" cy="259045"/>
    <xdr:sp macro="" textlink="">
      <xdr:nvSpPr>
        <xdr:cNvPr id="87" name="テキスト ボックス 86"/>
        <xdr:cNvSpPr txBox="1"/>
      </xdr:nvSpPr>
      <xdr:spPr>
        <a:xfrm>
          <a:off x="1752111" y="57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142392</xdr:rowOff>
    </xdr:from>
    <xdr:to>
      <xdr:col>6</xdr:col>
      <xdr:colOff>38100</xdr:colOff>
      <xdr:row>35</xdr:row>
      <xdr:rowOff>72542</xdr:rowOff>
    </xdr:to>
    <xdr:sp macro="" textlink="">
      <xdr:nvSpPr>
        <xdr:cNvPr id="88" name="楕円 87"/>
        <xdr:cNvSpPr/>
      </xdr:nvSpPr>
      <xdr:spPr>
        <a:xfrm>
          <a:off x="1079500" y="59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89069</xdr:rowOff>
    </xdr:from>
    <xdr:ext cx="534377" cy="259045"/>
    <xdr:sp macro="" textlink="">
      <xdr:nvSpPr>
        <xdr:cNvPr id="89" name="テキスト ボックス 88"/>
        <xdr:cNvSpPr txBox="1"/>
      </xdr:nvSpPr>
      <xdr:spPr>
        <a:xfrm>
          <a:off x="863111" y="5746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94259</xdr:rowOff>
    </xdr:from>
    <xdr:to>
      <xdr:col>24</xdr:col>
      <xdr:colOff>62865</xdr:colOff>
      <xdr:row>58</xdr:row>
      <xdr:rowOff>152616</xdr:rowOff>
    </xdr:to>
    <xdr:cxnSp macro="">
      <xdr:nvCxnSpPr>
        <xdr:cNvPr id="114" name="直線コネクタ 113"/>
        <xdr:cNvCxnSpPr/>
      </xdr:nvCxnSpPr>
      <xdr:spPr>
        <a:xfrm flipV="1">
          <a:off x="4633595" y="8666759"/>
          <a:ext cx="1270" cy="14299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156443</xdr:rowOff>
    </xdr:from>
    <xdr:ext cx="534377" cy="259045"/>
    <xdr:sp macro="" textlink="">
      <xdr:nvSpPr>
        <xdr:cNvPr id="115" name="物件費最小値テキスト"/>
        <xdr:cNvSpPr txBox="1"/>
      </xdr:nvSpPr>
      <xdr:spPr>
        <a:xfrm>
          <a:off x="4686300" y="10100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152616</xdr:rowOff>
    </xdr:from>
    <xdr:to>
      <xdr:col>24</xdr:col>
      <xdr:colOff>152400</xdr:colOff>
      <xdr:row>58</xdr:row>
      <xdr:rowOff>152616</xdr:rowOff>
    </xdr:to>
    <xdr:cxnSp macro="">
      <xdr:nvCxnSpPr>
        <xdr:cNvPr id="116" name="直線コネクタ 115"/>
        <xdr:cNvCxnSpPr/>
      </xdr:nvCxnSpPr>
      <xdr:spPr>
        <a:xfrm>
          <a:off x="4546600" y="10096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40936</xdr:rowOff>
    </xdr:from>
    <xdr:ext cx="599010" cy="259045"/>
    <xdr:sp macro="" textlink="">
      <xdr:nvSpPr>
        <xdr:cNvPr id="117" name="物件費最大値テキスト"/>
        <xdr:cNvSpPr txBox="1"/>
      </xdr:nvSpPr>
      <xdr:spPr>
        <a:xfrm>
          <a:off x="4686300" y="8441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94259</xdr:rowOff>
    </xdr:from>
    <xdr:to>
      <xdr:col>24</xdr:col>
      <xdr:colOff>152400</xdr:colOff>
      <xdr:row>50</xdr:row>
      <xdr:rowOff>94259</xdr:rowOff>
    </xdr:to>
    <xdr:cxnSp macro="">
      <xdr:nvCxnSpPr>
        <xdr:cNvPr id="118" name="直線コネクタ 117"/>
        <xdr:cNvCxnSpPr/>
      </xdr:nvCxnSpPr>
      <xdr:spPr>
        <a:xfrm>
          <a:off x="4546600" y="8666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26695</xdr:rowOff>
    </xdr:from>
    <xdr:to>
      <xdr:col>24</xdr:col>
      <xdr:colOff>63500</xdr:colOff>
      <xdr:row>56</xdr:row>
      <xdr:rowOff>93510</xdr:rowOff>
    </xdr:to>
    <xdr:cxnSp macro="">
      <xdr:nvCxnSpPr>
        <xdr:cNvPr id="119" name="直線コネクタ 118"/>
        <xdr:cNvCxnSpPr/>
      </xdr:nvCxnSpPr>
      <xdr:spPr>
        <a:xfrm>
          <a:off x="3797300" y="9627895"/>
          <a:ext cx="838200" cy="6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67924</xdr:rowOff>
    </xdr:from>
    <xdr:ext cx="534377" cy="259045"/>
    <xdr:sp macro="" textlink="">
      <xdr:nvSpPr>
        <xdr:cNvPr id="120" name="物件費平均値テキスト"/>
        <xdr:cNvSpPr txBox="1"/>
      </xdr:nvSpPr>
      <xdr:spPr>
        <a:xfrm>
          <a:off x="4686300" y="98405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89497</xdr:rowOff>
    </xdr:from>
    <xdr:to>
      <xdr:col>24</xdr:col>
      <xdr:colOff>114300</xdr:colOff>
      <xdr:row>58</xdr:row>
      <xdr:rowOff>19647</xdr:rowOff>
    </xdr:to>
    <xdr:sp macro="" textlink="">
      <xdr:nvSpPr>
        <xdr:cNvPr id="121" name="フローチャート: 判断 120"/>
        <xdr:cNvSpPr/>
      </xdr:nvSpPr>
      <xdr:spPr>
        <a:xfrm>
          <a:off x="4584700" y="9862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6769</xdr:rowOff>
    </xdr:from>
    <xdr:to>
      <xdr:col>19</xdr:col>
      <xdr:colOff>177800</xdr:colOff>
      <xdr:row>56</xdr:row>
      <xdr:rowOff>26695</xdr:rowOff>
    </xdr:to>
    <xdr:cxnSp macro="">
      <xdr:nvCxnSpPr>
        <xdr:cNvPr id="122" name="直線コネクタ 121"/>
        <xdr:cNvCxnSpPr/>
      </xdr:nvCxnSpPr>
      <xdr:spPr>
        <a:xfrm>
          <a:off x="2908300" y="9607969"/>
          <a:ext cx="889000" cy="1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118681</xdr:rowOff>
    </xdr:from>
    <xdr:to>
      <xdr:col>20</xdr:col>
      <xdr:colOff>38100</xdr:colOff>
      <xdr:row>58</xdr:row>
      <xdr:rowOff>48831</xdr:rowOff>
    </xdr:to>
    <xdr:sp macro="" textlink="">
      <xdr:nvSpPr>
        <xdr:cNvPr id="123" name="フローチャート: 判断 122"/>
        <xdr:cNvSpPr/>
      </xdr:nvSpPr>
      <xdr:spPr>
        <a:xfrm>
          <a:off x="3746500" y="9891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39958</xdr:rowOff>
    </xdr:from>
    <xdr:ext cx="534377" cy="259045"/>
    <xdr:sp macro="" textlink="">
      <xdr:nvSpPr>
        <xdr:cNvPr id="124" name="テキスト ボックス 123"/>
        <xdr:cNvSpPr txBox="1"/>
      </xdr:nvSpPr>
      <xdr:spPr>
        <a:xfrm>
          <a:off x="3530111" y="998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6769</xdr:rowOff>
    </xdr:from>
    <xdr:to>
      <xdr:col>15</xdr:col>
      <xdr:colOff>50800</xdr:colOff>
      <xdr:row>56</xdr:row>
      <xdr:rowOff>52654</xdr:rowOff>
    </xdr:to>
    <xdr:cxnSp macro="">
      <xdr:nvCxnSpPr>
        <xdr:cNvPr id="125" name="直線コネクタ 124"/>
        <xdr:cNvCxnSpPr/>
      </xdr:nvCxnSpPr>
      <xdr:spPr>
        <a:xfrm flipV="1">
          <a:off x="2019300" y="9607969"/>
          <a:ext cx="889000" cy="45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104077</xdr:rowOff>
    </xdr:from>
    <xdr:to>
      <xdr:col>15</xdr:col>
      <xdr:colOff>101600</xdr:colOff>
      <xdr:row>58</xdr:row>
      <xdr:rowOff>34227</xdr:rowOff>
    </xdr:to>
    <xdr:sp macro="" textlink="">
      <xdr:nvSpPr>
        <xdr:cNvPr id="126" name="フローチャート: 判断 125"/>
        <xdr:cNvSpPr/>
      </xdr:nvSpPr>
      <xdr:spPr>
        <a:xfrm>
          <a:off x="2857500" y="9876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25354</xdr:rowOff>
    </xdr:from>
    <xdr:ext cx="534377" cy="259045"/>
    <xdr:sp macro="" textlink="">
      <xdr:nvSpPr>
        <xdr:cNvPr id="127" name="テキスト ボックス 126"/>
        <xdr:cNvSpPr txBox="1"/>
      </xdr:nvSpPr>
      <xdr:spPr>
        <a:xfrm>
          <a:off x="2641111" y="9969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88544</xdr:rowOff>
    </xdr:from>
    <xdr:to>
      <xdr:col>10</xdr:col>
      <xdr:colOff>114300</xdr:colOff>
      <xdr:row>56</xdr:row>
      <xdr:rowOff>52654</xdr:rowOff>
    </xdr:to>
    <xdr:cxnSp macro="">
      <xdr:nvCxnSpPr>
        <xdr:cNvPr id="128" name="直線コネクタ 127"/>
        <xdr:cNvCxnSpPr/>
      </xdr:nvCxnSpPr>
      <xdr:spPr>
        <a:xfrm>
          <a:off x="1130300" y="9175394"/>
          <a:ext cx="889000" cy="478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113500</xdr:rowOff>
    </xdr:from>
    <xdr:to>
      <xdr:col>10</xdr:col>
      <xdr:colOff>165100</xdr:colOff>
      <xdr:row>58</xdr:row>
      <xdr:rowOff>43650</xdr:rowOff>
    </xdr:to>
    <xdr:sp macro="" textlink="">
      <xdr:nvSpPr>
        <xdr:cNvPr id="129" name="フローチャート: 判断 128"/>
        <xdr:cNvSpPr/>
      </xdr:nvSpPr>
      <xdr:spPr>
        <a:xfrm>
          <a:off x="1968500" y="988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34777</xdr:rowOff>
    </xdr:from>
    <xdr:ext cx="534377" cy="259045"/>
    <xdr:sp macro="" textlink="">
      <xdr:nvSpPr>
        <xdr:cNvPr id="130" name="テキスト ボックス 129"/>
        <xdr:cNvSpPr txBox="1"/>
      </xdr:nvSpPr>
      <xdr:spPr>
        <a:xfrm>
          <a:off x="1752111" y="997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115583</xdr:rowOff>
    </xdr:from>
    <xdr:to>
      <xdr:col>6</xdr:col>
      <xdr:colOff>38100</xdr:colOff>
      <xdr:row>58</xdr:row>
      <xdr:rowOff>45733</xdr:rowOff>
    </xdr:to>
    <xdr:sp macro="" textlink="">
      <xdr:nvSpPr>
        <xdr:cNvPr id="131" name="フローチャート: 判断 130"/>
        <xdr:cNvSpPr/>
      </xdr:nvSpPr>
      <xdr:spPr>
        <a:xfrm>
          <a:off x="1079500" y="988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36860</xdr:rowOff>
    </xdr:from>
    <xdr:ext cx="534377" cy="259045"/>
    <xdr:sp macro="" textlink="">
      <xdr:nvSpPr>
        <xdr:cNvPr id="132" name="テキスト ボックス 131"/>
        <xdr:cNvSpPr txBox="1"/>
      </xdr:nvSpPr>
      <xdr:spPr>
        <a:xfrm>
          <a:off x="863111" y="9980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42710</xdr:rowOff>
    </xdr:from>
    <xdr:to>
      <xdr:col>24</xdr:col>
      <xdr:colOff>114300</xdr:colOff>
      <xdr:row>56</xdr:row>
      <xdr:rowOff>144310</xdr:rowOff>
    </xdr:to>
    <xdr:sp macro="" textlink="">
      <xdr:nvSpPr>
        <xdr:cNvPr id="138" name="楕円 137"/>
        <xdr:cNvSpPr/>
      </xdr:nvSpPr>
      <xdr:spPr>
        <a:xfrm>
          <a:off x="4584700" y="9643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65587</xdr:rowOff>
    </xdr:from>
    <xdr:ext cx="534377" cy="259045"/>
    <xdr:sp macro="" textlink="">
      <xdr:nvSpPr>
        <xdr:cNvPr id="139" name="物件費該当値テキスト"/>
        <xdr:cNvSpPr txBox="1"/>
      </xdr:nvSpPr>
      <xdr:spPr>
        <a:xfrm>
          <a:off x="4686300" y="9495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147345</xdr:rowOff>
    </xdr:from>
    <xdr:to>
      <xdr:col>20</xdr:col>
      <xdr:colOff>38100</xdr:colOff>
      <xdr:row>56</xdr:row>
      <xdr:rowOff>77495</xdr:rowOff>
    </xdr:to>
    <xdr:sp macro="" textlink="">
      <xdr:nvSpPr>
        <xdr:cNvPr id="140" name="楕円 139"/>
        <xdr:cNvSpPr/>
      </xdr:nvSpPr>
      <xdr:spPr>
        <a:xfrm>
          <a:off x="3746500" y="957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94022</xdr:rowOff>
    </xdr:from>
    <xdr:ext cx="534377" cy="259045"/>
    <xdr:sp macro="" textlink="">
      <xdr:nvSpPr>
        <xdr:cNvPr id="141" name="テキスト ボックス 140"/>
        <xdr:cNvSpPr txBox="1"/>
      </xdr:nvSpPr>
      <xdr:spPr>
        <a:xfrm>
          <a:off x="3530111" y="935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127419</xdr:rowOff>
    </xdr:from>
    <xdr:to>
      <xdr:col>15</xdr:col>
      <xdr:colOff>101600</xdr:colOff>
      <xdr:row>56</xdr:row>
      <xdr:rowOff>57569</xdr:rowOff>
    </xdr:to>
    <xdr:sp macro="" textlink="">
      <xdr:nvSpPr>
        <xdr:cNvPr id="142" name="楕円 141"/>
        <xdr:cNvSpPr/>
      </xdr:nvSpPr>
      <xdr:spPr>
        <a:xfrm>
          <a:off x="2857500" y="955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74096</xdr:rowOff>
    </xdr:from>
    <xdr:ext cx="534377" cy="259045"/>
    <xdr:sp macro="" textlink="">
      <xdr:nvSpPr>
        <xdr:cNvPr id="143" name="テキスト ボックス 142"/>
        <xdr:cNvSpPr txBox="1"/>
      </xdr:nvSpPr>
      <xdr:spPr>
        <a:xfrm>
          <a:off x="2641111" y="933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1854</xdr:rowOff>
    </xdr:from>
    <xdr:to>
      <xdr:col>10</xdr:col>
      <xdr:colOff>165100</xdr:colOff>
      <xdr:row>56</xdr:row>
      <xdr:rowOff>103454</xdr:rowOff>
    </xdr:to>
    <xdr:sp macro="" textlink="">
      <xdr:nvSpPr>
        <xdr:cNvPr id="144" name="楕円 143"/>
        <xdr:cNvSpPr/>
      </xdr:nvSpPr>
      <xdr:spPr>
        <a:xfrm>
          <a:off x="1968500" y="9603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119981</xdr:rowOff>
    </xdr:from>
    <xdr:ext cx="534377" cy="259045"/>
    <xdr:sp macro="" textlink="">
      <xdr:nvSpPr>
        <xdr:cNvPr id="145" name="テキスト ボックス 144"/>
        <xdr:cNvSpPr txBox="1"/>
      </xdr:nvSpPr>
      <xdr:spPr>
        <a:xfrm>
          <a:off x="1752111" y="937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37744</xdr:rowOff>
    </xdr:from>
    <xdr:to>
      <xdr:col>6</xdr:col>
      <xdr:colOff>38100</xdr:colOff>
      <xdr:row>53</xdr:row>
      <xdr:rowOff>139344</xdr:rowOff>
    </xdr:to>
    <xdr:sp macro="" textlink="">
      <xdr:nvSpPr>
        <xdr:cNvPr id="146" name="楕円 145"/>
        <xdr:cNvSpPr/>
      </xdr:nvSpPr>
      <xdr:spPr>
        <a:xfrm>
          <a:off x="1079500" y="912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51</xdr:row>
      <xdr:rowOff>155871</xdr:rowOff>
    </xdr:from>
    <xdr:ext cx="599010" cy="259045"/>
    <xdr:sp macro="" textlink="">
      <xdr:nvSpPr>
        <xdr:cNvPr id="147" name="テキスト ボックス 146"/>
        <xdr:cNvSpPr txBox="1"/>
      </xdr:nvSpPr>
      <xdr:spPr>
        <a:xfrm>
          <a:off x="830795" y="889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1" name="テキスト ボックス 160"/>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3" name="テキスト ボックス 162"/>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5" name="テキスト ボックス 164"/>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166479</xdr:rowOff>
    </xdr:from>
    <xdr:to>
      <xdr:col>24</xdr:col>
      <xdr:colOff>62865</xdr:colOff>
      <xdr:row>79</xdr:row>
      <xdr:rowOff>63500</xdr:rowOff>
    </xdr:to>
    <xdr:cxnSp macro="">
      <xdr:nvCxnSpPr>
        <xdr:cNvPr id="173" name="直線コネクタ 172"/>
        <xdr:cNvCxnSpPr/>
      </xdr:nvCxnSpPr>
      <xdr:spPr>
        <a:xfrm flipV="1">
          <a:off x="4633595" y="11996529"/>
          <a:ext cx="1270" cy="1611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67327</xdr:rowOff>
    </xdr:from>
    <xdr:ext cx="378565" cy="259045"/>
    <xdr:sp macro="" textlink="">
      <xdr:nvSpPr>
        <xdr:cNvPr id="174" name="維持補修費最小値テキスト"/>
        <xdr:cNvSpPr txBox="1"/>
      </xdr:nvSpPr>
      <xdr:spPr>
        <a:xfrm>
          <a:off x="4686300" y="13611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63500</xdr:rowOff>
    </xdr:from>
    <xdr:to>
      <xdr:col>24</xdr:col>
      <xdr:colOff>152400</xdr:colOff>
      <xdr:row>79</xdr:row>
      <xdr:rowOff>63500</xdr:rowOff>
    </xdr:to>
    <xdr:cxnSp macro="">
      <xdr:nvCxnSpPr>
        <xdr:cNvPr id="175" name="直線コネクタ 174"/>
        <xdr:cNvCxnSpPr/>
      </xdr:nvCxnSpPr>
      <xdr:spPr>
        <a:xfrm>
          <a:off x="4546600" y="1360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113156</xdr:rowOff>
    </xdr:from>
    <xdr:ext cx="534377" cy="259045"/>
    <xdr:sp macro="" textlink="">
      <xdr:nvSpPr>
        <xdr:cNvPr id="176" name="維持補修費最大値テキスト"/>
        <xdr:cNvSpPr txBox="1"/>
      </xdr:nvSpPr>
      <xdr:spPr>
        <a:xfrm>
          <a:off x="4686300" y="11771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166479</xdr:rowOff>
    </xdr:from>
    <xdr:to>
      <xdr:col>24</xdr:col>
      <xdr:colOff>152400</xdr:colOff>
      <xdr:row>69</xdr:row>
      <xdr:rowOff>166479</xdr:rowOff>
    </xdr:to>
    <xdr:cxnSp macro="">
      <xdr:nvCxnSpPr>
        <xdr:cNvPr id="177" name="直線コネクタ 176"/>
        <xdr:cNvCxnSpPr/>
      </xdr:nvCxnSpPr>
      <xdr:spPr>
        <a:xfrm>
          <a:off x="4546600" y="11996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87340</xdr:rowOff>
    </xdr:from>
    <xdr:to>
      <xdr:col>24</xdr:col>
      <xdr:colOff>63500</xdr:colOff>
      <xdr:row>74</xdr:row>
      <xdr:rowOff>142095</xdr:rowOff>
    </xdr:to>
    <xdr:cxnSp macro="">
      <xdr:nvCxnSpPr>
        <xdr:cNvPr id="178" name="直線コネクタ 177"/>
        <xdr:cNvCxnSpPr/>
      </xdr:nvCxnSpPr>
      <xdr:spPr>
        <a:xfrm>
          <a:off x="3797300" y="12774640"/>
          <a:ext cx="838200" cy="54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71790</xdr:rowOff>
    </xdr:from>
    <xdr:ext cx="469744" cy="259045"/>
    <xdr:sp macro="" textlink="">
      <xdr:nvSpPr>
        <xdr:cNvPr id="179" name="維持補修費平均値テキスト"/>
        <xdr:cNvSpPr txBox="1"/>
      </xdr:nvSpPr>
      <xdr:spPr>
        <a:xfrm>
          <a:off x="4686300" y="131019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93363</xdr:rowOff>
    </xdr:from>
    <xdr:to>
      <xdr:col>24</xdr:col>
      <xdr:colOff>114300</xdr:colOff>
      <xdr:row>77</xdr:row>
      <xdr:rowOff>23513</xdr:rowOff>
    </xdr:to>
    <xdr:sp macro="" textlink="">
      <xdr:nvSpPr>
        <xdr:cNvPr id="180" name="フローチャート: 判断 179"/>
        <xdr:cNvSpPr/>
      </xdr:nvSpPr>
      <xdr:spPr>
        <a:xfrm>
          <a:off x="4584700" y="1312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87340</xdr:rowOff>
    </xdr:from>
    <xdr:to>
      <xdr:col>19</xdr:col>
      <xdr:colOff>177800</xdr:colOff>
      <xdr:row>75</xdr:row>
      <xdr:rowOff>56207</xdr:rowOff>
    </xdr:to>
    <xdr:cxnSp macro="">
      <xdr:nvCxnSpPr>
        <xdr:cNvPr id="181" name="直線コネクタ 180"/>
        <xdr:cNvCxnSpPr/>
      </xdr:nvCxnSpPr>
      <xdr:spPr>
        <a:xfrm flipV="1">
          <a:off x="2908300" y="12774640"/>
          <a:ext cx="889000" cy="140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102398</xdr:rowOff>
    </xdr:from>
    <xdr:to>
      <xdr:col>20</xdr:col>
      <xdr:colOff>38100</xdr:colOff>
      <xdr:row>77</xdr:row>
      <xdr:rowOff>32548</xdr:rowOff>
    </xdr:to>
    <xdr:sp macro="" textlink="">
      <xdr:nvSpPr>
        <xdr:cNvPr id="182" name="フローチャート: 判断 181"/>
        <xdr:cNvSpPr/>
      </xdr:nvSpPr>
      <xdr:spPr>
        <a:xfrm>
          <a:off x="3746500" y="1313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23675</xdr:rowOff>
    </xdr:from>
    <xdr:ext cx="469744" cy="259045"/>
    <xdr:sp macro="" textlink="">
      <xdr:nvSpPr>
        <xdr:cNvPr id="183" name="テキスト ボックス 182"/>
        <xdr:cNvSpPr txBox="1"/>
      </xdr:nvSpPr>
      <xdr:spPr>
        <a:xfrm>
          <a:off x="3562428" y="13225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137523</xdr:rowOff>
    </xdr:from>
    <xdr:to>
      <xdr:col>15</xdr:col>
      <xdr:colOff>50800</xdr:colOff>
      <xdr:row>75</xdr:row>
      <xdr:rowOff>56207</xdr:rowOff>
    </xdr:to>
    <xdr:cxnSp macro="">
      <xdr:nvCxnSpPr>
        <xdr:cNvPr id="184" name="直線コネクタ 183"/>
        <xdr:cNvCxnSpPr/>
      </xdr:nvCxnSpPr>
      <xdr:spPr>
        <a:xfrm>
          <a:off x="2019300" y="12824823"/>
          <a:ext cx="889000" cy="9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114481</xdr:rowOff>
    </xdr:from>
    <xdr:to>
      <xdr:col>15</xdr:col>
      <xdr:colOff>101600</xdr:colOff>
      <xdr:row>77</xdr:row>
      <xdr:rowOff>44631</xdr:rowOff>
    </xdr:to>
    <xdr:sp macro="" textlink="">
      <xdr:nvSpPr>
        <xdr:cNvPr id="185" name="フローチャート: 判断 184"/>
        <xdr:cNvSpPr/>
      </xdr:nvSpPr>
      <xdr:spPr>
        <a:xfrm>
          <a:off x="2857500" y="1314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35758</xdr:rowOff>
    </xdr:from>
    <xdr:ext cx="469744" cy="259045"/>
    <xdr:sp macro="" textlink="">
      <xdr:nvSpPr>
        <xdr:cNvPr id="186" name="テキスト ボックス 185"/>
        <xdr:cNvSpPr txBox="1"/>
      </xdr:nvSpPr>
      <xdr:spPr>
        <a:xfrm>
          <a:off x="2673428" y="13237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137523</xdr:rowOff>
    </xdr:from>
    <xdr:to>
      <xdr:col>10</xdr:col>
      <xdr:colOff>114300</xdr:colOff>
      <xdr:row>76</xdr:row>
      <xdr:rowOff>146</xdr:rowOff>
    </xdr:to>
    <xdr:cxnSp macro="">
      <xdr:nvCxnSpPr>
        <xdr:cNvPr id="187" name="直線コネクタ 186"/>
        <xdr:cNvCxnSpPr/>
      </xdr:nvCxnSpPr>
      <xdr:spPr>
        <a:xfrm flipV="1">
          <a:off x="1130300" y="12824823"/>
          <a:ext cx="889000" cy="20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121665</xdr:rowOff>
    </xdr:from>
    <xdr:to>
      <xdr:col>10</xdr:col>
      <xdr:colOff>165100</xdr:colOff>
      <xdr:row>77</xdr:row>
      <xdr:rowOff>51815</xdr:rowOff>
    </xdr:to>
    <xdr:sp macro="" textlink="">
      <xdr:nvSpPr>
        <xdr:cNvPr id="188" name="フローチャート: 判断 187"/>
        <xdr:cNvSpPr/>
      </xdr:nvSpPr>
      <xdr:spPr>
        <a:xfrm>
          <a:off x="1968500" y="1315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42942</xdr:rowOff>
    </xdr:from>
    <xdr:ext cx="469744" cy="259045"/>
    <xdr:sp macro="" textlink="">
      <xdr:nvSpPr>
        <xdr:cNvPr id="189" name="テキスト ボックス 188"/>
        <xdr:cNvSpPr txBox="1"/>
      </xdr:nvSpPr>
      <xdr:spPr>
        <a:xfrm>
          <a:off x="1784428" y="132445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129395</xdr:rowOff>
    </xdr:from>
    <xdr:to>
      <xdr:col>6</xdr:col>
      <xdr:colOff>38100</xdr:colOff>
      <xdr:row>77</xdr:row>
      <xdr:rowOff>59545</xdr:rowOff>
    </xdr:to>
    <xdr:sp macro="" textlink="">
      <xdr:nvSpPr>
        <xdr:cNvPr id="190" name="フローチャート: 判断 189"/>
        <xdr:cNvSpPr/>
      </xdr:nvSpPr>
      <xdr:spPr>
        <a:xfrm>
          <a:off x="1079500" y="1315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50672</xdr:rowOff>
    </xdr:from>
    <xdr:ext cx="469744" cy="259045"/>
    <xdr:sp macro="" textlink="">
      <xdr:nvSpPr>
        <xdr:cNvPr id="191" name="テキスト ボックス 190"/>
        <xdr:cNvSpPr txBox="1"/>
      </xdr:nvSpPr>
      <xdr:spPr>
        <a:xfrm>
          <a:off x="895428"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91295</xdr:rowOff>
    </xdr:from>
    <xdr:to>
      <xdr:col>24</xdr:col>
      <xdr:colOff>114300</xdr:colOff>
      <xdr:row>75</xdr:row>
      <xdr:rowOff>21445</xdr:rowOff>
    </xdr:to>
    <xdr:sp macro="" textlink="">
      <xdr:nvSpPr>
        <xdr:cNvPr id="197" name="楕円 196"/>
        <xdr:cNvSpPr/>
      </xdr:nvSpPr>
      <xdr:spPr>
        <a:xfrm>
          <a:off x="4584700" y="12778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114172</xdr:rowOff>
    </xdr:from>
    <xdr:ext cx="469744" cy="259045"/>
    <xdr:sp macro="" textlink="">
      <xdr:nvSpPr>
        <xdr:cNvPr id="198" name="維持補修費該当値テキスト"/>
        <xdr:cNvSpPr txBox="1"/>
      </xdr:nvSpPr>
      <xdr:spPr>
        <a:xfrm>
          <a:off x="4686300" y="126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36540</xdr:rowOff>
    </xdr:from>
    <xdr:to>
      <xdr:col>20</xdr:col>
      <xdr:colOff>38100</xdr:colOff>
      <xdr:row>74</xdr:row>
      <xdr:rowOff>138140</xdr:rowOff>
    </xdr:to>
    <xdr:sp macro="" textlink="">
      <xdr:nvSpPr>
        <xdr:cNvPr id="199" name="楕円 198"/>
        <xdr:cNvSpPr/>
      </xdr:nvSpPr>
      <xdr:spPr>
        <a:xfrm>
          <a:off x="3746500" y="1272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72</xdr:row>
      <xdr:rowOff>154667</xdr:rowOff>
    </xdr:from>
    <xdr:ext cx="469744" cy="259045"/>
    <xdr:sp macro="" textlink="">
      <xdr:nvSpPr>
        <xdr:cNvPr id="200" name="テキスト ボックス 199"/>
        <xdr:cNvSpPr txBox="1"/>
      </xdr:nvSpPr>
      <xdr:spPr>
        <a:xfrm>
          <a:off x="3562428" y="12499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5407</xdr:rowOff>
    </xdr:from>
    <xdr:to>
      <xdr:col>15</xdr:col>
      <xdr:colOff>101600</xdr:colOff>
      <xdr:row>75</xdr:row>
      <xdr:rowOff>107007</xdr:rowOff>
    </xdr:to>
    <xdr:sp macro="" textlink="">
      <xdr:nvSpPr>
        <xdr:cNvPr id="201" name="楕円 200"/>
        <xdr:cNvSpPr/>
      </xdr:nvSpPr>
      <xdr:spPr>
        <a:xfrm>
          <a:off x="2857500" y="12864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123534</xdr:rowOff>
    </xdr:from>
    <xdr:ext cx="469744" cy="259045"/>
    <xdr:sp macro="" textlink="">
      <xdr:nvSpPr>
        <xdr:cNvPr id="202" name="テキスト ボックス 201"/>
        <xdr:cNvSpPr txBox="1"/>
      </xdr:nvSpPr>
      <xdr:spPr>
        <a:xfrm>
          <a:off x="2673428" y="12639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86723</xdr:rowOff>
    </xdr:from>
    <xdr:to>
      <xdr:col>10</xdr:col>
      <xdr:colOff>165100</xdr:colOff>
      <xdr:row>75</xdr:row>
      <xdr:rowOff>16873</xdr:rowOff>
    </xdr:to>
    <xdr:sp macro="" textlink="">
      <xdr:nvSpPr>
        <xdr:cNvPr id="203" name="楕円 202"/>
        <xdr:cNvSpPr/>
      </xdr:nvSpPr>
      <xdr:spPr>
        <a:xfrm>
          <a:off x="1968500" y="1277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33400</xdr:rowOff>
    </xdr:from>
    <xdr:ext cx="469744" cy="259045"/>
    <xdr:sp macro="" textlink="">
      <xdr:nvSpPr>
        <xdr:cNvPr id="204" name="テキスト ボックス 203"/>
        <xdr:cNvSpPr txBox="1"/>
      </xdr:nvSpPr>
      <xdr:spPr>
        <a:xfrm>
          <a:off x="1784428" y="12549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120795</xdr:rowOff>
    </xdr:from>
    <xdr:to>
      <xdr:col>6</xdr:col>
      <xdr:colOff>38100</xdr:colOff>
      <xdr:row>76</xdr:row>
      <xdr:rowOff>50946</xdr:rowOff>
    </xdr:to>
    <xdr:sp macro="" textlink="">
      <xdr:nvSpPr>
        <xdr:cNvPr id="205" name="楕円 204"/>
        <xdr:cNvSpPr/>
      </xdr:nvSpPr>
      <xdr:spPr>
        <a:xfrm>
          <a:off x="1079500" y="1297954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67472</xdr:rowOff>
    </xdr:from>
    <xdr:ext cx="469744" cy="259045"/>
    <xdr:sp macro="" textlink="">
      <xdr:nvSpPr>
        <xdr:cNvPr id="206" name="テキスト ボックス 205"/>
        <xdr:cNvSpPr txBox="1"/>
      </xdr:nvSpPr>
      <xdr:spPr>
        <a:xfrm>
          <a:off x="895428" y="1275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123228</xdr:rowOff>
    </xdr:from>
    <xdr:to>
      <xdr:col>24</xdr:col>
      <xdr:colOff>62865</xdr:colOff>
      <xdr:row>98</xdr:row>
      <xdr:rowOff>102527</xdr:rowOff>
    </xdr:to>
    <xdr:cxnSp macro="">
      <xdr:nvCxnSpPr>
        <xdr:cNvPr id="231" name="直線コネクタ 230"/>
        <xdr:cNvCxnSpPr/>
      </xdr:nvCxnSpPr>
      <xdr:spPr>
        <a:xfrm flipV="1">
          <a:off x="4633595" y="15553728"/>
          <a:ext cx="1270" cy="13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106354</xdr:rowOff>
    </xdr:from>
    <xdr:ext cx="534377" cy="259045"/>
    <xdr:sp macro="" textlink="">
      <xdr:nvSpPr>
        <xdr:cNvPr id="232" name="扶助費最小値テキスト"/>
        <xdr:cNvSpPr txBox="1"/>
      </xdr:nvSpPr>
      <xdr:spPr>
        <a:xfrm>
          <a:off x="4686300" y="16908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102527</xdr:rowOff>
    </xdr:from>
    <xdr:to>
      <xdr:col>24</xdr:col>
      <xdr:colOff>152400</xdr:colOff>
      <xdr:row>98</xdr:row>
      <xdr:rowOff>102527</xdr:rowOff>
    </xdr:to>
    <xdr:cxnSp macro="">
      <xdr:nvCxnSpPr>
        <xdr:cNvPr id="233" name="直線コネクタ 232"/>
        <xdr:cNvCxnSpPr/>
      </xdr:nvCxnSpPr>
      <xdr:spPr>
        <a:xfrm>
          <a:off x="4546600" y="16904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69905</xdr:rowOff>
    </xdr:from>
    <xdr:ext cx="599010" cy="259045"/>
    <xdr:sp macro="" textlink="">
      <xdr:nvSpPr>
        <xdr:cNvPr id="234" name="扶助費最大値テキスト"/>
        <xdr:cNvSpPr txBox="1"/>
      </xdr:nvSpPr>
      <xdr:spPr>
        <a:xfrm>
          <a:off x="4686300" y="153289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123228</xdr:rowOff>
    </xdr:from>
    <xdr:to>
      <xdr:col>24</xdr:col>
      <xdr:colOff>152400</xdr:colOff>
      <xdr:row>90</xdr:row>
      <xdr:rowOff>123228</xdr:rowOff>
    </xdr:to>
    <xdr:cxnSp macro="">
      <xdr:nvCxnSpPr>
        <xdr:cNvPr id="235" name="直線コネクタ 234"/>
        <xdr:cNvCxnSpPr/>
      </xdr:nvCxnSpPr>
      <xdr:spPr>
        <a:xfrm>
          <a:off x="4546600" y="15553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170408</xdr:rowOff>
    </xdr:from>
    <xdr:to>
      <xdr:col>24</xdr:col>
      <xdr:colOff>63500</xdr:colOff>
      <xdr:row>97</xdr:row>
      <xdr:rowOff>20980</xdr:rowOff>
    </xdr:to>
    <xdr:cxnSp macro="">
      <xdr:nvCxnSpPr>
        <xdr:cNvPr id="236" name="直線コネクタ 235"/>
        <xdr:cNvCxnSpPr/>
      </xdr:nvCxnSpPr>
      <xdr:spPr>
        <a:xfrm flipV="1">
          <a:off x="3797300" y="16629608"/>
          <a:ext cx="8382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82072</xdr:rowOff>
    </xdr:from>
    <xdr:ext cx="599010" cy="259045"/>
    <xdr:sp macro="" textlink="">
      <xdr:nvSpPr>
        <xdr:cNvPr id="237" name="扶助費平均値テキスト"/>
        <xdr:cNvSpPr txBox="1"/>
      </xdr:nvSpPr>
      <xdr:spPr>
        <a:xfrm>
          <a:off x="4686300" y="161983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59195</xdr:rowOff>
    </xdr:from>
    <xdr:to>
      <xdr:col>24</xdr:col>
      <xdr:colOff>114300</xdr:colOff>
      <xdr:row>95</xdr:row>
      <xdr:rowOff>160795</xdr:rowOff>
    </xdr:to>
    <xdr:sp macro="" textlink="">
      <xdr:nvSpPr>
        <xdr:cNvPr id="238" name="フローチャート: 判断 237"/>
        <xdr:cNvSpPr/>
      </xdr:nvSpPr>
      <xdr:spPr>
        <a:xfrm>
          <a:off x="4584700" y="1634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20980</xdr:rowOff>
    </xdr:from>
    <xdr:to>
      <xdr:col>19</xdr:col>
      <xdr:colOff>177800</xdr:colOff>
      <xdr:row>97</xdr:row>
      <xdr:rowOff>41808</xdr:rowOff>
    </xdr:to>
    <xdr:cxnSp macro="">
      <xdr:nvCxnSpPr>
        <xdr:cNvPr id="239" name="直線コネクタ 238"/>
        <xdr:cNvCxnSpPr/>
      </xdr:nvCxnSpPr>
      <xdr:spPr>
        <a:xfrm flipV="1">
          <a:off x="2908300" y="16651630"/>
          <a:ext cx="889000" cy="20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50585</xdr:rowOff>
    </xdr:from>
    <xdr:to>
      <xdr:col>20</xdr:col>
      <xdr:colOff>38100</xdr:colOff>
      <xdr:row>95</xdr:row>
      <xdr:rowOff>152185</xdr:rowOff>
    </xdr:to>
    <xdr:sp macro="" textlink="">
      <xdr:nvSpPr>
        <xdr:cNvPr id="240" name="フローチャート: 判断 239"/>
        <xdr:cNvSpPr/>
      </xdr:nvSpPr>
      <xdr:spPr>
        <a:xfrm>
          <a:off x="3746500" y="1633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168712</xdr:rowOff>
    </xdr:from>
    <xdr:ext cx="599010" cy="259045"/>
    <xdr:sp macro="" textlink="">
      <xdr:nvSpPr>
        <xdr:cNvPr id="241" name="テキスト ボックス 240"/>
        <xdr:cNvSpPr txBox="1"/>
      </xdr:nvSpPr>
      <xdr:spPr>
        <a:xfrm>
          <a:off x="3497795" y="1611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41808</xdr:rowOff>
    </xdr:from>
    <xdr:to>
      <xdr:col>15</xdr:col>
      <xdr:colOff>50800</xdr:colOff>
      <xdr:row>97</xdr:row>
      <xdr:rowOff>100888</xdr:rowOff>
    </xdr:to>
    <xdr:cxnSp macro="">
      <xdr:nvCxnSpPr>
        <xdr:cNvPr id="242" name="直線コネクタ 241"/>
        <xdr:cNvCxnSpPr/>
      </xdr:nvCxnSpPr>
      <xdr:spPr>
        <a:xfrm flipV="1">
          <a:off x="2019300" y="16672458"/>
          <a:ext cx="889000" cy="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76200</xdr:rowOff>
    </xdr:from>
    <xdr:to>
      <xdr:col>15</xdr:col>
      <xdr:colOff>101600</xdr:colOff>
      <xdr:row>96</xdr:row>
      <xdr:rowOff>6350</xdr:rowOff>
    </xdr:to>
    <xdr:sp macro="" textlink="">
      <xdr:nvSpPr>
        <xdr:cNvPr id="243" name="フローチャート: 判断 242"/>
        <xdr:cNvSpPr/>
      </xdr:nvSpPr>
      <xdr:spPr>
        <a:xfrm>
          <a:off x="2857500" y="1636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22877</xdr:rowOff>
    </xdr:from>
    <xdr:ext cx="599010" cy="259045"/>
    <xdr:sp macro="" textlink="">
      <xdr:nvSpPr>
        <xdr:cNvPr id="244" name="テキスト ボックス 243"/>
        <xdr:cNvSpPr txBox="1"/>
      </xdr:nvSpPr>
      <xdr:spPr>
        <a:xfrm>
          <a:off x="2608795" y="16139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100888</xdr:rowOff>
    </xdr:from>
    <xdr:to>
      <xdr:col>10</xdr:col>
      <xdr:colOff>114300</xdr:colOff>
      <xdr:row>97</xdr:row>
      <xdr:rowOff>105093</xdr:rowOff>
    </xdr:to>
    <xdr:cxnSp macro="">
      <xdr:nvCxnSpPr>
        <xdr:cNvPr id="245" name="直線コネクタ 244"/>
        <xdr:cNvCxnSpPr/>
      </xdr:nvCxnSpPr>
      <xdr:spPr>
        <a:xfrm flipV="1">
          <a:off x="1130300" y="16731538"/>
          <a:ext cx="889000" cy="4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141732</xdr:rowOff>
    </xdr:from>
    <xdr:to>
      <xdr:col>10</xdr:col>
      <xdr:colOff>165100</xdr:colOff>
      <xdr:row>96</xdr:row>
      <xdr:rowOff>71882</xdr:rowOff>
    </xdr:to>
    <xdr:sp macro="" textlink="">
      <xdr:nvSpPr>
        <xdr:cNvPr id="246" name="フローチャート: 判断 245"/>
        <xdr:cNvSpPr/>
      </xdr:nvSpPr>
      <xdr:spPr>
        <a:xfrm>
          <a:off x="1968500" y="1642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88409</xdr:rowOff>
    </xdr:from>
    <xdr:ext cx="599010" cy="259045"/>
    <xdr:sp macro="" textlink="">
      <xdr:nvSpPr>
        <xdr:cNvPr id="247" name="テキスト ボックス 246"/>
        <xdr:cNvSpPr txBox="1"/>
      </xdr:nvSpPr>
      <xdr:spPr>
        <a:xfrm>
          <a:off x="1719795" y="16204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8052</xdr:rowOff>
    </xdr:from>
    <xdr:to>
      <xdr:col>6</xdr:col>
      <xdr:colOff>38100</xdr:colOff>
      <xdr:row>96</xdr:row>
      <xdr:rowOff>109652</xdr:rowOff>
    </xdr:to>
    <xdr:sp macro="" textlink="">
      <xdr:nvSpPr>
        <xdr:cNvPr id="248" name="フローチャート: 判断 247"/>
        <xdr:cNvSpPr/>
      </xdr:nvSpPr>
      <xdr:spPr>
        <a:xfrm>
          <a:off x="1079500" y="16467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126179</xdr:rowOff>
    </xdr:from>
    <xdr:ext cx="534377" cy="259045"/>
    <xdr:sp macro="" textlink="">
      <xdr:nvSpPr>
        <xdr:cNvPr id="249" name="テキスト ボックス 248"/>
        <xdr:cNvSpPr txBox="1"/>
      </xdr:nvSpPr>
      <xdr:spPr>
        <a:xfrm>
          <a:off x="863111" y="1624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119608</xdr:rowOff>
    </xdr:from>
    <xdr:to>
      <xdr:col>24</xdr:col>
      <xdr:colOff>114300</xdr:colOff>
      <xdr:row>97</xdr:row>
      <xdr:rowOff>49758</xdr:rowOff>
    </xdr:to>
    <xdr:sp macro="" textlink="">
      <xdr:nvSpPr>
        <xdr:cNvPr id="255" name="楕円 254"/>
        <xdr:cNvSpPr/>
      </xdr:nvSpPr>
      <xdr:spPr>
        <a:xfrm>
          <a:off x="4584700" y="1657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98035</xdr:rowOff>
    </xdr:from>
    <xdr:ext cx="534377" cy="259045"/>
    <xdr:sp macro="" textlink="">
      <xdr:nvSpPr>
        <xdr:cNvPr id="256" name="扶助費該当値テキスト"/>
        <xdr:cNvSpPr txBox="1"/>
      </xdr:nvSpPr>
      <xdr:spPr>
        <a:xfrm>
          <a:off x="4686300" y="1655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141630</xdr:rowOff>
    </xdr:from>
    <xdr:to>
      <xdr:col>20</xdr:col>
      <xdr:colOff>38100</xdr:colOff>
      <xdr:row>97</xdr:row>
      <xdr:rowOff>71780</xdr:rowOff>
    </xdr:to>
    <xdr:sp macro="" textlink="">
      <xdr:nvSpPr>
        <xdr:cNvPr id="257" name="楕円 256"/>
        <xdr:cNvSpPr/>
      </xdr:nvSpPr>
      <xdr:spPr>
        <a:xfrm>
          <a:off x="3746500" y="1660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62907</xdr:rowOff>
    </xdr:from>
    <xdr:ext cx="534377" cy="259045"/>
    <xdr:sp macro="" textlink="">
      <xdr:nvSpPr>
        <xdr:cNvPr id="258" name="テキスト ボックス 257"/>
        <xdr:cNvSpPr txBox="1"/>
      </xdr:nvSpPr>
      <xdr:spPr>
        <a:xfrm>
          <a:off x="3530111" y="1669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162458</xdr:rowOff>
    </xdr:from>
    <xdr:to>
      <xdr:col>15</xdr:col>
      <xdr:colOff>101600</xdr:colOff>
      <xdr:row>97</xdr:row>
      <xdr:rowOff>92608</xdr:rowOff>
    </xdr:to>
    <xdr:sp macro="" textlink="">
      <xdr:nvSpPr>
        <xdr:cNvPr id="259" name="楕円 258"/>
        <xdr:cNvSpPr/>
      </xdr:nvSpPr>
      <xdr:spPr>
        <a:xfrm>
          <a:off x="2857500" y="1662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83735</xdr:rowOff>
    </xdr:from>
    <xdr:ext cx="534377" cy="259045"/>
    <xdr:sp macro="" textlink="">
      <xdr:nvSpPr>
        <xdr:cNvPr id="260" name="テキスト ボックス 259"/>
        <xdr:cNvSpPr txBox="1"/>
      </xdr:nvSpPr>
      <xdr:spPr>
        <a:xfrm>
          <a:off x="2641111" y="16714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50088</xdr:rowOff>
    </xdr:from>
    <xdr:to>
      <xdr:col>10</xdr:col>
      <xdr:colOff>165100</xdr:colOff>
      <xdr:row>97</xdr:row>
      <xdr:rowOff>151688</xdr:rowOff>
    </xdr:to>
    <xdr:sp macro="" textlink="">
      <xdr:nvSpPr>
        <xdr:cNvPr id="261" name="楕円 260"/>
        <xdr:cNvSpPr/>
      </xdr:nvSpPr>
      <xdr:spPr>
        <a:xfrm>
          <a:off x="1968500" y="16680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142815</xdr:rowOff>
    </xdr:from>
    <xdr:ext cx="534377" cy="259045"/>
    <xdr:sp macro="" textlink="">
      <xdr:nvSpPr>
        <xdr:cNvPr id="262" name="テキスト ボックス 261"/>
        <xdr:cNvSpPr txBox="1"/>
      </xdr:nvSpPr>
      <xdr:spPr>
        <a:xfrm>
          <a:off x="1752111" y="16773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54293</xdr:rowOff>
    </xdr:from>
    <xdr:to>
      <xdr:col>6</xdr:col>
      <xdr:colOff>38100</xdr:colOff>
      <xdr:row>97</xdr:row>
      <xdr:rowOff>155893</xdr:rowOff>
    </xdr:to>
    <xdr:sp macro="" textlink="">
      <xdr:nvSpPr>
        <xdr:cNvPr id="263" name="楕円 262"/>
        <xdr:cNvSpPr/>
      </xdr:nvSpPr>
      <xdr:spPr>
        <a:xfrm>
          <a:off x="1079500" y="16684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147020</xdr:rowOff>
    </xdr:from>
    <xdr:ext cx="534377" cy="259045"/>
    <xdr:sp macro="" textlink="">
      <xdr:nvSpPr>
        <xdr:cNvPr id="264" name="テキスト ボックス 263"/>
        <xdr:cNvSpPr txBox="1"/>
      </xdr:nvSpPr>
      <xdr:spPr>
        <a:xfrm>
          <a:off x="863111" y="16777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8" name="テキスト ボックス 277"/>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0" name="テキスト ボックス 279"/>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2" name="テキスト ボックス 281"/>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4" name="テキスト ボックス 283"/>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89713</xdr:rowOff>
    </xdr:from>
    <xdr:to>
      <xdr:col>54</xdr:col>
      <xdr:colOff>189865</xdr:colOff>
      <xdr:row>37</xdr:row>
      <xdr:rowOff>105505</xdr:rowOff>
    </xdr:to>
    <xdr:cxnSp macro="">
      <xdr:nvCxnSpPr>
        <xdr:cNvPr id="288" name="直線コネクタ 287"/>
        <xdr:cNvCxnSpPr/>
      </xdr:nvCxnSpPr>
      <xdr:spPr>
        <a:xfrm flipV="1">
          <a:off x="10475595" y="5233213"/>
          <a:ext cx="1270" cy="121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109332</xdr:rowOff>
    </xdr:from>
    <xdr:ext cx="534377" cy="259045"/>
    <xdr:sp macro="" textlink="">
      <xdr:nvSpPr>
        <xdr:cNvPr id="289" name="補助費等最小値テキスト"/>
        <xdr:cNvSpPr txBox="1"/>
      </xdr:nvSpPr>
      <xdr:spPr>
        <a:xfrm>
          <a:off x="10528300" y="6452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105505</xdr:rowOff>
    </xdr:from>
    <xdr:to>
      <xdr:col>55</xdr:col>
      <xdr:colOff>88900</xdr:colOff>
      <xdr:row>37</xdr:row>
      <xdr:rowOff>105505</xdr:rowOff>
    </xdr:to>
    <xdr:cxnSp macro="">
      <xdr:nvCxnSpPr>
        <xdr:cNvPr id="290" name="直線コネクタ 289"/>
        <xdr:cNvCxnSpPr/>
      </xdr:nvCxnSpPr>
      <xdr:spPr>
        <a:xfrm>
          <a:off x="10388600" y="6449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36390</xdr:rowOff>
    </xdr:from>
    <xdr:ext cx="534377" cy="259045"/>
    <xdr:sp macro="" textlink="">
      <xdr:nvSpPr>
        <xdr:cNvPr id="291" name="補助費等最大値テキスト"/>
        <xdr:cNvSpPr txBox="1"/>
      </xdr:nvSpPr>
      <xdr:spPr>
        <a:xfrm>
          <a:off x="10528300" y="5008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89713</xdr:rowOff>
    </xdr:from>
    <xdr:to>
      <xdr:col>55</xdr:col>
      <xdr:colOff>88900</xdr:colOff>
      <xdr:row>30</xdr:row>
      <xdr:rowOff>89713</xdr:rowOff>
    </xdr:to>
    <xdr:cxnSp macro="">
      <xdr:nvCxnSpPr>
        <xdr:cNvPr id="292" name="直線コネクタ 291"/>
        <xdr:cNvCxnSpPr/>
      </xdr:nvCxnSpPr>
      <xdr:spPr>
        <a:xfrm>
          <a:off x="10388600" y="5233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45288</xdr:rowOff>
    </xdr:from>
    <xdr:to>
      <xdr:col>55</xdr:col>
      <xdr:colOff>0</xdr:colOff>
      <xdr:row>35</xdr:row>
      <xdr:rowOff>15037</xdr:rowOff>
    </xdr:to>
    <xdr:cxnSp macro="">
      <xdr:nvCxnSpPr>
        <xdr:cNvPr id="293" name="直線コネクタ 292"/>
        <xdr:cNvCxnSpPr/>
      </xdr:nvCxnSpPr>
      <xdr:spPr>
        <a:xfrm flipV="1">
          <a:off x="9639300" y="5703138"/>
          <a:ext cx="838200" cy="312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89768</xdr:rowOff>
    </xdr:from>
    <xdr:ext cx="534377" cy="259045"/>
    <xdr:sp macro="" textlink="">
      <xdr:nvSpPr>
        <xdr:cNvPr id="294" name="補助費等平均値テキスト"/>
        <xdr:cNvSpPr txBox="1"/>
      </xdr:nvSpPr>
      <xdr:spPr>
        <a:xfrm>
          <a:off x="10528300" y="60905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111341</xdr:rowOff>
    </xdr:from>
    <xdr:to>
      <xdr:col>55</xdr:col>
      <xdr:colOff>50800</xdr:colOff>
      <xdr:row>36</xdr:row>
      <xdr:rowOff>41491</xdr:rowOff>
    </xdr:to>
    <xdr:sp macro="" textlink="">
      <xdr:nvSpPr>
        <xdr:cNvPr id="295" name="フローチャート: 判断 294"/>
        <xdr:cNvSpPr/>
      </xdr:nvSpPr>
      <xdr:spPr>
        <a:xfrm>
          <a:off x="10426700" y="6112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15037</xdr:rowOff>
    </xdr:from>
    <xdr:to>
      <xdr:col>50</xdr:col>
      <xdr:colOff>114300</xdr:colOff>
      <xdr:row>35</xdr:row>
      <xdr:rowOff>49841</xdr:rowOff>
    </xdr:to>
    <xdr:cxnSp macro="">
      <xdr:nvCxnSpPr>
        <xdr:cNvPr id="296" name="直線コネクタ 295"/>
        <xdr:cNvCxnSpPr/>
      </xdr:nvCxnSpPr>
      <xdr:spPr>
        <a:xfrm flipV="1">
          <a:off x="8750300" y="6015787"/>
          <a:ext cx="889000" cy="34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145707</xdr:rowOff>
    </xdr:from>
    <xdr:to>
      <xdr:col>50</xdr:col>
      <xdr:colOff>165100</xdr:colOff>
      <xdr:row>36</xdr:row>
      <xdr:rowOff>75857</xdr:rowOff>
    </xdr:to>
    <xdr:sp macro="" textlink="">
      <xdr:nvSpPr>
        <xdr:cNvPr id="297" name="フローチャート: 判断 296"/>
        <xdr:cNvSpPr/>
      </xdr:nvSpPr>
      <xdr:spPr>
        <a:xfrm>
          <a:off x="9588500" y="6146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66984</xdr:rowOff>
    </xdr:from>
    <xdr:ext cx="534377" cy="259045"/>
    <xdr:sp macro="" textlink="">
      <xdr:nvSpPr>
        <xdr:cNvPr id="298" name="テキスト ボックス 297"/>
        <xdr:cNvSpPr txBox="1"/>
      </xdr:nvSpPr>
      <xdr:spPr>
        <a:xfrm>
          <a:off x="9372111" y="62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49841</xdr:rowOff>
    </xdr:from>
    <xdr:to>
      <xdr:col>45</xdr:col>
      <xdr:colOff>177800</xdr:colOff>
      <xdr:row>36</xdr:row>
      <xdr:rowOff>78892</xdr:rowOff>
    </xdr:to>
    <xdr:cxnSp macro="">
      <xdr:nvCxnSpPr>
        <xdr:cNvPr id="299" name="直線コネクタ 298"/>
        <xdr:cNvCxnSpPr/>
      </xdr:nvCxnSpPr>
      <xdr:spPr>
        <a:xfrm flipV="1">
          <a:off x="7861300" y="6050591"/>
          <a:ext cx="889000" cy="200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131210</xdr:rowOff>
    </xdr:from>
    <xdr:to>
      <xdr:col>46</xdr:col>
      <xdr:colOff>38100</xdr:colOff>
      <xdr:row>36</xdr:row>
      <xdr:rowOff>61360</xdr:rowOff>
    </xdr:to>
    <xdr:sp macro="" textlink="">
      <xdr:nvSpPr>
        <xdr:cNvPr id="300" name="フローチャート: 判断 299"/>
        <xdr:cNvSpPr/>
      </xdr:nvSpPr>
      <xdr:spPr>
        <a:xfrm>
          <a:off x="8699500" y="613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52487</xdr:rowOff>
    </xdr:from>
    <xdr:ext cx="534377" cy="259045"/>
    <xdr:sp macro="" textlink="">
      <xdr:nvSpPr>
        <xdr:cNvPr id="301" name="テキスト ボックス 300"/>
        <xdr:cNvSpPr txBox="1"/>
      </xdr:nvSpPr>
      <xdr:spPr>
        <a:xfrm>
          <a:off x="8483111" y="62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78892</xdr:rowOff>
    </xdr:from>
    <xdr:to>
      <xdr:col>41</xdr:col>
      <xdr:colOff>50800</xdr:colOff>
      <xdr:row>36</xdr:row>
      <xdr:rowOff>110611</xdr:rowOff>
    </xdr:to>
    <xdr:cxnSp macro="">
      <xdr:nvCxnSpPr>
        <xdr:cNvPr id="302" name="直線コネクタ 301"/>
        <xdr:cNvCxnSpPr/>
      </xdr:nvCxnSpPr>
      <xdr:spPr>
        <a:xfrm flipV="1">
          <a:off x="6972300" y="6251092"/>
          <a:ext cx="889000" cy="31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131229</xdr:rowOff>
    </xdr:from>
    <xdr:to>
      <xdr:col>41</xdr:col>
      <xdr:colOff>101600</xdr:colOff>
      <xdr:row>36</xdr:row>
      <xdr:rowOff>61379</xdr:rowOff>
    </xdr:to>
    <xdr:sp macro="" textlink="">
      <xdr:nvSpPr>
        <xdr:cNvPr id="303" name="フローチャート: 判断 302"/>
        <xdr:cNvSpPr/>
      </xdr:nvSpPr>
      <xdr:spPr>
        <a:xfrm>
          <a:off x="7810500" y="6131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77906</xdr:rowOff>
    </xdr:from>
    <xdr:ext cx="534377" cy="259045"/>
    <xdr:sp macro="" textlink="">
      <xdr:nvSpPr>
        <xdr:cNvPr id="304" name="テキスト ボックス 303"/>
        <xdr:cNvSpPr txBox="1"/>
      </xdr:nvSpPr>
      <xdr:spPr>
        <a:xfrm>
          <a:off x="7594111" y="590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135306</xdr:rowOff>
    </xdr:from>
    <xdr:to>
      <xdr:col>36</xdr:col>
      <xdr:colOff>165100</xdr:colOff>
      <xdr:row>36</xdr:row>
      <xdr:rowOff>65456</xdr:rowOff>
    </xdr:to>
    <xdr:sp macro="" textlink="">
      <xdr:nvSpPr>
        <xdr:cNvPr id="305" name="フローチャート: 判断 304"/>
        <xdr:cNvSpPr/>
      </xdr:nvSpPr>
      <xdr:spPr>
        <a:xfrm>
          <a:off x="6921500" y="613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81983</xdr:rowOff>
    </xdr:from>
    <xdr:ext cx="534377" cy="259045"/>
    <xdr:sp macro="" textlink="">
      <xdr:nvSpPr>
        <xdr:cNvPr id="306" name="テキスト ボックス 305"/>
        <xdr:cNvSpPr txBox="1"/>
      </xdr:nvSpPr>
      <xdr:spPr>
        <a:xfrm>
          <a:off x="6705111" y="591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165938</xdr:rowOff>
    </xdr:from>
    <xdr:to>
      <xdr:col>55</xdr:col>
      <xdr:colOff>50800</xdr:colOff>
      <xdr:row>33</xdr:row>
      <xdr:rowOff>96088</xdr:rowOff>
    </xdr:to>
    <xdr:sp macro="" textlink="">
      <xdr:nvSpPr>
        <xdr:cNvPr id="312" name="楕円 311"/>
        <xdr:cNvSpPr/>
      </xdr:nvSpPr>
      <xdr:spPr>
        <a:xfrm>
          <a:off x="10426700" y="565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17365</xdr:rowOff>
    </xdr:from>
    <xdr:ext cx="534377" cy="259045"/>
    <xdr:sp macro="" textlink="">
      <xdr:nvSpPr>
        <xdr:cNvPr id="313" name="補助費等該当値テキスト"/>
        <xdr:cNvSpPr txBox="1"/>
      </xdr:nvSpPr>
      <xdr:spPr>
        <a:xfrm>
          <a:off x="10528300" y="550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135687</xdr:rowOff>
    </xdr:from>
    <xdr:to>
      <xdr:col>50</xdr:col>
      <xdr:colOff>165100</xdr:colOff>
      <xdr:row>35</xdr:row>
      <xdr:rowOff>65837</xdr:rowOff>
    </xdr:to>
    <xdr:sp macro="" textlink="">
      <xdr:nvSpPr>
        <xdr:cNvPr id="314" name="楕円 313"/>
        <xdr:cNvSpPr/>
      </xdr:nvSpPr>
      <xdr:spPr>
        <a:xfrm>
          <a:off x="9588500" y="59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82364</xdr:rowOff>
    </xdr:from>
    <xdr:ext cx="534377" cy="259045"/>
    <xdr:sp macro="" textlink="">
      <xdr:nvSpPr>
        <xdr:cNvPr id="315" name="テキスト ボックス 314"/>
        <xdr:cNvSpPr txBox="1"/>
      </xdr:nvSpPr>
      <xdr:spPr>
        <a:xfrm>
          <a:off x="9372111" y="5740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170491</xdr:rowOff>
    </xdr:from>
    <xdr:to>
      <xdr:col>46</xdr:col>
      <xdr:colOff>38100</xdr:colOff>
      <xdr:row>35</xdr:row>
      <xdr:rowOff>100641</xdr:rowOff>
    </xdr:to>
    <xdr:sp macro="" textlink="">
      <xdr:nvSpPr>
        <xdr:cNvPr id="316" name="楕円 315"/>
        <xdr:cNvSpPr/>
      </xdr:nvSpPr>
      <xdr:spPr>
        <a:xfrm>
          <a:off x="8699500" y="5999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117168</xdr:rowOff>
    </xdr:from>
    <xdr:ext cx="534377" cy="259045"/>
    <xdr:sp macro="" textlink="">
      <xdr:nvSpPr>
        <xdr:cNvPr id="317" name="テキスト ボックス 316"/>
        <xdr:cNvSpPr txBox="1"/>
      </xdr:nvSpPr>
      <xdr:spPr>
        <a:xfrm>
          <a:off x="8483111" y="577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28092</xdr:rowOff>
    </xdr:from>
    <xdr:to>
      <xdr:col>41</xdr:col>
      <xdr:colOff>101600</xdr:colOff>
      <xdr:row>36</xdr:row>
      <xdr:rowOff>129692</xdr:rowOff>
    </xdr:to>
    <xdr:sp macro="" textlink="">
      <xdr:nvSpPr>
        <xdr:cNvPr id="318" name="楕円 317"/>
        <xdr:cNvSpPr/>
      </xdr:nvSpPr>
      <xdr:spPr>
        <a:xfrm>
          <a:off x="7810500" y="620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120819</xdr:rowOff>
    </xdr:from>
    <xdr:ext cx="534377" cy="259045"/>
    <xdr:sp macro="" textlink="">
      <xdr:nvSpPr>
        <xdr:cNvPr id="319" name="テキスト ボックス 318"/>
        <xdr:cNvSpPr txBox="1"/>
      </xdr:nvSpPr>
      <xdr:spPr>
        <a:xfrm>
          <a:off x="7594111" y="629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59811</xdr:rowOff>
    </xdr:from>
    <xdr:to>
      <xdr:col>36</xdr:col>
      <xdr:colOff>165100</xdr:colOff>
      <xdr:row>36</xdr:row>
      <xdr:rowOff>161411</xdr:rowOff>
    </xdr:to>
    <xdr:sp macro="" textlink="">
      <xdr:nvSpPr>
        <xdr:cNvPr id="320" name="楕円 319"/>
        <xdr:cNvSpPr/>
      </xdr:nvSpPr>
      <xdr:spPr>
        <a:xfrm>
          <a:off x="6921500" y="623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152538</xdr:rowOff>
    </xdr:from>
    <xdr:ext cx="534377" cy="259045"/>
    <xdr:sp macro="" textlink="">
      <xdr:nvSpPr>
        <xdr:cNvPr id="321" name="テキスト ボックス 320"/>
        <xdr:cNvSpPr txBox="1"/>
      </xdr:nvSpPr>
      <xdr:spPr>
        <a:xfrm>
          <a:off x="6705111" y="6324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2" name="直線コネクタ 331"/>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3" name="テキスト ボックス 332"/>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4" name="直線コネクタ 333"/>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5" name="テキスト ボックス 334"/>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6" name="直線コネクタ 335"/>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7" name="テキスト ボックス 336"/>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8" name="直線コネクタ 337"/>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9" name="テキスト ボックス 338"/>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0" name="直線コネクタ 339"/>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1" name="テキスト ボックス 340"/>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2" name="直線コネクタ 341"/>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3" name="テキスト ボックス 342"/>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53</xdr:row>
      <xdr:rowOff>146112</xdr:rowOff>
    </xdr:from>
    <xdr:to>
      <xdr:col>54</xdr:col>
      <xdr:colOff>189865</xdr:colOff>
      <xdr:row>58</xdr:row>
      <xdr:rowOff>27980</xdr:rowOff>
    </xdr:to>
    <xdr:cxnSp macro="">
      <xdr:nvCxnSpPr>
        <xdr:cNvPr id="347" name="直線コネクタ 346"/>
        <xdr:cNvCxnSpPr/>
      </xdr:nvCxnSpPr>
      <xdr:spPr>
        <a:xfrm flipV="1">
          <a:off x="10475595" y="9232962"/>
          <a:ext cx="1270" cy="739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31807</xdr:rowOff>
    </xdr:from>
    <xdr:ext cx="534377" cy="259045"/>
    <xdr:sp macro="" textlink="">
      <xdr:nvSpPr>
        <xdr:cNvPr id="348" name="普通建設事業費最小値テキスト"/>
        <xdr:cNvSpPr txBox="1"/>
      </xdr:nvSpPr>
      <xdr:spPr>
        <a:xfrm>
          <a:off x="10528300" y="997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27980</xdr:rowOff>
    </xdr:from>
    <xdr:to>
      <xdr:col>55</xdr:col>
      <xdr:colOff>88900</xdr:colOff>
      <xdr:row>58</xdr:row>
      <xdr:rowOff>27980</xdr:rowOff>
    </xdr:to>
    <xdr:cxnSp macro="">
      <xdr:nvCxnSpPr>
        <xdr:cNvPr id="349" name="直線コネクタ 348"/>
        <xdr:cNvCxnSpPr/>
      </xdr:nvCxnSpPr>
      <xdr:spPr>
        <a:xfrm>
          <a:off x="10388600" y="997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52</xdr:row>
      <xdr:rowOff>92789</xdr:rowOff>
    </xdr:from>
    <xdr:ext cx="534377" cy="259045"/>
    <xdr:sp macro="" textlink="">
      <xdr:nvSpPr>
        <xdr:cNvPr id="350" name="普通建設事業費最大値テキスト"/>
        <xdr:cNvSpPr txBox="1"/>
      </xdr:nvSpPr>
      <xdr:spPr>
        <a:xfrm>
          <a:off x="10528300" y="900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53</xdr:row>
      <xdr:rowOff>146112</xdr:rowOff>
    </xdr:from>
    <xdr:to>
      <xdr:col>55</xdr:col>
      <xdr:colOff>88900</xdr:colOff>
      <xdr:row>53</xdr:row>
      <xdr:rowOff>146112</xdr:rowOff>
    </xdr:to>
    <xdr:cxnSp macro="">
      <xdr:nvCxnSpPr>
        <xdr:cNvPr id="351" name="直線コネクタ 350"/>
        <xdr:cNvCxnSpPr/>
      </xdr:nvCxnSpPr>
      <xdr:spPr>
        <a:xfrm>
          <a:off x="10388600" y="9232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53</xdr:row>
      <xdr:rowOff>143086</xdr:rowOff>
    </xdr:from>
    <xdr:to>
      <xdr:col>55</xdr:col>
      <xdr:colOff>0</xdr:colOff>
      <xdr:row>55</xdr:row>
      <xdr:rowOff>90148</xdr:rowOff>
    </xdr:to>
    <xdr:cxnSp macro="">
      <xdr:nvCxnSpPr>
        <xdr:cNvPr id="352" name="直線コネクタ 351"/>
        <xdr:cNvCxnSpPr/>
      </xdr:nvCxnSpPr>
      <xdr:spPr>
        <a:xfrm>
          <a:off x="9639300" y="9229936"/>
          <a:ext cx="838200" cy="289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35138</xdr:rowOff>
    </xdr:from>
    <xdr:ext cx="534377" cy="259045"/>
    <xdr:sp macro="" textlink="">
      <xdr:nvSpPr>
        <xdr:cNvPr id="353" name="普通建設事業費平均値テキスト"/>
        <xdr:cNvSpPr txBox="1"/>
      </xdr:nvSpPr>
      <xdr:spPr>
        <a:xfrm>
          <a:off x="10528300" y="9636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56711</xdr:rowOff>
    </xdr:from>
    <xdr:to>
      <xdr:col>55</xdr:col>
      <xdr:colOff>50800</xdr:colOff>
      <xdr:row>56</xdr:row>
      <xdr:rowOff>158311</xdr:rowOff>
    </xdr:to>
    <xdr:sp macro="" textlink="">
      <xdr:nvSpPr>
        <xdr:cNvPr id="354" name="フローチャート: 判断 353"/>
        <xdr:cNvSpPr/>
      </xdr:nvSpPr>
      <xdr:spPr>
        <a:xfrm>
          <a:off x="10426700" y="965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143086</xdr:rowOff>
    </xdr:from>
    <xdr:to>
      <xdr:col>50</xdr:col>
      <xdr:colOff>114300</xdr:colOff>
      <xdr:row>54</xdr:row>
      <xdr:rowOff>47389</xdr:rowOff>
    </xdr:to>
    <xdr:cxnSp macro="">
      <xdr:nvCxnSpPr>
        <xdr:cNvPr id="355" name="直線コネクタ 354"/>
        <xdr:cNvCxnSpPr/>
      </xdr:nvCxnSpPr>
      <xdr:spPr>
        <a:xfrm flipV="1">
          <a:off x="8750300" y="9229936"/>
          <a:ext cx="889000" cy="75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38957</xdr:rowOff>
    </xdr:from>
    <xdr:to>
      <xdr:col>50</xdr:col>
      <xdr:colOff>165100</xdr:colOff>
      <xdr:row>56</xdr:row>
      <xdr:rowOff>140557</xdr:rowOff>
    </xdr:to>
    <xdr:sp macro="" textlink="">
      <xdr:nvSpPr>
        <xdr:cNvPr id="356" name="フローチャート: 判断 355"/>
        <xdr:cNvSpPr/>
      </xdr:nvSpPr>
      <xdr:spPr>
        <a:xfrm>
          <a:off x="9588500" y="964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131684</xdr:rowOff>
    </xdr:from>
    <xdr:ext cx="534377" cy="259045"/>
    <xdr:sp macro="" textlink="">
      <xdr:nvSpPr>
        <xdr:cNvPr id="357" name="テキスト ボックス 356"/>
        <xdr:cNvSpPr txBox="1"/>
      </xdr:nvSpPr>
      <xdr:spPr>
        <a:xfrm>
          <a:off x="9372111" y="973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48020</xdr:rowOff>
    </xdr:from>
    <xdr:to>
      <xdr:col>45</xdr:col>
      <xdr:colOff>177800</xdr:colOff>
      <xdr:row>54</xdr:row>
      <xdr:rowOff>47389</xdr:rowOff>
    </xdr:to>
    <xdr:cxnSp macro="">
      <xdr:nvCxnSpPr>
        <xdr:cNvPr id="358" name="直線コネクタ 357"/>
        <xdr:cNvCxnSpPr/>
      </xdr:nvCxnSpPr>
      <xdr:spPr>
        <a:xfrm>
          <a:off x="7861300" y="8963420"/>
          <a:ext cx="889000" cy="34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57386</xdr:rowOff>
    </xdr:from>
    <xdr:to>
      <xdr:col>46</xdr:col>
      <xdr:colOff>38100</xdr:colOff>
      <xdr:row>56</xdr:row>
      <xdr:rowOff>158986</xdr:rowOff>
    </xdr:to>
    <xdr:sp macro="" textlink="">
      <xdr:nvSpPr>
        <xdr:cNvPr id="359" name="フローチャート: 判断 358"/>
        <xdr:cNvSpPr/>
      </xdr:nvSpPr>
      <xdr:spPr>
        <a:xfrm>
          <a:off x="8699500" y="965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150113</xdr:rowOff>
    </xdr:from>
    <xdr:ext cx="534377" cy="259045"/>
    <xdr:sp macro="" textlink="">
      <xdr:nvSpPr>
        <xdr:cNvPr id="360" name="テキスト ボックス 359"/>
        <xdr:cNvSpPr txBox="1"/>
      </xdr:nvSpPr>
      <xdr:spPr>
        <a:xfrm>
          <a:off x="8483111" y="975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74603</xdr:rowOff>
    </xdr:from>
    <xdr:to>
      <xdr:col>41</xdr:col>
      <xdr:colOff>50800</xdr:colOff>
      <xdr:row>52</xdr:row>
      <xdr:rowOff>48020</xdr:rowOff>
    </xdr:to>
    <xdr:cxnSp macro="">
      <xdr:nvCxnSpPr>
        <xdr:cNvPr id="361" name="直線コネクタ 360"/>
        <xdr:cNvCxnSpPr/>
      </xdr:nvCxnSpPr>
      <xdr:spPr>
        <a:xfrm>
          <a:off x="6972300" y="8647103"/>
          <a:ext cx="889000" cy="31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8563</xdr:rowOff>
    </xdr:from>
    <xdr:to>
      <xdr:col>41</xdr:col>
      <xdr:colOff>101600</xdr:colOff>
      <xdr:row>56</xdr:row>
      <xdr:rowOff>110163</xdr:rowOff>
    </xdr:to>
    <xdr:sp macro="" textlink="">
      <xdr:nvSpPr>
        <xdr:cNvPr id="362" name="フローチャート: 判断 361"/>
        <xdr:cNvSpPr/>
      </xdr:nvSpPr>
      <xdr:spPr>
        <a:xfrm>
          <a:off x="7810500" y="960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101290</xdr:rowOff>
    </xdr:from>
    <xdr:ext cx="534377" cy="259045"/>
    <xdr:sp macro="" textlink="">
      <xdr:nvSpPr>
        <xdr:cNvPr id="363" name="テキスト ボックス 362"/>
        <xdr:cNvSpPr txBox="1"/>
      </xdr:nvSpPr>
      <xdr:spPr>
        <a:xfrm>
          <a:off x="7594111" y="970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584</xdr:rowOff>
    </xdr:from>
    <xdr:to>
      <xdr:col>36</xdr:col>
      <xdr:colOff>165100</xdr:colOff>
      <xdr:row>56</xdr:row>
      <xdr:rowOff>102184</xdr:rowOff>
    </xdr:to>
    <xdr:sp macro="" textlink="">
      <xdr:nvSpPr>
        <xdr:cNvPr id="364" name="フローチャート: 判断 363"/>
        <xdr:cNvSpPr/>
      </xdr:nvSpPr>
      <xdr:spPr>
        <a:xfrm>
          <a:off x="6921500" y="9601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93311</xdr:rowOff>
    </xdr:from>
    <xdr:ext cx="534377" cy="259045"/>
    <xdr:sp macro="" textlink="">
      <xdr:nvSpPr>
        <xdr:cNvPr id="365" name="テキスト ボックス 364"/>
        <xdr:cNvSpPr txBox="1"/>
      </xdr:nvSpPr>
      <xdr:spPr>
        <a:xfrm>
          <a:off x="6705111" y="969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39348</xdr:rowOff>
    </xdr:from>
    <xdr:to>
      <xdr:col>55</xdr:col>
      <xdr:colOff>50800</xdr:colOff>
      <xdr:row>55</xdr:row>
      <xdr:rowOff>140948</xdr:rowOff>
    </xdr:to>
    <xdr:sp macro="" textlink="">
      <xdr:nvSpPr>
        <xdr:cNvPr id="371" name="楕円 370"/>
        <xdr:cNvSpPr/>
      </xdr:nvSpPr>
      <xdr:spPr>
        <a:xfrm>
          <a:off x="10426700" y="9469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62225</xdr:rowOff>
    </xdr:from>
    <xdr:ext cx="534377" cy="259045"/>
    <xdr:sp macro="" textlink="">
      <xdr:nvSpPr>
        <xdr:cNvPr id="372" name="普通建設事業費該当値テキスト"/>
        <xdr:cNvSpPr txBox="1"/>
      </xdr:nvSpPr>
      <xdr:spPr>
        <a:xfrm>
          <a:off x="10528300" y="9320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92286</xdr:rowOff>
    </xdr:from>
    <xdr:to>
      <xdr:col>50</xdr:col>
      <xdr:colOff>165100</xdr:colOff>
      <xdr:row>54</xdr:row>
      <xdr:rowOff>22436</xdr:rowOff>
    </xdr:to>
    <xdr:sp macro="" textlink="">
      <xdr:nvSpPr>
        <xdr:cNvPr id="373" name="楕円 372"/>
        <xdr:cNvSpPr/>
      </xdr:nvSpPr>
      <xdr:spPr>
        <a:xfrm>
          <a:off x="9588500" y="917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38963</xdr:rowOff>
    </xdr:from>
    <xdr:ext cx="534377" cy="259045"/>
    <xdr:sp macro="" textlink="">
      <xdr:nvSpPr>
        <xdr:cNvPr id="374" name="テキスト ボックス 373"/>
        <xdr:cNvSpPr txBox="1"/>
      </xdr:nvSpPr>
      <xdr:spPr>
        <a:xfrm>
          <a:off x="9372111" y="895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53</xdr:row>
      <xdr:rowOff>168039</xdr:rowOff>
    </xdr:from>
    <xdr:to>
      <xdr:col>46</xdr:col>
      <xdr:colOff>38100</xdr:colOff>
      <xdr:row>54</xdr:row>
      <xdr:rowOff>98189</xdr:rowOff>
    </xdr:to>
    <xdr:sp macro="" textlink="">
      <xdr:nvSpPr>
        <xdr:cNvPr id="375" name="楕円 374"/>
        <xdr:cNvSpPr/>
      </xdr:nvSpPr>
      <xdr:spPr>
        <a:xfrm>
          <a:off x="8699500" y="9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52</xdr:row>
      <xdr:rowOff>114716</xdr:rowOff>
    </xdr:from>
    <xdr:ext cx="534377" cy="259045"/>
    <xdr:sp macro="" textlink="">
      <xdr:nvSpPr>
        <xdr:cNvPr id="376" name="テキスト ボックス 375"/>
        <xdr:cNvSpPr txBox="1"/>
      </xdr:nvSpPr>
      <xdr:spPr>
        <a:xfrm>
          <a:off x="8483111" y="9030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168670</xdr:rowOff>
    </xdr:from>
    <xdr:to>
      <xdr:col>41</xdr:col>
      <xdr:colOff>101600</xdr:colOff>
      <xdr:row>52</xdr:row>
      <xdr:rowOff>98820</xdr:rowOff>
    </xdr:to>
    <xdr:sp macro="" textlink="">
      <xdr:nvSpPr>
        <xdr:cNvPr id="377" name="楕円 376"/>
        <xdr:cNvSpPr/>
      </xdr:nvSpPr>
      <xdr:spPr>
        <a:xfrm>
          <a:off x="7810500" y="891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50</xdr:row>
      <xdr:rowOff>115347</xdr:rowOff>
    </xdr:from>
    <xdr:ext cx="599010" cy="259045"/>
    <xdr:sp macro="" textlink="">
      <xdr:nvSpPr>
        <xdr:cNvPr id="378" name="テキスト ボックス 377"/>
        <xdr:cNvSpPr txBox="1"/>
      </xdr:nvSpPr>
      <xdr:spPr>
        <a:xfrm>
          <a:off x="7561795" y="86878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50</xdr:row>
      <xdr:rowOff>23803</xdr:rowOff>
    </xdr:from>
    <xdr:to>
      <xdr:col>36</xdr:col>
      <xdr:colOff>165100</xdr:colOff>
      <xdr:row>50</xdr:row>
      <xdr:rowOff>125403</xdr:rowOff>
    </xdr:to>
    <xdr:sp macro="" textlink="">
      <xdr:nvSpPr>
        <xdr:cNvPr id="379" name="楕円 378"/>
        <xdr:cNvSpPr/>
      </xdr:nvSpPr>
      <xdr:spPr>
        <a:xfrm>
          <a:off x="6921500" y="859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48</xdr:row>
      <xdr:rowOff>141930</xdr:rowOff>
    </xdr:from>
    <xdr:ext cx="599010" cy="259045"/>
    <xdr:sp macro="" textlink="">
      <xdr:nvSpPr>
        <xdr:cNvPr id="380" name="テキスト ボックス 379"/>
        <xdr:cNvSpPr txBox="1"/>
      </xdr:nvSpPr>
      <xdr:spPr>
        <a:xfrm>
          <a:off x="6672795" y="8371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1" name="直線コネクタ 390"/>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2" name="テキスト ボックス 391"/>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3" name="直線コネクタ 392"/>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4" name="テキスト ボックス 393"/>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5" name="直線コネクタ 394"/>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6" name="テキスト ボックス 395"/>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7" name="直線コネクタ 396"/>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8" name="テキスト ボックス 397"/>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9" name="直線コネクタ 398"/>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0" name="テキスト ボックス 399"/>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1" name="直線コネクタ 400"/>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2" name="テキスト ボックス 401"/>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75</xdr:row>
      <xdr:rowOff>40259</xdr:rowOff>
    </xdr:from>
    <xdr:to>
      <xdr:col>54</xdr:col>
      <xdr:colOff>189865</xdr:colOff>
      <xdr:row>79</xdr:row>
      <xdr:rowOff>96952</xdr:rowOff>
    </xdr:to>
    <xdr:cxnSp macro="">
      <xdr:nvCxnSpPr>
        <xdr:cNvPr id="406" name="直線コネクタ 405"/>
        <xdr:cNvCxnSpPr/>
      </xdr:nvCxnSpPr>
      <xdr:spPr>
        <a:xfrm flipV="1">
          <a:off x="10475595" y="12899009"/>
          <a:ext cx="1270" cy="742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100779</xdr:rowOff>
    </xdr:from>
    <xdr:ext cx="378565" cy="259045"/>
    <xdr:sp macro="" textlink="">
      <xdr:nvSpPr>
        <xdr:cNvPr id="407" name="普通建設事業費 （ うち新規整備　）最小値テキスト"/>
        <xdr:cNvSpPr txBox="1"/>
      </xdr:nvSpPr>
      <xdr:spPr>
        <a:xfrm>
          <a:off x="10528300" y="13645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96952</xdr:rowOff>
    </xdr:from>
    <xdr:to>
      <xdr:col>55</xdr:col>
      <xdr:colOff>88900</xdr:colOff>
      <xdr:row>79</xdr:row>
      <xdr:rowOff>96952</xdr:rowOff>
    </xdr:to>
    <xdr:cxnSp macro="">
      <xdr:nvCxnSpPr>
        <xdr:cNvPr id="408" name="直線コネクタ 407"/>
        <xdr:cNvCxnSpPr/>
      </xdr:nvCxnSpPr>
      <xdr:spPr>
        <a:xfrm>
          <a:off x="10388600" y="13641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158386</xdr:rowOff>
    </xdr:from>
    <xdr:ext cx="534377" cy="259045"/>
    <xdr:sp macro="" textlink="">
      <xdr:nvSpPr>
        <xdr:cNvPr id="409" name="普通建設事業費 （ うち新規整備　）最大値テキスト"/>
        <xdr:cNvSpPr txBox="1"/>
      </xdr:nvSpPr>
      <xdr:spPr>
        <a:xfrm>
          <a:off x="10528300" y="12674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75</xdr:row>
      <xdr:rowOff>40259</xdr:rowOff>
    </xdr:from>
    <xdr:to>
      <xdr:col>55</xdr:col>
      <xdr:colOff>88900</xdr:colOff>
      <xdr:row>75</xdr:row>
      <xdr:rowOff>40259</xdr:rowOff>
    </xdr:to>
    <xdr:cxnSp macro="">
      <xdr:nvCxnSpPr>
        <xdr:cNvPr id="410" name="直線コネクタ 409"/>
        <xdr:cNvCxnSpPr/>
      </xdr:nvCxnSpPr>
      <xdr:spPr>
        <a:xfrm>
          <a:off x="10388600" y="1289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117232</xdr:rowOff>
    </xdr:from>
    <xdr:to>
      <xdr:col>55</xdr:col>
      <xdr:colOff>0</xdr:colOff>
      <xdr:row>77</xdr:row>
      <xdr:rowOff>131781</xdr:rowOff>
    </xdr:to>
    <xdr:cxnSp macro="">
      <xdr:nvCxnSpPr>
        <xdr:cNvPr id="411" name="直線コネクタ 410"/>
        <xdr:cNvCxnSpPr/>
      </xdr:nvCxnSpPr>
      <xdr:spPr>
        <a:xfrm>
          <a:off x="9639300" y="12975982"/>
          <a:ext cx="838200" cy="357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33135</xdr:rowOff>
    </xdr:from>
    <xdr:ext cx="534377" cy="259045"/>
    <xdr:sp macro="" textlink="">
      <xdr:nvSpPr>
        <xdr:cNvPr id="412" name="普通建設事業費 （ うち新規整備　）平均値テキスト"/>
        <xdr:cNvSpPr txBox="1"/>
      </xdr:nvSpPr>
      <xdr:spPr>
        <a:xfrm>
          <a:off x="10528300" y="134062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54708</xdr:rowOff>
    </xdr:from>
    <xdr:to>
      <xdr:col>55</xdr:col>
      <xdr:colOff>50800</xdr:colOff>
      <xdr:row>78</xdr:row>
      <xdr:rowOff>156308</xdr:rowOff>
    </xdr:to>
    <xdr:sp macro="" textlink="">
      <xdr:nvSpPr>
        <xdr:cNvPr id="413" name="フローチャート: 判断 412"/>
        <xdr:cNvSpPr/>
      </xdr:nvSpPr>
      <xdr:spPr>
        <a:xfrm>
          <a:off x="10426700" y="1342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104936</xdr:rowOff>
    </xdr:from>
    <xdr:to>
      <xdr:col>50</xdr:col>
      <xdr:colOff>114300</xdr:colOff>
      <xdr:row>75</xdr:row>
      <xdr:rowOff>117232</xdr:rowOff>
    </xdr:to>
    <xdr:cxnSp macro="">
      <xdr:nvCxnSpPr>
        <xdr:cNvPr id="414" name="直線コネクタ 413"/>
        <xdr:cNvCxnSpPr/>
      </xdr:nvCxnSpPr>
      <xdr:spPr>
        <a:xfrm>
          <a:off x="8750300" y="12963686"/>
          <a:ext cx="889000" cy="1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35049</xdr:rowOff>
    </xdr:from>
    <xdr:to>
      <xdr:col>50</xdr:col>
      <xdr:colOff>165100</xdr:colOff>
      <xdr:row>78</xdr:row>
      <xdr:rowOff>136649</xdr:rowOff>
    </xdr:to>
    <xdr:sp macro="" textlink="">
      <xdr:nvSpPr>
        <xdr:cNvPr id="415" name="フローチャート: 判断 414"/>
        <xdr:cNvSpPr/>
      </xdr:nvSpPr>
      <xdr:spPr>
        <a:xfrm>
          <a:off x="9588500" y="1340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127776</xdr:rowOff>
    </xdr:from>
    <xdr:ext cx="534377" cy="259045"/>
    <xdr:sp macro="" textlink="">
      <xdr:nvSpPr>
        <xdr:cNvPr id="416" name="テキスト ボックス 415"/>
        <xdr:cNvSpPr txBox="1"/>
      </xdr:nvSpPr>
      <xdr:spPr>
        <a:xfrm>
          <a:off x="9372111" y="13500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79187</xdr:rowOff>
    </xdr:from>
    <xdr:to>
      <xdr:col>45</xdr:col>
      <xdr:colOff>177800</xdr:colOff>
      <xdr:row>75</xdr:row>
      <xdr:rowOff>104936</xdr:rowOff>
    </xdr:to>
    <xdr:cxnSp macro="">
      <xdr:nvCxnSpPr>
        <xdr:cNvPr id="417" name="直線コネクタ 416"/>
        <xdr:cNvCxnSpPr/>
      </xdr:nvCxnSpPr>
      <xdr:spPr>
        <a:xfrm>
          <a:off x="7861300" y="12080687"/>
          <a:ext cx="889000" cy="882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9396</xdr:rowOff>
    </xdr:from>
    <xdr:to>
      <xdr:col>46</xdr:col>
      <xdr:colOff>38100</xdr:colOff>
      <xdr:row>78</xdr:row>
      <xdr:rowOff>110996</xdr:rowOff>
    </xdr:to>
    <xdr:sp macro="" textlink="">
      <xdr:nvSpPr>
        <xdr:cNvPr id="418" name="フローチャート: 判断 417"/>
        <xdr:cNvSpPr/>
      </xdr:nvSpPr>
      <xdr:spPr>
        <a:xfrm>
          <a:off x="8699500" y="13382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102123</xdr:rowOff>
    </xdr:from>
    <xdr:ext cx="534377" cy="259045"/>
    <xdr:sp macro="" textlink="">
      <xdr:nvSpPr>
        <xdr:cNvPr id="419" name="テキスト ボックス 418"/>
        <xdr:cNvSpPr txBox="1"/>
      </xdr:nvSpPr>
      <xdr:spPr>
        <a:xfrm>
          <a:off x="8483111" y="13475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32731</xdr:rowOff>
    </xdr:from>
    <xdr:to>
      <xdr:col>41</xdr:col>
      <xdr:colOff>50800</xdr:colOff>
      <xdr:row>70</xdr:row>
      <xdr:rowOff>79187</xdr:rowOff>
    </xdr:to>
    <xdr:cxnSp macro="">
      <xdr:nvCxnSpPr>
        <xdr:cNvPr id="420" name="直線コネクタ 419"/>
        <xdr:cNvCxnSpPr/>
      </xdr:nvCxnSpPr>
      <xdr:spPr>
        <a:xfrm>
          <a:off x="6972300" y="12034231"/>
          <a:ext cx="889000" cy="46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96003</xdr:rowOff>
    </xdr:from>
    <xdr:to>
      <xdr:col>41</xdr:col>
      <xdr:colOff>101600</xdr:colOff>
      <xdr:row>78</xdr:row>
      <xdr:rowOff>26153</xdr:rowOff>
    </xdr:to>
    <xdr:sp macro="" textlink="">
      <xdr:nvSpPr>
        <xdr:cNvPr id="421" name="フローチャート: 判断 420"/>
        <xdr:cNvSpPr/>
      </xdr:nvSpPr>
      <xdr:spPr>
        <a:xfrm>
          <a:off x="7810500" y="1329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17280</xdr:rowOff>
    </xdr:from>
    <xdr:ext cx="534377" cy="259045"/>
    <xdr:sp macro="" textlink="">
      <xdr:nvSpPr>
        <xdr:cNvPr id="422" name="テキスト ボックス 421"/>
        <xdr:cNvSpPr txBox="1"/>
      </xdr:nvSpPr>
      <xdr:spPr>
        <a:xfrm>
          <a:off x="7594111" y="1339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81504</xdr:rowOff>
    </xdr:from>
    <xdr:to>
      <xdr:col>36</xdr:col>
      <xdr:colOff>165100</xdr:colOff>
      <xdr:row>78</xdr:row>
      <xdr:rowOff>11654</xdr:rowOff>
    </xdr:to>
    <xdr:sp macro="" textlink="">
      <xdr:nvSpPr>
        <xdr:cNvPr id="423" name="フローチャート: 判断 422"/>
        <xdr:cNvSpPr/>
      </xdr:nvSpPr>
      <xdr:spPr>
        <a:xfrm>
          <a:off x="6921500" y="1328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2781</xdr:rowOff>
    </xdr:from>
    <xdr:ext cx="534377" cy="259045"/>
    <xdr:sp macro="" textlink="">
      <xdr:nvSpPr>
        <xdr:cNvPr id="424" name="テキスト ボックス 423"/>
        <xdr:cNvSpPr txBox="1"/>
      </xdr:nvSpPr>
      <xdr:spPr>
        <a:xfrm>
          <a:off x="6705111" y="133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80981</xdr:rowOff>
    </xdr:from>
    <xdr:to>
      <xdr:col>55</xdr:col>
      <xdr:colOff>50800</xdr:colOff>
      <xdr:row>78</xdr:row>
      <xdr:rowOff>11131</xdr:rowOff>
    </xdr:to>
    <xdr:sp macro="" textlink="">
      <xdr:nvSpPr>
        <xdr:cNvPr id="430" name="楕円 429"/>
        <xdr:cNvSpPr/>
      </xdr:nvSpPr>
      <xdr:spPr>
        <a:xfrm>
          <a:off x="10426700" y="1328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103858</xdr:rowOff>
    </xdr:from>
    <xdr:ext cx="534377" cy="259045"/>
    <xdr:sp macro="" textlink="">
      <xdr:nvSpPr>
        <xdr:cNvPr id="431" name="普通建設事業費 （ うち新規整備　）該当値テキスト"/>
        <xdr:cNvSpPr txBox="1"/>
      </xdr:nvSpPr>
      <xdr:spPr>
        <a:xfrm>
          <a:off x="10528300" y="1313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66432</xdr:rowOff>
    </xdr:from>
    <xdr:to>
      <xdr:col>50</xdr:col>
      <xdr:colOff>165100</xdr:colOff>
      <xdr:row>75</xdr:row>
      <xdr:rowOff>168032</xdr:rowOff>
    </xdr:to>
    <xdr:sp macro="" textlink="">
      <xdr:nvSpPr>
        <xdr:cNvPr id="432" name="楕円 431"/>
        <xdr:cNvSpPr/>
      </xdr:nvSpPr>
      <xdr:spPr>
        <a:xfrm>
          <a:off x="9588500" y="1292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13109</xdr:rowOff>
    </xdr:from>
    <xdr:ext cx="534377" cy="259045"/>
    <xdr:sp macro="" textlink="">
      <xdr:nvSpPr>
        <xdr:cNvPr id="433" name="テキスト ボックス 432"/>
        <xdr:cNvSpPr txBox="1"/>
      </xdr:nvSpPr>
      <xdr:spPr>
        <a:xfrm>
          <a:off x="9372111" y="1270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54136</xdr:rowOff>
    </xdr:from>
    <xdr:to>
      <xdr:col>46</xdr:col>
      <xdr:colOff>38100</xdr:colOff>
      <xdr:row>75</xdr:row>
      <xdr:rowOff>155736</xdr:rowOff>
    </xdr:to>
    <xdr:sp macro="" textlink="">
      <xdr:nvSpPr>
        <xdr:cNvPr id="434" name="楕円 433"/>
        <xdr:cNvSpPr/>
      </xdr:nvSpPr>
      <xdr:spPr>
        <a:xfrm>
          <a:off x="8699500" y="12912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813</xdr:rowOff>
    </xdr:from>
    <xdr:ext cx="534377" cy="259045"/>
    <xdr:sp macro="" textlink="">
      <xdr:nvSpPr>
        <xdr:cNvPr id="435" name="テキスト ボックス 434"/>
        <xdr:cNvSpPr txBox="1"/>
      </xdr:nvSpPr>
      <xdr:spPr>
        <a:xfrm>
          <a:off x="8483111" y="12688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28387</xdr:rowOff>
    </xdr:from>
    <xdr:to>
      <xdr:col>41</xdr:col>
      <xdr:colOff>101600</xdr:colOff>
      <xdr:row>70</xdr:row>
      <xdr:rowOff>129987</xdr:rowOff>
    </xdr:to>
    <xdr:sp macro="" textlink="">
      <xdr:nvSpPr>
        <xdr:cNvPr id="436" name="楕円 435"/>
        <xdr:cNvSpPr/>
      </xdr:nvSpPr>
      <xdr:spPr>
        <a:xfrm>
          <a:off x="7810500" y="12029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68</xdr:row>
      <xdr:rowOff>146514</xdr:rowOff>
    </xdr:from>
    <xdr:ext cx="534377" cy="259045"/>
    <xdr:sp macro="" textlink="">
      <xdr:nvSpPr>
        <xdr:cNvPr id="437" name="テキスト ボックス 436"/>
        <xdr:cNvSpPr txBox="1"/>
      </xdr:nvSpPr>
      <xdr:spPr>
        <a:xfrm>
          <a:off x="7594111" y="1180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153381</xdr:rowOff>
    </xdr:from>
    <xdr:to>
      <xdr:col>36</xdr:col>
      <xdr:colOff>165100</xdr:colOff>
      <xdr:row>70</xdr:row>
      <xdr:rowOff>83531</xdr:rowOff>
    </xdr:to>
    <xdr:sp macro="" textlink="">
      <xdr:nvSpPr>
        <xdr:cNvPr id="438" name="楕円 437"/>
        <xdr:cNvSpPr/>
      </xdr:nvSpPr>
      <xdr:spPr>
        <a:xfrm>
          <a:off x="6921500" y="119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100058</xdr:rowOff>
    </xdr:from>
    <xdr:ext cx="534377" cy="259045"/>
    <xdr:sp macro="" textlink="">
      <xdr:nvSpPr>
        <xdr:cNvPr id="439" name="テキスト ボックス 438"/>
        <xdr:cNvSpPr txBox="1"/>
      </xdr:nvSpPr>
      <xdr:spPr>
        <a:xfrm>
          <a:off x="6705111" y="11758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3" name="テキスト ボックス 45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7" name="テキスト ボックス 45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9" name="テキスト ボックス 458"/>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78511</xdr:rowOff>
    </xdr:from>
    <xdr:to>
      <xdr:col>54</xdr:col>
      <xdr:colOff>189865</xdr:colOff>
      <xdr:row>98</xdr:row>
      <xdr:rowOff>75616</xdr:rowOff>
    </xdr:to>
    <xdr:cxnSp macro="">
      <xdr:nvCxnSpPr>
        <xdr:cNvPr id="463" name="直線コネクタ 462"/>
        <xdr:cNvCxnSpPr/>
      </xdr:nvCxnSpPr>
      <xdr:spPr>
        <a:xfrm flipV="1">
          <a:off x="10475595" y="15680461"/>
          <a:ext cx="1270" cy="1197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79443</xdr:rowOff>
    </xdr:from>
    <xdr:ext cx="469744" cy="259045"/>
    <xdr:sp macro="" textlink="">
      <xdr:nvSpPr>
        <xdr:cNvPr id="464" name="普通建設事業費 （ うち更新整備　）最小値テキスト"/>
        <xdr:cNvSpPr txBox="1"/>
      </xdr:nvSpPr>
      <xdr:spPr>
        <a:xfrm>
          <a:off x="10528300" y="1688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75616</xdr:rowOff>
    </xdr:from>
    <xdr:to>
      <xdr:col>55</xdr:col>
      <xdr:colOff>88900</xdr:colOff>
      <xdr:row>98</xdr:row>
      <xdr:rowOff>75616</xdr:rowOff>
    </xdr:to>
    <xdr:cxnSp macro="">
      <xdr:nvCxnSpPr>
        <xdr:cNvPr id="465" name="直線コネクタ 464"/>
        <xdr:cNvCxnSpPr/>
      </xdr:nvCxnSpPr>
      <xdr:spPr>
        <a:xfrm>
          <a:off x="10388600" y="16877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25188</xdr:rowOff>
    </xdr:from>
    <xdr:ext cx="534377" cy="259045"/>
    <xdr:sp macro="" textlink="">
      <xdr:nvSpPr>
        <xdr:cNvPr id="466" name="普通建設事業費 （ うち更新整備　）最大値テキスト"/>
        <xdr:cNvSpPr txBox="1"/>
      </xdr:nvSpPr>
      <xdr:spPr>
        <a:xfrm>
          <a:off x="10528300" y="1545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70,212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78511</xdr:rowOff>
    </xdr:from>
    <xdr:to>
      <xdr:col>55</xdr:col>
      <xdr:colOff>88900</xdr:colOff>
      <xdr:row>91</xdr:row>
      <xdr:rowOff>78511</xdr:rowOff>
    </xdr:to>
    <xdr:cxnSp macro="">
      <xdr:nvCxnSpPr>
        <xdr:cNvPr id="467" name="直線コネクタ 466"/>
        <xdr:cNvCxnSpPr/>
      </xdr:nvCxnSpPr>
      <xdr:spPr>
        <a:xfrm>
          <a:off x="10388600" y="15680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24961</xdr:rowOff>
    </xdr:from>
    <xdr:to>
      <xdr:col>55</xdr:col>
      <xdr:colOff>0</xdr:colOff>
      <xdr:row>95</xdr:row>
      <xdr:rowOff>106305</xdr:rowOff>
    </xdr:to>
    <xdr:cxnSp macro="">
      <xdr:nvCxnSpPr>
        <xdr:cNvPr id="468" name="直線コネクタ 467"/>
        <xdr:cNvCxnSpPr/>
      </xdr:nvCxnSpPr>
      <xdr:spPr>
        <a:xfrm>
          <a:off x="9639300" y="16312711"/>
          <a:ext cx="838200" cy="81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162958</xdr:rowOff>
    </xdr:from>
    <xdr:ext cx="534377" cy="259045"/>
    <xdr:sp macro="" textlink="">
      <xdr:nvSpPr>
        <xdr:cNvPr id="469" name="普通建設事業費 （ うち更新整備　）平均値テキスト"/>
        <xdr:cNvSpPr txBox="1"/>
      </xdr:nvSpPr>
      <xdr:spPr>
        <a:xfrm>
          <a:off x="10528300" y="16450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13081</xdr:rowOff>
    </xdr:from>
    <xdr:to>
      <xdr:col>55</xdr:col>
      <xdr:colOff>50800</xdr:colOff>
      <xdr:row>96</xdr:row>
      <xdr:rowOff>114681</xdr:rowOff>
    </xdr:to>
    <xdr:sp macro="" textlink="">
      <xdr:nvSpPr>
        <xdr:cNvPr id="470" name="フローチャート: 判断 469"/>
        <xdr:cNvSpPr/>
      </xdr:nvSpPr>
      <xdr:spPr>
        <a:xfrm>
          <a:off x="104267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24961</xdr:rowOff>
    </xdr:from>
    <xdr:to>
      <xdr:col>50</xdr:col>
      <xdr:colOff>114300</xdr:colOff>
      <xdr:row>96</xdr:row>
      <xdr:rowOff>9437</xdr:rowOff>
    </xdr:to>
    <xdr:cxnSp macro="">
      <xdr:nvCxnSpPr>
        <xdr:cNvPr id="471" name="直線コネクタ 470"/>
        <xdr:cNvCxnSpPr/>
      </xdr:nvCxnSpPr>
      <xdr:spPr>
        <a:xfrm flipV="1">
          <a:off x="8750300" y="16312711"/>
          <a:ext cx="889000" cy="15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32493</xdr:rowOff>
    </xdr:from>
    <xdr:to>
      <xdr:col>50</xdr:col>
      <xdr:colOff>165100</xdr:colOff>
      <xdr:row>96</xdr:row>
      <xdr:rowOff>134093</xdr:rowOff>
    </xdr:to>
    <xdr:sp macro="" textlink="">
      <xdr:nvSpPr>
        <xdr:cNvPr id="472" name="フローチャート: 判断 471"/>
        <xdr:cNvSpPr/>
      </xdr:nvSpPr>
      <xdr:spPr>
        <a:xfrm>
          <a:off x="9588500" y="164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125220</xdr:rowOff>
    </xdr:from>
    <xdr:ext cx="534377" cy="259045"/>
    <xdr:sp macro="" textlink="">
      <xdr:nvSpPr>
        <xdr:cNvPr id="473" name="テキスト ボックス 472"/>
        <xdr:cNvSpPr txBox="1"/>
      </xdr:nvSpPr>
      <xdr:spPr>
        <a:xfrm>
          <a:off x="9372111" y="16584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9437</xdr:rowOff>
    </xdr:from>
    <xdr:to>
      <xdr:col>45</xdr:col>
      <xdr:colOff>177800</xdr:colOff>
      <xdr:row>97</xdr:row>
      <xdr:rowOff>148406</xdr:rowOff>
    </xdr:to>
    <xdr:cxnSp macro="">
      <xdr:nvCxnSpPr>
        <xdr:cNvPr id="474" name="直線コネクタ 473"/>
        <xdr:cNvCxnSpPr/>
      </xdr:nvCxnSpPr>
      <xdr:spPr>
        <a:xfrm flipV="1">
          <a:off x="7861300" y="16468637"/>
          <a:ext cx="889000" cy="310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69241</xdr:rowOff>
    </xdr:from>
    <xdr:to>
      <xdr:col>46</xdr:col>
      <xdr:colOff>38100</xdr:colOff>
      <xdr:row>96</xdr:row>
      <xdr:rowOff>170841</xdr:rowOff>
    </xdr:to>
    <xdr:sp macro="" textlink="">
      <xdr:nvSpPr>
        <xdr:cNvPr id="475" name="フローチャート: 判断 474"/>
        <xdr:cNvSpPr/>
      </xdr:nvSpPr>
      <xdr:spPr>
        <a:xfrm>
          <a:off x="8699500" y="1652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161968</xdr:rowOff>
    </xdr:from>
    <xdr:ext cx="534377" cy="259045"/>
    <xdr:sp macro="" textlink="">
      <xdr:nvSpPr>
        <xdr:cNvPr id="476" name="テキスト ボックス 475"/>
        <xdr:cNvSpPr txBox="1"/>
      </xdr:nvSpPr>
      <xdr:spPr>
        <a:xfrm>
          <a:off x="8483111" y="1662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133586</xdr:rowOff>
    </xdr:from>
    <xdr:to>
      <xdr:col>41</xdr:col>
      <xdr:colOff>50800</xdr:colOff>
      <xdr:row>97</xdr:row>
      <xdr:rowOff>148406</xdr:rowOff>
    </xdr:to>
    <xdr:cxnSp macro="">
      <xdr:nvCxnSpPr>
        <xdr:cNvPr id="477" name="直線コネクタ 476"/>
        <xdr:cNvCxnSpPr/>
      </xdr:nvCxnSpPr>
      <xdr:spPr>
        <a:xfrm>
          <a:off x="6972300" y="16764236"/>
          <a:ext cx="889000" cy="14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76175</xdr:rowOff>
    </xdr:from>
    <xdr:to>
      <xdr:col>41</xdr:col>
      <xdr:colOff>101600</xdr:colOff>
      <xdr:row>97</xdr:row>
      <xdr:rowOff>6325</xdr:rowOff>
    </xdr:to>
    <xdr:sp macro="" textlink="">
      <xdr:nvSpPr>
        <xdr:cNvPr id="478" name="フローチャート: 判断 477"/>
        <xdr:cNvSpPr/>
      </xdr:nvSpPr>
      <xdr:spPr>
        <a:xfrm>
          <a:off x="7810500" y="1653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22852</xdr:rowOff>
    </xdr:from>
    <xdr:ext cx="534377" cy="259045"/>
    <xdr:sp macro="" textlink="">
      <xdr:nvSpPr>
        <xdr:cNvPr id="479" name="テキスト ボックス 478"/>
        <xdr:cNvSpPr txBox="1"/>
      </xdr:nvSpPr>
      <xdr:spPr>
        <a:xfrm>
          <a:off x="7594111" y="16310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86995</xdr:rowOff>
    </xdr:from>
    <xdr:to>
      <xdr:col>36</xdr:col>
      <xdr:colOff>165100</xdr:colOff>
      <xdr:row>97</xdr:row>
      <xdr:rowOff>17145</xdr:rowOff>
    </xdr:to>
    <xdr:sp macro="" textlink="">
      <xdr:nvSpPr>
        <xdr:cNvPr id="480" name="フローチャート: 判断 479"/>
        <xdr:cNvSpPr/>
      </xdr:nvSpPr>
      <xdr:spPr>
        <a:xfrm>
          <a:off x="6921500" y="1654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33672</xdr:rowOff>
    </xdr:from>
    <xdr:ext cx="534377" cy="259045"/>
    <xdr:sp macro="" textlink="">
      <xdr:nvSpPr>
        <xdr:cNvPr id="481" name="テキスト ボックス 480"/>
        <xdr:cNvSpPr txBox="1"/>
      </xdr:nvSpPr>
      <xdr:spPr>
        <a:xfrm>
          <a:off x="6705111" y="1632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55505</xdr:rowOff>
    </xdr:from>
    <xdr:to>
      <xdr:col>55</xdr:col>
      <xdr:colOff>50800</xdr:colOff>
      <xdr:row>95</xdr:row>
      <xdr:rowOff>157105</xdr:rowOff>
    </xdr:to>
    <xdr:sp macro="" textlink="">
      <xdr:nvSpPr>
        <xdr:cNvPr id="487" name="楕円 486"/>
        <xdr:cNvSpPr/>
      </xdr:nvSpPr>
      <xdr:spPr>
        <a:xfrm>
          <a:off x="10426700" y="16343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78382</xdr:rowOff>
    </xdr:from>
    <xdr:ext cx="534377" cy="259045"/>
    <xdr:sp macro="" textlink="">
      <xdr:nvSpPr>
        <xdr:cNvPr id="488" name="普通建設事業費 （ うち更新整備　）該当値テキスト"/>
        <xdr:cNvSpPr txBox="1"/>
      </xdr:nvSpPr>
      <xdr:spPr>
        <a:xfrm>
          <a:off x="10528300" y="16194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145611</xdr:rowOff>
    </xdr:from>
    <xdr:to>
      <xdr:col>50</xdr:col>
      <xdr:colOff>165100</xdr:colOff>
      <xdr:row>95</xdr:row>
      <xdr:rowOff>75761</xdr:rowOff>
    </xdr:to>
    <xdr:sp macro="" textlink="">
      <xdr:nvSpPr>
        <xdr:cNvPr id="489" name="楕円 488"/>
        <xdr:cNvSpPr/>
      </xdr:nvSpPr>
      <xdr:spPr>
        <a:xfrm>
          <a:off x="9588500" y="1626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92288</xdr:rowOff>
    </xdr:from>
    <xdr:ext cx="534377" cy="259045"/>
    <xdr:sp macro="" textlink="">
      <xdr:nvSpPr>
        <xdr:cNvPr id="490" name="テキスト ボックス 489"/>
        <xdr:cNvSpPr txBox="1"/>
      </xdr:nvSpPr>
      <xdr:spPr>
        <a:xfrm>
          <a:off x="9372111" y="16037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130087</xdr:rowOff>
    </xdr:from>
    <xdr:to>
      <xdr:col>46</xdr:col>
      <xdr:colOff>38100</xdr:colOff>
      <xdr:row>96</xdr:row>
      <xdr:rowOff>60237</xdr:rowOff>
    </xdr:to>
    <xdr:sp macro="" textlink="">
      <xdr:nvSpPr>
        <xdr:cNvPr id="491" name="楕円 490"/>
        <xdr:cNvSpPr/>
      </xdr:nvSpPr>
      <xdr:spPr>
        <a:xfrm>
          <a:off x="8699500" y="1641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76764</xdr:rowOff>
    </xdr:from>
    <xdr:ext cx="534377" cy="259045"/>
    <xdr:sp macro="" textlink="">
      <xdr:nvSpPr>
        <xdr:cNvPr id="492" name="テキスト ボックス 491"/>
        <xdr:cNvSpPr txBox="1"/>
      </xdr:nvSpPr>
      <xdr:spPr>
        <a:xfrm>
          <a:off x="8483111" y="16193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97606</xdr:rowOff>
    </xdr:from>
    <xdr:to>
      <xdr:col>41</xdr:col>
      <xdr:colOff>101600</xdr:colOff>
      <xdr:row>98</xdr:row>
      <xdr:rowOff>27756</xdr:rowOff>
    </xdr:to>
    <xdr:sp macro="" textlink="">
      <xdr:nvSpPr>
        <xdr:cNvPr id="493" name="楕円 492"/>
        <xdr:cNvSpPr/>
      </xdr:nvSpPr>
      <xdr:spPr>
        <a:xfrm>
          <a:off x="7810500" y="1672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18883</xdr:rowOff>
    </xdr:from>
    <xdr:ext cx="534377" cy="259045"/>
    <xdr:sp macro="" textlink="">
      <xdr:nvSpPr>
        <xdr:cNvPr id="494" name="テキスト ボックス 493"/>
        <xdr:cNvSpPr txBox="1"/>
      </xdr:nvSpPr>
      <xdr:spPr>
        <a:xfrm>
          <a:off x="7594111" y="1682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82786</xdr:rowOff>
    </xdr:from>
    <xdr:to>
      <xdr:col>36</xdr:col>
      <xdr:colOff>165100</xdr:colOff>
      <xdr:row>98</xdr:row>
      <xdr:rowOff>12936</xdr:rowOff>
    </xdr:to>
    <xdr:sp macro="" textlink="">
      <xdr:nvSpPr>
        <xdr:cNvPr id="495" name="楕円 494"/>
        <xdr:cNvSpPr/>
      </xdr:nvSpPr>
      <xdr:spPr>
        <a:xfrm>
          <a:off x="6921500" y="1671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4063</xdr:rowOff>
    </xdr:from>
    <xdr:ext cx="534377" cy="259045"/>
    <xdr:sp macro="" textlink="">
      <xdr:nvSpPr>
        <xdr:cNvPr id="496" name="テキスト ボックス 495"/>
        <xdr:cNvSpPr txBox="1"/>
      </xdr:nvSpPr>
      <xdr:spPr>
        <a:xfrm>
          <a:off x="6705111" y="1680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0" name="テキスト ボックス 509"/>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2" name="テキスト ボックス 511"/>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4" name="テキスト ボックス 513"/>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6" name="テキスト ボックス 515"/>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99809</xdr:rowOff>
    </xdr:from>
    <xdr:to>
      <xdr:col>85</xdr:col>
      <xdr:colOff>126364</xdr:colOff>
      <xdr:row>39</xdr:row>
      <xdr:rowOff>44450</xdr:rowOff>
    </xdr:to>
    <xdr:cxnSp macro="">
      <xdr:nvCxnSpPr>
        <xdr:cNvPr id="520" name="直線コネクタ 519"/>
        <xdr:cNvCxnSpPr/>
      </xdr:nvCxnSpPr>
      <xdr:spPr>
        <a:xfrm flipV="1">
          <a:off x="16317595" y="5414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46486</xdr:rowOff>
    </xdr:from>
    <xdr:ext cx="534377" cy="259045"/>
    <xdr:sp macro="" textlink="">
      <xdr:nvSpPr>
        <xdr:cNvPr id="523" name="災害復旧事業費最大値テキスト"/>
        <xdr:cNvSpPr txBox="1"/>
      </xdr:nvSpPr>
      <xdr:spPr>
        <a:xfrm>
          <a:off x="16370300" y="5189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99809</xdr:rowOff>
    </xdr:from>
    <xdr:to>
      <xdr:col>86</xdr:col>
      <xdr:colOff>25400</xdr:colOff>
      <xdr:row>31</xdr:row>
      <xdr:rowOff>99809</xdr:rowOff>
    </xdr:to>
    <xdr:cxnSp macro="">
      <xdr:nvCxnSpPr>
        <xdr:cNvPr id="524" name="直線コネクタ 523"/>
        <xdr:cNvCxnSpPr/>
      </xdr:nvCxnSpPr>
      <xdr:spPr>
        <a:xfrm>
          <a:off x="16230600" y="5414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143777</xdr:rowOff>
    </xdr:from>
    <xdr:to>
      <xdr:col>85</xdr:col>
      <xdr:colOff>127000</xdr:colOff>
      <xdr:row>38</xdr:row>
      <xdr:rowOff>34963</xdr:rowOff>
    </xdr:to>
    <xdr:cxnSp macro="">
      <xdr:nvCxnSpPr>
        <xdr:cNvPr id="525" name="直線コネクタ 524"/>
        <xdr:cNvCxnSpPr/>
      </xdr:nvCxnSpPr>
      <xdr:spPr>
        <a:xfrm>
          <a:off x="15481300" y="6487427"/>
          <a:ext cx="838200" cy="62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61841</xdr:rowOff>
    </xdr:from>
    <xdr:ext cx="469744" cy="259045"/>
    <xdr:sp macro="" textlink="">
      <xdr:nvSpPr>
        <xdr:cNvPr id="526" name="災害復旧事業費平均値テキスト"/>
        <xdr:cNvSpPr txBox="1"/>
      </xdr:nvSpPr>
      <xdr:spPr>
        <a:xfrm>
          <a:off x="16370300" y="6576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83414</xdr:rowOff>
    </xdr:from>
    <xdr:to>
      <xdr:col>85</xdr:col>
      <xdr:colOff>177800</xdr:colOff>
      <xdr:row>39</xdr:row>
      <xdr:rowOff>13564</xdr:rowOff>
    </xdr:to>
    <xdr:sp macro="" textlink="">
      <xdr:nvSpPr>
        <xdr:cNvPr id="527" name="フローチャート: 判断 526"/>
        <xdr:cNvSpPr/>
      </xdr:nvSpPr>
      <xdr:spPr>
        <a:xfrm>
          <a:off x="16268700" y="65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77825</xdr:rowOff>
    </xdr:from>
    <xdr:to>
      <xdr:col>81</xdr:col>
      <xdr:colOff>50800</xdr:colOff>
      <xdr:row>37</xdr:row>
      <xdr:rowOff>143777</xdr:rowOff>
    </xdr:to>
    <xdr:cxnSp macro="">
      <xdr:nvCxnSpPr>
        <xdr:cNvPr id="528" name="直線コネクタ 527"/>
        <xdr:cNvCxnSpPr/>
      </xdr:nvCxnSpPr>
      <xdr:spPr>
        <a:xfrm>
          <a:off x="14592300" y="6421475"/>
          <a:ext cx="889000" cy="65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112560</xdr:rowOff>
    </xdr:from>
    <xdr:to>
      <xdr:col>81</xdr:col>
      <xdr:colOff>101600</xdr:colOff>
      <xdr:row>39</xdr:row>
      <xdr:rowOff>42710</xdr:rowOff>
    </xdr:to>
    <xdr:sp macro="" textlink="">
      <xdr:nvSpPr>
        <xdr:cNvPr id="529" name="フローチャート: 判断 528"/>
        <xdr:cNvSpPr/>
      </xdr:nvSpPr>
      <xdr:spPr>
        <a:xfrm>
          <a:off x="15430500" y="662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33837</xdr:rowOff>
    </xdr:from>
    <xdr:ext cx="469744" cy="259045"/>
    <xdr:sp macro="" textlink="">
      <xdr:nvSpPr>
        <xdr:cNvPr id="530" name="テキスト ボックス 529"/>
        <xdr:cNvSpPr txBox="1"/>
      </xdr:nvSpPr>
      <xdr:spPr>
        <a:xfrm>
          <a:off x="15246428" y="6720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77825</xdr:rowOff>
    </xdr:from>
    <xdr:to>
      <xdr:col>76</xdr:col>
      <xdr:colOff>114300</xdr:colOff>
      <xdr:row>37</xdr:row>
      <xdr:rowOff>147472</xdr:rowOff>
    </xdr:to>
    <xdr:cxnSp macro="">
      <xdr:nvCxnSpPr>
        <xdr:cNvPr id="531" name="直線コネクタ 530"/>
        <xdr:cNvCxnSpPr/>
      </xdr:nvCxnSpPr>
      <xdr:spPr>
        <a:xfrm flipV="1">
          <a:off x="13703300" y="6421475"/>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113017</xdr:rowOff>
    </xdr:from>
    <xdr:to>
      <xdr:col>76</xdr:col>
      <xdr:colOff>165100</xdr:colOff>
      <xdr:row>39</xdr:row>
      <xdr:rowOff>43167</xdr:rowOff>
    </xdr:to>
    <xdr:sp macro="" textlink="">
      <xdr:nvSpPr>
        <xdr:cNvPr id="532" name="フローチャート: 判断 531"/>
        <xdr:cNvSpPr/>
      </xdr:nvSpPr>
      <xdr:spPr>
        <a:xfrm>
          <a:off x="14541500" y="6628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34294</xdr:rowOff>
    </xdr:from>
    <xdr:ext cx="469744" cy="259045"/>
    <xdr:sp macro="" textlink="">
      <xdr:nvSpPr>
        <xdr:cNvPr id="533" name="テキスト ボックス 532"/>
        <xdr:cNvSpPr txBox="1"/>
      </xdr:nvSpPr>
      <xdr:spPr>
        <a:xfrm>
          <a:off x="14357428" y="672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42621</xdr:rowOff>
    </xdr:from>
    <xdr:to>
      <xdr:col>71</xdr:col>
      <xdr:colOff>177800</xdr:colOff>
      <xdr:row>37</xdr:row>
      <xdr:rowOff>147472</xdr:rowOff>
    </xdr:to>
    <xdr:cxnSp macro="">
      <xdr:nvCxnSpPr>
        <xdr:cNvPr id="534" name="直線コネクタ 533"/>
        <xdr:cNvCxnSpPr/>
      </xdr:nvCxnSpPr>
      <xdr:spPr>
        <a:xfrm>
          <a:off x="12814300" y="6386271"/>
          <a:ext cx="889000" cy="104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125933</xdr:rowOff>
    </xdr:from>
    <xdr:to>
      <xdr:col>72</xdr:col>
      <xdr:colOff>38100</xdr:colOff>
      <xdr:row>39</xdr:row>
      <xdr:rowOff>56083</xdr:rowOff>
    </xdr:to>
    <xdr:sp macro="" textlink="">
      <xdr:nvSpPr>
        <xdr:cNvPr id="535" name="フローチャート: 判断 534"/>
        <xdr:cNvSpPr/>
      </xdr:nvSpPr>
      <xdr:spPr>
        <a:xfrm>
          <a:off x="13652500" y="6641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47210</xdr:rowOff>
    </xdr:from>
    <xdr:ext cx="469744" cy="259045"/>
    <xdr:sp macro="" textlink="">
      <xdr:nvSpPr>
        <xdr:cNvPr id="536" name="テキスト ボックス 535"/>
        <xdr:cNvSpPr txBox="1"/>
      </xdr:nvSpPr>
      <xdr:spPr>
        <a:xfrm>
          <a:off x="13468428" y="6733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128333</xdr:rowOff>
    </xdr:from>
    <xdr:to>
      <xdr:col>67</xdr:col>
      <xdr:colOff>101600</xdr:colOff>
      <xdr:row>39</xdr:row>
      <xdr:rowOff>58483</xdr:rowOff>
    </xdr:to>
    <xdr:sp macro="" textlink="">
      <xdr:nvSpPr>
        <xdr:cNvPr id="537" name="フローチャート: 判断 536"/>
        <xdr:cNvSpPr/>
      </xdr:nvSpPr>
      <xdr:spPr>
        <a:xfrm>
          <a:off x="12763500" y="6643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49610</xdr:rowOff>
    </xdr:from>
    <xdr:ext cx="378565" cy="259045"/>
    <xdr:sp macro="" textlink="">
      <xdr:nvSpPr>
        <xdr:cNvPr id="538" name="テキスト ボックス 537"/>
        <xdr:cNvSpPr txBox="1"/>
      </xdr:nvSpPr>
      <xdr:spPr>
        <a:xfrm>
          <a:off x="12625017" y="6736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155613</xdr:rowOff>
    </xdr:from>
    <xdr:to>
      <xdr:col>85</xdr:col>
      <xdr:colOff>177800</xdr:colOff>
      <xdr:row>38</xdr:row>
      <xdr:rowOff>85763</xdr:rowOff>
    </xdr:to>
    <xdr:sp macro="" textlink="">
      <xdr:nvSpPr>
        <xdr:cNvPr id="544" name="楕円 543"/>
        <xdr:cNvSpPr/>
      </xdr:nvSpPr>
      <xdr:spPr>
        <a:xfrm>
          <a:off x="16268700" y="649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7040</xdr:rowOff>
    </xdr:from>
    <xdr:ext cx="469744" cy="259045"/>
    <xdr:sp macro="" textlink="">
      <xdr:nvSpPr>
        <xdr:cNvPr id="545" name="災害復旧事業費該当値テキスト"/>
        <xdr:cNvSpPr txBox="1"/>
      </xdr:nvSpPr>
      <xdr:spPr>
        <a:xfrm>
          <a:off x="16370300" y="635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92977</xdr:rowOff>
    </xdr:from>
    <xdr:to>
      <xdr:col>81</xdr:col>
      <xdr:colOff>101600</xdr:colOff>
      <xdr:row>38</xdr:row>
      <xdr:rowOff>23127</xdr:rowOff>
    </xdr:to>
    <xdr:sp macro="" textlink="">
      <xdr:nvSpPr>
        <xdr:cNvPr id="546" name="楕円 545"/>
        <xdr:cNvSpPr/>
      </xdr:nvSpPr>
      <xdr:spPr>
        <a:xfrm>
          <a:off x="15430500" y="6436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39654</xdr:rowOff>
    </xdr:from>
    <xdr:ext cx="469744" cy="259045"/>
    <xdr:sp macro="" textlink="">
      <xdr:nvSpPr>
        <xdr:cNvPr id="547" name="テキスト ボックス 546"/>
        <xdr:cNvSpPr txBox="1"/>
      </xdr:nvSpPr>
      <xdr:spPr>
        <a:xfrm>
          <a:off x="15246428" y="6211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27025</xdr:rowOff>
    </xdr:from>
    <xdr:to>
      <xdr:col>76</xdr:col>
      <xdr:colOff>165100</xdr:colOff>
      <xdr:row>37</xdr:row>
      <xdr:rowOff>128625</xdr:rowOff>
    </xdr:to>
    <xdr:sp macro="" textlink="">
      <xdr:nvSpPr>
        <xdr:cNvPr id="548" name="楕円 547"/>
        <xdr:cNvSpPr/>
      </xdr:nvSpPr>
      <xdr:spPr>
        <a:xfrm>
          <a:off x="14541500" y="6370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145152</xdr:rowOff>
    </xdr:from>
    <xdr:ext cx="469744" cy="259045"/>
    <xdr:sp macro="" textlink="">
      <xdr:nvSpPr>
        <xdr:cNvPr id="549" name="テキスト ボックス 548"/>
        <xdr:cNvSpPr txBox="1"/>
      </xdr:nvSpPr>
      <xdr:spPr>
        <a:xfrm>
          <a:off x="14357428" y="6145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96672</xdr:rowOff>
    </xdr:from>
    <xdr:to>
      <xdr:col>72</xdr:col>
      <xdr:colOff>38100</xdr:colOff>
      <xdr:row>38</xdr:row>
      <xdr:rowOff>26822</xdr:rowOff>
    </xdr:to>
    <xdr:sp macro="" textlink="">
      <xdr:nvSpPr>
        <xdr:cNvPr id="550" name="楕円 549"/>
        <xdr:cNvSpPr/>
      </xdr:nvSpPr>
      <xdr:spPr>
        <a:xfrm>
          <a:off x="13652500" y="644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43349</xdr:rowOff>
    </xdr:from>
    <xdr:ext cx="469744" cy="259045"/>
    <xdr:sp macro="" textlink="">
      <xdr:nvSpPr>
        <xdr:cNvPr id="551" name="テキスト ボックス 550"/>
        <xdr:cNvSpPr txBox="1"/>
      </xdr:nvSpPr>
      <xdr:spPr>
        <a:xfrm>
          <a:off x="13468428" y="6215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163271</xdr:rowOff>
    </xdr:from>
    <xdr:to>
      <xdr:col>67</xdr:col>
      <xdr:colOff>101600</xdr:colOff>
      <xdr:row>37</xdr:row>
      <xdr:rowOff>93421</xdr:rowOff>
    </xdr:to>
    <xdr:sp macro="" textlink="">
      <xdr:nvSpPr>
        <xdr:cNvPr id="552" name="楕円 551"/>
        <xdr:cNvSpPr/>
      </xdr:nvSpPr>
      <xdr:spPr>
        <a:xfrm>
          <a:off x="12763500" y="633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35</xdr:row>
      <xdr:rowOff>109948</xdr:rowOff>
    </xdr:from>
    <xdr:ext cx="469744" cy="259045"/>
    <xdr:sp macro="" textlink="">
      <xdr:nvSpPr>
        <xdr:cNvPr id="553" name="テキスト ボックス 552"/>
        <xdr:cNvSpPr txBox="1"/>
      </xdr:nvSpPr>
      <xdr:spPr>
        <a:xfrm>
          <a:off x="12579428" y="6110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3" name="テキスト ボックス 612"/>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14" name="直線コネクタ 61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5" name="テキスト ボックス 614"/>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6" name="直線コネクタ 61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7" name="テキスト ボックス 61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8" name="直線コネクタ 61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19" name="テキスト ボックス 618"/>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1" name="テキスト ボックス 62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83007</xdr:rowOff>
    </xdr:from>
    <xdr:to>
      <xdr:col>85</xdr:col>
      <xdr:colOff>126364</xdr:colOff>
      <xdr:row>78</xdr:row>
      <xdr:rowOff>143387</xdr:rowOff>
    </xdr:to>
    <xdr:cxnSp macro="">
      <xdr:nvCxnSpPr>
        <xdr:cNvPr id="623" name="直線コネクタ 622"/>
        <xdr:cNvCxnSpPr/>
      </xdr:nvCxnSpPr>
      <xdr:spPr>
        <a:xfrm flipV="1">
          <a:off x="16317595" y="12084507"/>
          <a:ext cx="1269" cy="1431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147214</xdr:rowOff>
    </xdr:from>
    <xdr:ext cx="534377" cy="259045"/>
    <xdr:sp macro="" textlink="">
      <xdr:nvSpPr>
        <xdr:cNvPr id="624" name="公債費最小値テキスト"/>
        <xdr:cNvSpPr txBox="1"/>
      </xdr:nvSpPr>
      <xdr:spPr>
        <a:xfrm>
          <a:off x="16370300" y="1352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143387</xdr:rowOff>
    </xdr:from>
    <xdr:to>
      <xdr:col>86</xdr:col>
      <xdr:colOff>25400</xdr:colOff>
      <xdr:row>78</xdr:row>
      <xdr:rowOff>143387</xdr:rowOff>
    </xdr:to>
    <xdr:cxnSp macro="">
      <xdr:nvCxnSpPr>
        <xdr:cNvPr id="625" name="直線コネクタ 624"/>
        <xdr:cNvCxnSpPr/>
      </xdr:nvCxnSpPr>
      <xdr:spPr>
        <a:xfrm>
          <a:off x="16230600" y="13516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29684</xdr:rowOff>
    </xdr:from>
    <xdr:ext cx="534377" cy="259045"/>
    <xdr:sp macro="" textlink="">
      <xdr:nvSpPr>
        <xdr:cNvPr id="626" name="公債費最大値テキスト"/>
        <xdr:cNvSpPr txBox="1"/>
      </xdr:nvSpPr>
      <xdr:spPr>
        <a:xfrm>
          <a:off x="16370300" y="118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83007</xdr:rowOff>
    </xdr:from>
    <xdr:to>
      <xdr:col>86</xdr:col>
      <xdr:colOff>25400</xdr:colOff>
      <xdr:row>70</xdr:row>
      <xdr:rowOff>83007</xdr:rowOff>
    </xdr:to>
    <xdr:cxnSp macro="">
      <xdr:nvCxnSpPr>
        <xdr:cNvPr id="627" name="直線コネクタ 626"/>
        <xdr:cNvCxnSpPr/>
      </xdr:nvCxnSpPr>
      <xdr:spPr>
        <a:xfrm>
          <a:off x="16230600" y="12084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65748</xdr:rowOff>
    </xdr:from>
    <xdr:to>
      <xdr:col>85</xdr:col>
      <xdr:colOff>127000</xdr:colOff>
      <xdr:row>75</xdr:row>
      <xdr:rowOff>89322</xdr:rowOff>
    </xdr:to>
    <xdr:cxnSp macro="">
      <xdr:nvCxnSpPr>
        <xdr:cNvPr id="628" name="直線コネクタ 627"/>
        <xdr:cNvCxnSpPr/>
      </xdr:nvCxnSpPr>
      <xdr:spPr>
        <a:xfrm flipV="1">
          <a:off x="15481300" y="12924498"/>
          <a:ext cx="8382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168841</xdr:rowOff>
    </xdr:from>
    <xdr:ext cx="534377" cy="259045"/>
    <xdr:sp macro="" textlink="">
      <xdr:nvSpPr>
        <xdr:cNvPr id="629" name="公債費平均値テキスト"/>
        <xdr:cNvSpPr txBox="1"/>
      </xdr:nvSpPr>
      <xdr:spPr>
        <a:xfrm>
          <a:off x="16370300" y="1268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145964</xdr:rowOff>
    </xdr:from>
    <xdr:to>
      <xdr:col>85</xdr:col>
      <xdr:colOff>177800</xdr:colOff>
      <xdr:row>75</xdr:row>
      <xdr:rowOff>76114</xdr:rowOff>
    </xdr:to>
    <xdr:sp macro="" textlink="">
      <xdr:nvSpPr>
        <xdr:cNvPr id="630" name="フローチャート: 判断 629"/>
        <xdr:cNvSpPr/>
      </xdr:nvSpPr>
      <xdr:spPr>
        <a:xfrm>
          <a:off x="16268700" y="1283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61176</xdr:rowOff>
    </xdr:from>
    <xdr:to>
      <xdr:col>81</xdr:col>
      <xdr:colOff>50800</xdr:colOff>
      <xdr:row>75</xdr:row>
      <xdr:rowOff>89322</xdr:rowOff>
    </xdr:to>
    <xdr:cxnSp macro="">
      <xdr:nvCxnSpPr>
        <xdr:cNvPr id="631" name="直線コネクタ 630"/>
        <xdr:cNvCxnSpPr/>
      </xdr:nvCxnSpPr>
      <xdr:spPr>
        <a:xfrm>
          <a:off x="14592300" y="12919926"/>
          <a:ext cx="889000" cy="2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144793</xdr:rowOff>
    </xdr:from>
    <xdr:to>
      <xdr:col>81</xdr:col>
      <xdr:colOff>101600</xdr:colOff>
      <xdr:row>75</xdr:row>
      <xdr:rowOff>74943</xdr:rowOff>
    </xdr:to>
    <xdr:sp macro="" textlink="">
      <xdr:nvSpPr>
        <xdr:cNvPr id="632" name="フローチャート: 判断 631"/>
        <xdr:cNvSpPr/>
      </xdr:nvSpPr>
      <xdr:spPr>
        <a:xfrm>
          <a:off x="15430500" y="1283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91470</xdr:rowOff>
    </xdr:from>
    <xdr:ext cx="534377" cy="259045"/>
    <xdr:sp macro="" textlink="">
      <xdr:nvSpPr>
        <xdr:cNvPr id="633" name="テキスト ボックス 632"/>
        <xdr:cNvSpPr txBox="1"/>
      </xdr:nvSpPr>
      <xdr:spPr>
        <a:xfrm>
          <a:off x="15214111" y="12607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61176</xdr:rowOff>
    </xdr:from>
    <xdr:to>
      <xdr:col>76</xdr:col>
      <xdr:colOff>114300</xdr:colOff>
      <xdr:row>75</xdr:row>
      <xdr:rowOff>63919</xdr:rowOff>
    </xdr:to>
    <xdr:cxnSp macro="">
      <xdr:nvCxnSpPr>
        <xdr:cNvPr id="634" name="直線コネクタ 633"/>
        <xdr:cNvCxnSpPr/>
      </xdr:nvCxnSpPr>
      <xdr:spPr>
        <a:xfrm flipV="1">
          <a:off x="13703300" y="129199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134048</xdr:rowOff>
    </xdr:from>
    <xdr:to>
      <xdr:col>76</xdr:col>
      <xdr:colOff>165100</xdr:colOff>
      <xdr:row>75</xdr:row>
      <xdr:rowOff>64198</xdr:rowOff>
    </xdr:to>
    <xdr:sp macro="" textlink="">
      <xdr:nvSpPr>
        <xdr:cNvPr id="635" name="フローチャート: 判断 634"/>
        <xdr:cNvSpPr/>
      </xdr:nvSpPr>
      <xdr:spPr>
        <a:xfrm>
          <a:off x="14541500" y="1282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80725</xdr:rowOff>
    </xdr:from>
    <xdr:ext cx="534377" cy="259045"/>
    <xdr:sp macro="" textlink="">
      <xdr:nvSpPr>
        <xdr:cNvPr id="636" name="テキスト ボックス 635"/>
        <xdr:cNvSpPr txBox="1"/>
      </xdr:nvSpPr>
      <xdr:spPr>
        <a:xfrm>
          <a:off x="14325111" y="12596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35887</xdr:rowOff>
    </xdr:from>
    <xdr:to>
      <xdr:col>71</xdr:col>
      <xdr:colOff>177800</xdr:colOff>
      <xdr:row>75</xdr:row>
      <xdr:rowOff>63919</xdr:rowOff>
    </xdr:to>
    <xdr:cxnSp macro="">
      <xdr:nvCxnSpPr>
        <xdr:cNvPr id="637" name="直線コネクタ 636"/>
        <xdr:cNvCxnSpPr/>
      </xdr:nvCxnSpPr>
      <xdr:spPr>
        <a:xfrm>
          <a:off x="12814300" y="12723187"/>
          <a:ext cx="889000" cy="19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129162</xdr:rowOff>
    </xdr:from>
    <xdr:to>
      <xdr:col>72</xdr:col>
      <xdr:colOff>38100</xdr:colOff>
      <xdr:row>75</xdr:row>
      <xdr:rowOff>59312</xdr:rowOff>
    </xdr:to>
    <xdr:sp macro="" textlink="">
      <xdr:nvSpPr>
        <xdr:cNvPr id="638" name="フローチャート: 判断 637"/>
        <xdr:cNvSpPr/>
      </xdr:nvSpPr>
      <xdr:spPr>
        <a:xfrm>
          <a:off x="13652500" y="1281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75839</xdr:rowOff>
    </xdr:from>
    <xdr:ext cx="534377" cy="259045"/>
    <xdr:sp macro="" textlink="">
      <xdr:nvSpPr>
        <xdr:cNvPr id="639" name="テキスト ボックス 638"/>
        <xdr:cNvSpPr txBox="1"/>
      </xdr:nvSpPr>
      <xdr:spPr>
        <a:xfrm>
          <a:off x="13436111" y="1259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65983</xdr:rowOff>
    </xdr:from>
    <xdr:to>
      <xdr:col>67</xdr:col>
      <xdr:colOff>101600</xdr:colOff>
      <xdr:row>74</xdr:row>
      <xdr:rowOff>167583</xdr:rowOff>
    </xdr:to>
    <xdr:sp macro="" textlink="">
      <xdr:nvSpPr>
        <xdr:cNvPr id="640" name="フローチャート: 判断 639"/>
        <xdr:cNvSpPr/>
      </xdr:nvSpPr>
      <xdr:spPr>
        <a:xfrm>
          <a:off x="12763500" y="1275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158710</xdr:rowOff>
    </xdr:from>
    <xdr:ext cx="534377" cy="259045"/>
    <xdr:sp macro="" textlink="">
      <xdr:nvSpPr>
        <xdr:cNvPr id="641" name="テキスト ボックス 640"/>
        <xdr:cNvSpPr txBox="1"/>
      </xdr:nvSpPr>
      <xdr:spPr>
        <a:xfrm>
          <a:off x="12547111" y="12846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14948</xdr:rowOff>
    </xdr:from>
    <xdr:to>
      <xdr:col>85</xdr:col>
      <xdr:colOff>177800</xdr:colOff>
      <xdr:row>75</xdr:row>
      <xdr:rowOff>116548</xdr:rowOff>
    </xdr:to>
    <xdr:sp macro="" textlink="">
      <xdr:nvSpPr>
        <xdr:cNvPr id="647" name="楕円 646"/>
        <xdr:cNvSpPr/>
      </xdr:nvSpPr>
      <xdr:spPr>
        <a:xfrm>
          <a:off x="16268700" y="1287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164825</xdr:rowOff>
    </xdr:from>
    <xdr:ext cx="534377" cy="259045"/>
    <xdr:sp macro="" textlink="">
      <xdr:nvSpPr>
        <xdr:cNvPr id="648" name="公債費該当値テキスト"/>
        <xdr:cNvSpPr txBox="1"/>
      </xdr:nvSpPr>
      <xdr:spPr>
        <a:xfrm>
          <a:off x="16370300" y="1285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38522</xdr:rowOff>
    </xdr:from>
    <xdr:to>
      <xdr:col>81</xdr:col>
      <xdr:colOff>101600</xdr:colOff>
      <xdr:row>75</xdr:row>
      <xdr:rowOff>140122</xdr:rowOff>
    </xdr:to>
    <xdr:sp macro="" textlink="">
      <xdr:nvSpPr>
        <xdr:cNvPr id="649" name="楕円 648"/>
        <xdr:cNvSpPr/>
      </xdr:nvSpPr>
      <xdr:spPr>
        <a:xfrm>
          <a:off x="15430500" y="1289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131249</xdr:rowOff>
    </xdr:from>
    <xdr:ext cx="534377" cy="259045"/>
    <xdr:sp macro="" textlink="">
      <xdr:nvSpPr>
        <xdr:cNvPr id="650" name="テキスト ボックス 649"/>
        <xdr:cNvSpPr txBox="1"/>
      </xdr:nvSpPr>
      <xdr:spPr>
        <a:xfrm>
          <a:off x="15214111" y="129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10376</xdr:rowOff>
    </xdr:from>
    <xdr:to>
      <xdr:col>76</xdr:col>
      <xdr:colOff>165100</xdr:colOff>
      <xdr:row>75</xdr:row>
      <xdr:rowOff>111976</xdr:rowOff>
    </xdr:to>
    <xdr:sp macro="" textlink="">
      <xdr:nvSpPr>
        <xdr:cNvPr id="651" name="楕円 650"/>
        <xdr:cNvSpPr/>
      </xdr:nvSpPr>
      <xdr:spPr>
        <a:xfrm>
          <a:off x="14541500" y="12869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103103</xdr:rowOff>
    </xdr:from>
    <xdr:ext cx="534377" cy="259045"/>
    <xdr:sp macro="" textlink="">
      <xdr:nvSpPr>
        <xdr:cNvPr id="652" name="テキスト ボックス 651"/>
        <xdr:cNvSpPr txBox="1"/>
      </xdr:nvSpPr>
      <xdr:spPr>
        <a:xfrm>
          <a:off x="14325111" y="12961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13119</xdr:rowOff>
    </xdr:from>
    <xdr:to>
      <xdr:col>72</xdr:col>
      <xdr:colOff>38100</xdr:colOff>
      <xdr:row>75</xdr:row>
      <xdr:rowOff>114719</xdr:rowOff>
    </xdr:to>
    <xdr:sp macro="" textlink="">
      <xdr:nvSpPr>
        <xdr:cNvPr id="653" name="楕円 652"/>
        <xdr:cNvSpPr/>
      </xdr:nvSpPr>
      <xdr:spPr>
        <a:xfrm>
          <a:off x="13652500" y="12871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105846</xdr:rowOff>
    </xdr:from>
    <xdr:ext cx="534377" cy="259045"/>
    <xdr:sp macro="" textlink="">
      <xdr:nvSpPr>
        <xdr:cNvPr id="654" name="テキスト ボックス 653"/>
        <xdr:cNvSpPr txBox="1"/>
      </xdr:nvSpPr>
      <xdr:spPr>
        <a:xfrm>
          <a:off x="13436111" y="1296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156537</xdr:rowOff>
    </xdr:from>
    <xdr:to>
      <xdr:col>67</xdr:col>
      <xdr:colOff>101600</xdr:colOff>
      <xdr:row>74</xdr:row>
      <xdr:rowOff>86687</xdr:rowOff>
    </xdr:to>
    <xdr:sp macro="" textlink="">
      <xdr:nvSpPr>
        <xdr:cNvPr id="655" name="楕円 654"/>
        <xdr:cNvSpPr/>
      </xdr:nvSpPr>
      <xdr:spPr>
        <a:xfrm>
          <a:off x="12763500" y="1267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103214</xdr:rowOff>
    </xdr:from>
    <xdr:ext cx="534377" cy="259045"/>
    <xdr:sp macro="" textlink="">
      <xdr:nvSpPr>
        <xdr:cNvPr id="656" name="テキスト ボックス 655"/>
        <xdr:cNvSpPr txBox="1"/>
      </xdr:nvSpPr>
      <xdr:spPr>
        <a:xfrm>
          <a:off x="12547111" y="12447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7" name="直線コネクタ 66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8" name="テキスト ボックス 66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9" name="直線コネクタ 66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0" name="テキスト ボックス 66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1" name="直線コネクタ 67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2" name="テキスト ボックス 67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3" name="直線コネクタ 67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4" name="テキスト ボックス 67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5" name="直線コネクタ 67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6" name="テキスト ボックス 67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167132</xdr:rowOff>
    </xdr:from>
    <xdr:to>
      <xdr:col>85</xdr:col>
      <xdr:colOff>126364</xdr:colOff>
      <xdr:row>99</xdr:row>
      <xdr:rowOff>36582</xdr:rowOff>
    </xdr:to>
    <xdr:cxnSp macro="">
      <xdr:nvCxnSpPr>
        <xdr:cNvPr id="680" name="直線コネクタ 679"/>
        <xdr:cNvCxnSpPr/>
      </xdr:nvCxnSpPr>
      <xdr:spPr>
        <a:xfrm flipV="1">
          <a:off x="16317595" y="16454882"/>
          <a:ext cx="1269" cy="555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40409</xdr:rowOff>
    </xdr:from>
    <xdr:ext cx="378565" cy="259045"/>
    <xdr:sp macro="" textlink="">
      <xdr:nvSpPr>
        <xdr:cNvPr id="681" name="積立金最小値テキスト"/>
        <xdr:cNvSpPr txBox="1"/>
      </xdr:nvSpPr>
      <xdr:spPr>
        <a:xfrm>
          <a:off x="16370300" y="17013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36582</xdr:rowOff>
    </xdr:from>
    <xdr:to>
      <xdr:col>86</xdr:col>
      <xdr:colOff>25400</xdr:colOff>
      <xdr:row>99</xdr:row>
      <xdr:rowOff>36582</xdr:rowOff>
    </xdr:to>
    <xdr:cxnSp macro="">
      <xdr:nvCxnSpPr>
        <xdr:cNvPr id="682" name="直線コネクタ 681"/>
        <xdr:cNvCxnSpPr/>
      </xdr:nvCxnSpPr>
      <xdr:spPr>
        <a:xfrm>
          <a:off x="16230600" y="1701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113809</xdr:rowOff>
    </xdr:from>
    <xdr:ext cx="534377" cy="259045"/>
    <xdr:sp macro="" textlink="">
      <xdr:nvSpPr>
        <xdr:cNvPr id="683" name="積立金最大値テキスト"/>
        <xdr:cNvSpPr txBox="1"/>
      </xdr:nvSpPr>
      <xdr:spPr>
        <a:xfrm>
          <a:off x="16370300" y="1623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167132</xdr:rowOff>
    </xdr:from>
    <xdr:to>
      <xdr:col>86</xdr:col>
      <xdr:colOff>25400</xdr:colOff>
      <xdr:row>95</xdr:row>
      <xdr:rowOff>167132</xdr:rowOff>
    </xdr:to>
    <xdr:cxnSp macro="">
      <xdr:nvCxnSpPr>
        <xdr:cNvPr id="684" name="直線コネクタ 683"/>
        <xdr:cNvCxnSpPr/>
      </xdr:nvCxnSpPr>
      <xdr:spPr>
        <a:xfrm>
          <a:off x="16230600" y="16454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65252</xdr:rowOff>
    </xdr:from>
    <xdr:to>
      <xdr:col>85</xdr:col>
      <xdr:colOff>127000</xdr:colOff>
      <xdr:row>96</xdr:row>
      <xdr:rowOff>68587</xdr:rowOff>
    </xdr:to>
    <xdr:cxnSp macro="">
      <xdr:nvCxnSpPr>
        <xdr:cNvPr id="685" name="直線コネクタ 684"/>
        <xdr:cNvCxnSpPr/>
      </xdr:nvCxnSpPr>
      <xdr:spPr>
        <a:xfrm flipV="1">
          <a:off x="15481300" y="16524452"/>
          <a:ext cx="838200" cy="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30866</xdr:rowOff>
    </xdr:from>
    <xdr:ext cx="469744" cy="259045"/>
    <xdr:sp macro="" textlink="">
      <xdr:nvSpPr>
        <xdr:cNvPr id="686" name="積立金平均値テキスト"/>
        <xdr:cNvSpPr txBox="1"/>
      </xdr:nvSpPr>
      <xdr:spPr>
        <a:xfrm>
          <a:off x="16370300" y="16832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52439</xdr:rowOff>
    </xdr:from>
    <xdr:to>
      <xdr:col>85</xdr:col>
      <xdr:colOff>177800</xdr:colOff>
      <xdr:row>98</xdr:row>
      <xdr:rowOff>154039</xdr:rowOff>
    </xdr:to>
    <xdr:sp macro="" textlink="">
      <xdr:nvSpPr>
        <xdr:cNvPr id="687" name="フローチャート: 判断 686"/>
        <xdr:cNvSpPr/>
      </xdr:nvSpPr>
      <xdr:spPr>
        <a:xfrm>
          <a:off x="16268700" y="1685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19475</xdr:rowOff>
    </xdr:from>
    <xdr:to>
      <xdr:col>81</xdr:col>
      <xdr:colOff>50800</xdr:colOff>
      <xdr:row>96</xdr:row>
      <xdr:rowOff>68587</xdr:rowOff>
    </xdr:to>
    <xdr:cxnSp macro="">
      <xdr:nvCxnSpPr>
        <xdr:cNvPr id="688" name="直線コネクタ 687"/>
        <xdr:cNvCxnSpPr/>
      </xdr:nvCxnSpPr>
      <xdr:spPr>
        <a:xfrm>
          <a:off x="14592300" y="16478675"/>
          <a:ext cx="889000" cy="49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57734</xdr:rowOff>
    </xdr:from>
    <xdr:to>
      <xdr:col>81</xdr:col>
      <xdr:colOff>101600</xdr:colOff>
      <xdr:row>98</xdr:row>
      <xdr:rowOff>159334</xdr:rowOff>
    </xdr:to>
    <xdr:sp macro="" textlink="">
      <xdr:nvSpPr>
        <xdr:cNvPr id="689" name="フローチャート: 判断 688"/>
        <xdr:cNvSpPr/>
      </xdr:nvSpPr>
      <xdr:spPr>
        <a:xfrm>
          <a:off x="15430500" y="16859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150461</xdr:rowOff>
    </xdr:from>
    <xdr:ext cx="469744" cy="259045"/>
    <xdr:sp macro="" textlink="">
      <xdr:nvSpPr>
        <xdr:cNvPr id="690" name="テキスト ボックス 689"/>
        <xdr:cNvSpPr txBox="1"/>
      </xdr:nvSpPr>
      <xdr:spPr>
        <a:xfrm>
          <a:off x="15246428" y="1695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85865</xdr:rowOff>
    </xdr:from>
    <xdr:to>
      <xdr:col>76</xdr:col>
      <xdr:colOff>114300</xdr:colOff>
      <xdr:row>96</xdr:row>
      <xdr:rowOff>19475</xdr:rowOff>
    </xdr:to>
    <xdr:cxnSp macro="">
      <xdr:nvCxnSpPr>
        <xdr:cNvPr id="691" name="直線コネクタ 690"/>
        <xdr:cNvCxnSpPr/>
      </xdr:nvCxnSpPr>
      <xdr:spPr>
        <a:xfrm>
          <a:off x="13703300" y="16202165"/>
          <a:ext cx="889000" cy="2765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43408</xdr:rowOff>
    </xdr:from>
    <xdr:to>
      <xdr:col>76</xdr:col>
      <xdr:colOff>165100</xdr:colOff>
      <xdr:row>98</xdr:row>
      <xdr:rowOff>145008</xdr:rowOff>
    </xdr:to>
    <xdr:sp macro="" textlink="">
      <xdr:nvSpPr>
        <xdr:cNvPr id="692" name="フローチャート: 判断 691"/>
        <xdr:cNvSpPr/>
      </xdr:nvSpPr>
      <xdr:spPr>
        <a:xfrm>
          <a:off x="14541500" y="1684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136135</xdr:rowOff>
    </xdr:from>
    <xdr:ext cx="469744" cy="259045"/>
    <xdr:sp macro="" textlink="">
      <xdr:nvSpPr>
        <xdr:cNvPr id="693" name="テキスト ボックス 692"/>
        <xdr:cNvSpPr txBox="1"/>
      </xdr:nvSpPr>
      <xdr:spPr>
        <a:xfrm>
          <a:off x="14357428" y="16938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89</xdr:row>
      <xdr:rowOff>120802</xdr:rowOff>
    </xdr:from>
    <xdr:to>
      <xdr:col>71</xdr:col>
      <xdr:colOff>177800</xdr:colOff>
      <xdr:row>94</xdr:row>
      <xdr:rowOff>85865</xdr:rowOff>
    </xdr:to>
    <xdr:cxnSp macro="">
      <xdr:nvCxnSpPr>
        <xdr:cNvPr id="694" name="直線コネクタ 693"/>
        <xdr:cNvCxnSpPr/>
      </xdr:nvCxnSpPr>
      <xdr:spPr>
        <a:xfrm>
          <a:off x="12814300" y="15379852"/>
          <a:ext cx="889000" cy="822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35750</xdr:rowOff>
    </xdr:from>
    <xdr:to>
      <xdr:col>72</xdr:col>
      <xdr:colOff>38100</xdr:colOff>
      <xdr:row>98</xdr:row>
      <xdr:rowOff>137350</xdr:rowOff>
    </xdr:to>
    <xdr:sp macro="" textlink="">
      <xdr:nvSpPr>
        <xdr:cNvPr id="695" name="フローチャート: 判断 694"/>
        <xdr:cNvSpPr/>
      </xdr:nvSpPr>
      <xdr:spPr>
        <a:xfrm>
          <a:off x="13652500" y="1683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128477</xdr:rowOff>
    </xdr:from>
    <xdr:ext cx="469744" cy="259045"/>
    <xdr:sp macro="" textlink="">
      <xdr:nvSpPr>
        <xdr:cNvPr id="696" name="テキスト ボックス 695"/>
        <xdr:cNvSpPr txBox="1"/>
      </xdr:nvSpPr>
      <xdr:spPr>
        <a:xfrm>
          <a:off x="13468428" y="16930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2012</xdr:rowOff>
    </xdr:from>
    <xdr:to>
      <xdr:col>67</xdr:col>
      <xdr:colOff>101600</xdr:colOff>
      <xdr:row>98</xdr:row>
      <xdr:rowOff>103612</xdr:rowOff>
    </xdr:to>
    <xdr:sp macro="" textlink="">
      <xdr:nvSpPr>
        <xdr:cNvPr id="697" name="フローチャート: 判断 696"/>
        <xdr:cNvSpPr/>
      </xdr:nvSpPr>
      <xdr:spPr>
        <a:xfrm>
          <a:off x="12763500" y="16804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94739</xdr:rowOff>
    </xdr:from>
    <xdr:ext cx="469744" cy="259045"/>
    <xdr:sp macro="" textlink="">
      <xdr:nvSpPr>
        <xdr:cNvPr id="698" name="テキスト ボックス 697"/>
        <xdr:cNvSpPr txBox="1"/>
      </xdr:nvSpPr>
      <xdr:spPr>
        <a:xfrm>
          <a:off x="12579428" y="168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14452</xdr:rowOff>
    </xdr:from>
    <xdr:to>
      <xdr:col>85</xdr:col>
      <xdr:colOff>177800</xdr:colOff>
      <xdr:row>96</xdr:row>
      <xdr:rowOff>116052</xdr:rowOff>
    </xdr:to>
    <xdr:sp macro="" textlink="">
      <xdr:nvSpPr>
        <xdr:cNvPr id="704" name="楕円 703"/>
        <xdr:cNvSpPr/>
      </xdr:nvSpPr>
      <xdr:spPr>
        <a:xfrm>
          <a:off x="16268700" y="1647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100829</xdr:rowOff>
    </xdr:from>
    <xdr:ext cx="534377" cy="259045"/>
    <xdr:sp macro="" textlink="">
      <xdr:nvSpPr>
        <xdr:cNvPr id="705" name="積立金該当値テキスト"/>
        <xdr:cNvSpPr txBox="1"/>
      </xdr:nvSpPr>
      <xdr:spPr>
        <a:xfrm>
          <a:off x="16370300" y="1638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17787</xdr:rowOff>
    </xdr:from>
    <xdr:to>
      <xdr:col>81</xdr:col>
      <xdr:colOff>101600</xdr:colOff>
      <xdr:row>96</xdr:row>
      <xdr:rowOff>119387</xdr:rowOff>
    </xdr:to>
    <xdr:sp macro="" textlink="">
      <xdr:nvSpPr>
        <xdr:cNvPr id="706" name="楕円 705"/>
        <xdr:cNvSpPr/>
      </xdr:nvSpPr>
      <xdr:spPr>
        <a:xfrm>
          <a:off x="15430500" y="1647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135914</xdr:rowOff>
    </xdr:from>
    <xdr:ext cx="534377" cy="259045"/>
    <xdr:sp macro="" textlink="">
      <xdr:nvSpPr>
        <xdr:cNvPr id="707" name="テキスト ボックス 706"/>
        <xdr:cNvSpPr txBox="1"/>
      </xdr:nvSpPr>
      <xdr:spPr>
        <a:xfrm>
          <a:off x="15214111" y="16252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140125</xdr:rowOff>
    </xdr:from>
    <xdr:to>
      <xdr:col>76</xdr:col>
      <xdr:colOff>165100</xdr:colOff>
      <xdr:row>96</xdr:row>
      <xdr:rowOff>70275</xdr:rowOff>
    </xdr:to>
    <xdr:sp macro="" textlink="">
      <xdr:nvSpPr>
        <xdr:cNvPr id="708" name="楕円 707"/>
        <xdr:cNvSpPr/>
      </xdr:nvSpPr>
      <xdr:spPr>
        <a:xfrm>
          <a:off x="14541500" y="1642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86802</xdr:rowOff>
    </xdr:from>
    <xdr:ext cx="534377" cy="259045"/>
    <xdr:sp macro="" textlink="">
      <xdr:nvSpPr>
        <xdr:cNvPr id="709" name="テキスト ボックス 708"/>
        <xdr:cNvSpPr txBox="1"/>
      </xdr:nvSpPr>
      <xdr:spPr>
        <a:xfrm>
          <a:off x="14325111" y="16203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35065</xdr:rowOff>
    </xdr:from>
    <xdr:to>
      <xdr:col>72</xdr:col>
      <xdr:colOff>38100</xdr:colOff>
      <xdr:row>94</xdr:row>
      <xdr:rowOff>136665</xdr:rowOff>
    </xdr:to>
    <xdr:sp macro="" textlink="">
      <xdr:nvSpPr>
        <xdr:cNvPr id="710" name="楕円 709"/>
        <xdr:cNvSpPr/>
      </xdr:nvSpPr>
      <xdr:spPr>
        <a:xfrm>
          <a:off x="13652500" y="1615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153192</xdr:rowOff>
    </xdr:from>
    <xdr:ext cx="534377" cy="259045"/>
    <xdr:sp macro="" textlink="">
      <xdr:nvSpPr>
        <xdr:cNvPr id="711" name="テキスト ボックス 710"/>
        <xdr:cNvSpPr txBox="1"/>
      </xdr:nvSpPr>
      <xdr:spPr>
        <a:xfrm>
          <a:off x="13436111" y="15926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89</xdr:row>
      <xdr:rowOff>70002</xdr:rowOff>
    </xdr:from>
    <xdr:to>
      <xdr:col>67</xdr:col>
      <xdr:colOff>101600</xdr:colOff>
      <xdr:row>90</xdr:row>
      <xdr:rowOff>152</xdr:rowOff>
    </xdr:to>
    <xdr:sp macro="" textlink="">
      <xdr:nvSpPr>
        <xdr:cNvPr id="712" name="楕円 711"/>
        <xdr:cNvSpPr/>
      </xdr:nvSpPr>
      <xdr:spPr>
        <a:xfrm>
          <a:off x="12763500" y="153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88</xdr:row>
      <xdr:rowOff>16679</xdr:rowOff>
    </xdr:from>
    <xdr:ext cx="534377" cy="259045"/>
    <xdr:sp macro="" textlink="">
      <xdr:nvSpPr>
        <xdr:cNvPr id="713" name="テキスト ボックス 712"/>
        <xdr:cNvSpPr txBox="1"/>
      </xdr:nvSpPr>
      <xdr:spPr>
        <a:xfrm>
          <a:off x="12547111" y="15104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4" name="直線コネクタ 723"/>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5" name="テキスト ボックス 724"/>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6" name="直線コネクタ 725"/>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7" name="テキスト ボックス 726"/>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8" name="直線コネクタ 727"/>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9" name="テキスト ボックス 728"/>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0" name="直線コネクタ 729"/>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1" name="テキスト ボックス 730"/>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2" name="直線コネクタ 731"/>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3" name="テキスト ボックス 732"/>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4" name="直線コネクタ 733"/>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5" name="テキスト ボックス 734"/>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67854</xdr:rowOff>
    </xdr:from>
    <xdr:to>
      <xdr:col>116</xdr:col>
      <xdr:colOff>62864</xdr:colOff>
      <xdr:row>39</xdr:row>
      <xdr:rowOff>98878</xdr:rowOff>
    </xdr:to>
    <xdr:cxnSp macro="">
      <xdr:nvCxnSpPr>
        <xdr:cNvPr id="739" name="直線コネクタ 738"/>
        <xdr:cNvCxnSpPr/>
      </xdr:nvCxnSpPr>
      <xdr:spPr>
        <a:xfrm flipV="1">
          <a:off x="22159595" y="5211354"/>
          <a:ext cx="1269"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0"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1" name="直線コネクタ 740"/>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14531</xdr:rowOff>
    </xdr:from>
    <xdr:ext cx="469744" cy="259045"/>
    <xdr:sp macro="" textlink="">
      <xdr:nvSpPr>
        <xdr:cNvPr id="742" name="投資及び出資金最大値テキスト"/>
        <xdr:cNvSpPr txBox="1"/>
      </xdr:nvSpPr>
      <xdr:spPr>
        <a:xfrm>
          <a:off x="22212300" y="498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67854</xdr:rowOff>
    </xdr:from>
    <xdr:to>
      <xdr:col>116</xdr:col>
      <xdr:colOff>152400</xdr:colOff>
      <xdr:row>30</xdr:row>
      <xdr:rowOff>67854</xdr:rowOff>
    </xdr:to>
    <xdr:cxnSp macro="">
      <xdr:nvCxnSpPr>
        <xdr:cNvPr id="743" name="直線コネクタ 742"/>
        <xdr:cNvCxnSpPr/>
      </xdr:nvCxnSpPr>
      <xdr:spPr>
        <a:xfrm>
          <a:off x="22072600" y="5211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130719</xdr:rowOff>
    </xdr:from>
    <xdr:to>
      <xdr:col>116</xdr:col>
      <xdr:colOff>63500</xdr:colOff>
      <xdr:row>38</xdr:row>
      <xdr:rowOff>744</xdr:rowOff>
    </xdr:to>
    <xdr:cxnSp macro="">
      <xdr:nvCxnSpPr>
        <xdr:cNvPr id="744" name="直線コネクタ 743"/>
        <xdr:cNvCxnSpPr/>
      </xdr:nvCxnSpPr>
      <xdr:spPr>
        <a:xfrm>
          <a:off x="21323300" y="6474369"/>
          <a:ext cx="838200" cy="41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74058</xdr:rowOff>
    </xdr:from>
    <xdr:ext cx="469744" cy="259045"/>
    <xdr:sp macro="" textlink="">
      <xdr:nvSpPr>
        <xdr:cNvPr id="745" name="投資及び出資金平均値テキスト"/>
        <xdr:cNvSpPr txBox="1"/>
      </xdr:nvSpPr>
      <xdr:spPr>
        <a:xfrm>
          <a:off x="22212300" y="62462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51181</xdr:rowOff>
    </xdr:from>
    <xdr:to>
      <xdr:col>116</xdr:col>
      <xdr:colOff>114300</xdr:colOff>
      <xdr:row>37</xdr:row>
      <xdr:rowOff>152781</xdr:rowOff>
    </xdr:to>
    <xdr:sp macro="" textlink="">
      <xdr:nvSpPr>
        <xdr:cNvPr id="746" name="フローチャート: 判断 745"/>
        <xdr:cNvSpPr/>
      </xdr:nvSpPr>
      <xdr:spPr>
        <a:xfrm>
          <a:off x="221107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130719</xdr:rowOff>
    </xdr:from>
    <xdr:to>
      <xdr:col>111</xdr:col>
      <xdr:colOff>177800</xdr:colOff>
      <xdr:row>38</xdr:row>
      <xdr:rowOff>12990</xdr:rowOff>
    </xdr:to>
    <xdr:cxnSp macro="">
      <xdr:nvCxnSpPr>
        <xdr:cNvPr id="747" name="直線コネクタ 746"/>
        <xdr:cNvCxnSpPr/>
      </xdr:nvCxnSpPr>
      <xdr:spPr>
        <a:xfrm flipV="1">
          <a:off x="20434300" y="6474369"/>
          <a:ext cx="889000" cy="53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74531</xdr:rowOff>
    </xdr:from>
    <xdr:to>
      <xdr:col>112</xdr:col>
      <xdr:colOff>38100</xdr:colOff>
      <xdr:row>38</xdr:row>
      <xdr:rowOff>4680</xdr:rowOff>
    </xdr:to>
    <xdr:sp macro="" textlink="">
      <xdr:nvSpPr>
        <xdr:cNvPr id="748" name="フローチャート: 判断 747"/>
        <xdr:cNvSpPr/>
      </xdr:nvSpPr>
      <xdr:spPr>
        <a:xfrm>
          <a:off x="21272500" y="64181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21208</xdr:rowOff>
    </xdr:from>
    <xdr:ext cx="469744" cy="259045"/>
    <xdr:sp macro="" textlink="">
      <xdr:nvSpPr>
        <xdr:cNvPr id="749" name="テキスト ボックス 748"/>
        <xdr:cNvSpPr txBox="1"/>
      </xdr:nvSpPr>
      <xdr:spPr>
        <a:xfrm>
          <a:off x="21088428" y="6193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6296</xdr:rowOff>
    </xdr:from>
    <xdr:to>
      <xdr:col>107</xdr:col>
      <xdr:colOff>50800</xdr:colOff>
      <xdr:row>38</xdr:row>
      <xdr:rowOff>12990</xdr:rowOff>
    </xdr:to>
    <xdr:cxnSp macro="">
      <xdr:nvCxnSpPr>
        <xdr:cNvPr id="750" name="直線コネクタ 749"/>
        <xdr:cNvCxnSpPr/>
      </xdr:nvCxnSpPr>
      <xdr:spPr>
        <a:xfrm>
          <a:off x="19545300" y="6349946"/>
          <a:ext cx="889000" cy="178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79266</xdr:rowOff>
    </xdr:from>
    <xdr:to>
      <xdr:col>107</xdr:col>
      <xdr:colOff>101600</xdr:colOff>
      <xdr:row>38</xdr:row>
      <xdr:rowOff>9416</xdr:rowOff>
    </xdr:to>
    <xdr:sp macro="" textlink="">
      <xdr:nvSpPr>
        <xdr:cNvPr id="751" name="フローチャート: 判断 750"/>
        <xdr:cNvSpPr/>
      </xdr:nvSpPr>
      <xdr:spPr>
        <a:xfrm>
          <a:off x="20383500" y="642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25943</xdr:rowOff>
    </xdr:from>
    <xdr:ext cx="469744" cy="259045"/>
    <xdr:sp macro="" textlink="">
      <xdr:nvSpPr>
        <xdr:cNvPr id="752" name="テキスト ボックス 751"/>
        <xdr:cNvSpPr txBox="1"/>
      </xdr:nvSpPr>
      <xdr:spPr>
        <a:xfrm>
          <a:off x="20199428" y="6198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6296</xdr:rowOff>
    </xdr:from>
    <xdr:to>
      <xdr:col>102</xdr:col>
      <xdr:colOff>114300</xdr:colOff>
      <xdr:row>37</xdr:row>
      <xdr:rowOff>75039</xdr:rowOff>
    </xdr:to>
    <xdr:cxnSp macro="">
      <xdr:nvCxnSpPr>
        <xdr:cNvPr id="753" name="直線コネクタ 752"/>
        <xdr:cNvCxnSpPr/>
      </xdr:nvCxnSpPr>
      <xdr:spPr>
        <a:xfrm flipV="1">
          <a:off x="18656300" y="6349946"/>
          <a:ext cx="889000" cy="68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91186</xdr:rowOff>
    </xdr:from>
    <xdr:to>
      <xdr:col>102</xdr:col>
      <xdr:colOff>165100</xdr:colOff>
      <xdr:row>38</xdr:row>
      <xdr:rowOff>21336</xdr:rowOff>
    </xdr:to>
    <xdr:sp macro="" textlink="">
      <xdr:nvSpPr>
        <xdr:cNvPr id="754" name="フローチャート: 判断 753"/>
        <xdr:cNvSpPr/>
      </xdr:nvSpPr>
      <xdr:spPr>
        <a:xfrm>
          <a:off x="19494500" y="6434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12463</xdr:rowOff>
    </xdr:from>
    <xdr:ext cx="469744" cy="259045"/>
    <xdr:sp macro="" textlink="">
      <xdr:nvSpPr>
        <xdr:cNvPr id="755" name="テキスト ボックス 754"/>
        <xdr:cNvSpPr txBox="1"/>
      </xdr:nvSpPr>
      <xdr:spPr>
        <a:xfrm>
          <a:off x="19310428" y="6527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71918</xdr:rowOff>
    </xdr:from>
    <xdr:to>
      <xdr:col>98</xdr:col>
      <xdr:colOff>38100</xdr:colOff>
      <xdr:row>38</xdr:row>
      <xdr:rowOff>2068</xdr:rowOff>
    </xdr:to>
    <xdr:sp macro="" textlink="">
      <xdr:nvSpPr>
        <xdr:cNvPr id="756" name="フローチャート: 判断 755"/>
        <xdr:cNvSpPr/>
      </xdr:nvSpPr>
      <xdr:spPr>
        <a:xfrm>
          <a:off x="18605500" y="6415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164645</xdr:rowOff>
    </xdr:from>
    <xdr:ext cx="469744" cy="259045"/>
    <xdr:sp macro="" textlink="">
      <xdr:nvSpPr>
        <xdr:cNvPr id="757" name="テキスト ボックス 756"/>
        <xdr:cNvSpPr txBox="1"/>
      </xdr:nvSpPr>
      <xdr:spPr>
        <a:xfrm>
          <a:off x="18421428" y="650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121394</xdr:rowOff>
    </xdr:from>
    <xdr:to>
      <xdr:col>116</xdr:col>
      <xdr:colOff>114300</xdr:colOff>
      <xdr:row>38</xdr:row>
      <xdr:rowOff>51544</xdr:rowOff>
    </xdr:to>
    <xdr:sp macro="" textlink="">
      <xdr:nvSpPr>
        <xdr:cNvPr id="763" name="楕円 762"/>
        <xdr:cNvSpPr/>
      </xdr:nvSpPr>
      <xdr:spPr>
        <a:xfrm>
          <a:off x="22110700" y="646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99821</xdr:rowOff>
    </xdr:from>
    <xdr:ext cx="469744" cy="259045"/>
    <xdr:sp macro="" textlink="">
      <xdr:nvSpPr>
        <xdr:cNvPr id="764" name="投資及び出資金該当値テキスト"/>
        <xdr:cNvSpPr txBox="1"/>
      </xdr:nvSpPr>
      <xdr:spPr>
        <a:xfrm>
          <a:off x="22212300" y="644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79919</xdr:rowOff>
    </xdr:from>
    <xdr:to>
      <xdr:col>112</xdr:col>
      <xdr:colOff>38100</xdr:colOff>
      <xdr:row>38</xdr:row>
      <xdr:rowOff>10069</xdr:rowOff>
    </xdr:to>
    <xdr:sp macro="" textlink="">
      <xdr:nvSpPr>
        <xdr:cNvPr id="765" name="楕円 764"/>
        <xdr:cNvSpPr/>
      </xdr:nvSpPr>
      <xdr:spPr>
        <a:xfrm>
          <a:off x="21272500" y="642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1196</xdr:rowOff>
    </xdr:from>
    <xdr:ext cx="469744" cy="259045"/>
    <xdr:sp macro="" textlink="">
      <xdr:nvSpPr>
        <xdr:cNvPr id="766" name="テキスト ボックス 765"/>
        <xdr:cNvSpPr txBox="1"/>
      </xdr:nvSpPr>
      <xdr:spPr>
        <a:xfrm>
          <a:off x="21088428" y="651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133640</xdr:rowOff>
    </xdr:from>
    <xdr:to>
      <xdr:col>107</xdr:col>
      <xdr:colOff>101600</xdr:colOff>
      <xdr:row>38</xdr:row>
      <xdr:rowOff>63790</xdr:rowOff>
    </xdr:to>
    <xdr:sp macro="" textlink="">
      <xdr:nvSpPr>
        <xdr:cNvPr id="767" name="楕円 766"/>
        <xdr:cNvSpPr/>
      </xdr:nvSpPr>
      <xdr:spPr>
        <a:xfrm>
          <a:off x="20383500" y="6477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54917</xdr:rowOff>
    </xdr:from>
    <xdr:ext cx="469744" cy="259045"/>
    <xdr:sp macro="" textlink="">
      <xdr:nvSpPr>
        <xdr:cNvPr id="768" name="テキスト ボックス 767"/>
        <xdr:cNvSpPr txBox="1"/>
      </xdr:nvSpPr>
      <xdr:spPr>
        <a:xfrm>
          <a:off x="20199428" y="6570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36</xdr:row>
      <xdr:rowOff>126946</xdr:rowOff>
    </xdr:from>
    <xdr:to>
      <xdr:col>102</xdr:col>
      <xdr:colOff>165100</xdr:colOff>
      <xdr:row>37</xdr:row>
      <xdr:rowOff>57096</xdr:rowOff>
    </xdr:to>
    <xdr:sp macro="" textlink="">
      <xdr:nvSpPr>
        <xdr:cNvPr id="769" name="楕円 768"/>
        <xdr:cNvSpPr/>
      </xdr:nvSpPr>
      <xdr:spPr>
        <a:xfrm>
          <a:off x="19494500" y="629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73623</xdr:rowOff>
    </xdr:from>
    <xdr:ext cx="469744" cy="259045"/>
    <xdr:sp macro="" textlink="">
      <xdr:nvSpPr>
        <xdr:cNvPr id="770" name="テキスト ボックス 769"/>
        <xdr:cNvSpPr txBox="1"/>
      </xdr:nvSpPr>
      <xdr:spPr>
        <a:xfrm>
          <a:off x="19310428" y="607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24239</xdr:rowOff>
    </xdr:from>
    <xdr:to>
      <xdr:col>98</xdr:col>
      <xdr:colOff>38100</xdr:colOff>
      <xdr:row>37</xdr:row>
      <xdr:rowOff>125839</xdr:rowOff>
    </xdr:to>
    <xdr:sp macro="" textlink="">
      <xdr:nvSpPr>
        <xdr:cNvPr id="771" name="楕円 770"/>
        <xdr:cNvSpPr/>
      </xdr:nvSpPr>
      <xdr:spPr>
        <a:xfrm>
          <a:off x="18605500" y="6367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142366</xdr:rowOff>
    </xdr:from>
    <xdr:ext cx="469744" cy="259045"/>
    <xdr:sp macro="" textlink="">
      <xdr:nvSpPr>
        <xdr:cNvPr id="772" name="テキスト ボックス 771"/>
        <xdr:cNvSpPr txBox="1"/>
      </xdr:nvSpPr>
      <xdr:spPr>
        <a:xfrm>
          <a:off x="18421428" y="614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3" name="直線コネクタ 782"/>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4" name="テキスト ボックス 783"/>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5" name="直線コネクタ 784"/>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6" name="テキスト ボックス 785"/>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7" name="直線コネクタ 786"/>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8" name="テキスト ボックス 787"/>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9" name="直線コネクタ 788"/>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0" name="テキスト ボックス 789"/>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1" name="直線コネクタ 790"/>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2" name="テキスト ボックス 791"/>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3" name="直線コネクタ 792"/>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4" name="テキスト ボックス 793"/>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35262</xdr:rowOff>
    </xdr:from>
    <xdr:to>
      <xdr:col>116</xdr:col>
      <xdr:colOff>62864</xdr:colOff>
      <xdr:row>59</xdr:row>
      <xdr:rowOff>96821</xdr:rowOff>
    </xdr:to>
    <xdr:cxnSp macro="">
      <xdr:nvCxnSpPr>
        <xdr:cNvPr id="798" name="直線コネクタ 797"/>
        <xdr:cNvCxnSpPr/>
      </xdr:nvCxnSpPr>
      <xdr:spPr>
        <a:xfrm flipV="1">
          <a:off x="22159595" y="8607762"/>
          <a:ext cx="1269" cy="160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100648</xdr:rowOff>
    </xdr:from>
    <xdr:ext cx="313932" cy="259045"/>
    <xdr:sp macro="" textlink="">
      <xdr:nvSpPr>
        <xdr:cNvPr id="799" name="貸付金最小値テキスト"/>
        <xdr:cNvSpPr txBox="1"/>
      </xdr:nvSpPr>
      <xdr:spPr>
        <a:xfrm>
          <a:off x="22212300" y="102161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96821</xdr:rowOff>
    </xdr:from>
    <xdr:to>
      <xdr:col>116</xdr:col>
      <xdr:colOff>152400</xdr:colOff>
      <xdr:row>59</xdr:row>
      <xdr:rowOff>96821</xdr:rowOff>
    </xdr:to>
    <xdr:cxnSp macro="">
      <xdr:nvCxnSpPr>
        <xdr:cNvPr id="800" name="直線コネクタ 799"/>
        <xdr:cNvCxnSpPr/>
      </xdr:nvCxnSpPr>
      <xdr:spPr>
        <a:xfrm>
          <a:off x="22072600" y="10212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153389</xdr:rowOff>
    </xdr:from>
    <xdr:ext cx="534377" cy="259045"/>
    <xdr:sp macro="" textlink="">
      <xdr:nvSpPr>
        <xdr:cNvPr id="801" name="貸付金最大値テキスト"/>
        <xdr:cNvSpPr txBox="1"/>
      </xdr:nvSpPr>
      <xdr:spPr>
        <a:xfrm>
          <a:off x="22212300" y="838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35262</xdr:rowOff>
    </xdr:from>
    <xdr:to>
      <xdr:col>116</xdr:col>
      <xdr:colOff>152400</xdr:colOff>
      <xdr:row>50</xdr:row>
      <xdr:rowOff>35262</xdr:rowOff>
    </xdr:to>
    <xdr:cxnSp macro="">
      <xdr:nvCxnSpPr>
        <xdr:cNvPr id="802" name="直線コネクタ 801"/>
        <xdr:cNvCxnSpPr/>
      </xdr:nvCxnSpPr>
      <xdr:spPr>
        <a:xfrm>
          <a:off x="22072600" y="8607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125299</xdr:rowOff>
    </xdr:from>
    <xdr:to>
      <xdr:col>116</xdr:col>
      <xdr:colOff>63500</xdr:colOff>
      <xdr:row>57</xdr:row>
      <xdr:rowOff>170593</xdr:rowOff>
    </xdr:to>
    <xdr:cxnSp macro="">
      <xdr:nvCxnSpPr>
        <xdr:cNvPr id="803" name="直線コネクタ 802"/>
        <xdr:cNvCxnSpPr/>
      </xdr:nvCxnSpPr>
      <xdr:spPr>
        <a:xfrm>
          <a:off x="21323300" y="9897949"/>
          <a:ext cx="838200" cy="45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150766</xdr:rowOff>
    </xdr:from>
    <xdr:ext cx="469744" cy="259045"/>
    <xdr:sp macro="" textlink="">
      <xdr:nvSpPr>
        <xdr:cNvPr id="804" name="貸付金平均値テキスト"/>
        <xdr:cNvSpPr txBox="1"/>
      </xdr:nvSpPr>
      <xdr:spPr>
        <a:xfrm>
          <a:off x="22212300" y="99234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xdr:rowOff>
    </xdr:from>
    <xdr:to>
      <xdr:col>116</xdr:col>
      <xdr:colOff>114300</xdr:colOff>
      <xdr:row>58</xdr:row>
      <xdr:rowOff>102489</xdr:rowOff>
    </xdr:to>
    <xdr:sp macro="" textlink="">
      <xdr:nvSpPr>
        <xdr:cNvPr id="805" name="フローチャート: 判断 804"/>
        <xdr:cNvSpPr/>
      </xdr:nvSpPr>
      <xdr:spPr>
        <a:xfrm>
          <a:off x="22110700" y="9944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62596</xdr:rowOff>
    </xdr:from>
    <xdr:to>
      <xdr:col>111</xdr:col>
      <xdr:colOff>177800</xdr:colOff>
      <xdr:row>57</xdr:row>
      <xdr:rowOff>125299</xdr:rowOff>
    </xdr:to>
    <xdr:cxnSp macro="">
      <xdr:nvCxnSpPr>
        <xdr:cNvPr id="806" name="直線コネクタ 805"/>
        <xdr:cNvCxnSpPr/>
      </xdr:nvCxnSpPr>
      <xdr:spPr>
        <a:xfrm>
          <a:off x="20434300" y="9835246"/>
          <a:ext cx="889000" cy="6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158688</xdr:rowOff>
    </xdr:from>
    <xdr:to>
      <xdr:col>112</xdr:col>
      <xdr:colOff>38100</xdr:colOff>
      <xdr:row>58</xdr:row>
      <xdr:rowOff>88838</xdr:rowOff>
    </xdr:to>
    <xdr:sp macro="" textlink="">
      <xdr:nvSpPr>
        <xdr:cNvPr id="807" name="フローチャート: 判断 806"/>
        <xdr:cNvSpPr/>
      </xdr:nvSpPr>
      <xdr:spPr>
        <a:xfrm>
          <a:off x="21272500" y="993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79965</xdr:rowOff>
    </xdr:from>
    <xdr:ext cx="469744" cy="259045"/>
    <xdr:sp macro="" textlink="">
      <xdr:nvSpPr>
        <xdr:cNvPr id="808" name="テキスト ボックス 807"/>
        <xdr:cNvSpPr txBox="1"/>
      </xdr:nvSpPr>
      <xdr:spPr>
        <a:xfrm>
          <a:off x="21088428" y="10024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25825</xdr:rowOff>
    </xdr:from>
    <xdr:to>
      <xdr:col>107</xdr:col>
      <xdr:colOff>50800</xdr:colOff>
      <xdr:row>57</xdr:row>
      <xdr:rowOff>62596</xdr:rowOff>
    </xdr:to>
    <xdr:cxnSp macro="">
      <xdr:nvCxnSpPr>
        <xdr:cNvPr id="809" name="直線コネクタ 808"/>
        <xdr:cNvCxnSpPr/>
      </xdr:nvCxnSpPr>
      <xdr:spPr>
        <a:xfrm>
          <a:off x="19545300" y="9798475"/>
          <a:ext cx="889000" cy="3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133575</xdr:rowOff>
    </xdr:from>
    <xdr:to>
      <xdr:col>107</xdr:col>
      <xdr:colOff>101600</xdr:colOff>
      <xdr:row>58</xdr:row>
      <xdr:rowOff>63725</xdr:rowOff>
    </xdr:to>
    <xdr:sp macro="" textlink="">
      <xdr:nvSpPr>
        <xdr:cNvPr id="810" name="フローチャート: 判断 809"/>
        <xdr:cNvSpPr/>
      </xdr:nvSpPr>
      <xdr:spPr>
        <a:xfrm>
          <a:off x="20383500" y="990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54852</xdr:rowOff>
    </xdr:from>
    <xdr:ext cx="469744" cy="259045"/>
    <xdr:sp macro="" textlink="">
      <xdr:nvSpPr>
        <xdr:cNvPr id="811" name="テキスト ボックス 810"/>
        <xdr:cNvSpPr txBox="1"/>
      </xdr:nvSpPr>
      <xdr:spPr>
        <a:xfrm>
          <a:off x="20199428" y="9998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157563</xdr:rowOff>
    </xdr:from>
    <xdr:to>
      <xdr:col>102</xdr:col>
      <xdr:colOff>114300</xdr:colOff>
      <xdr:row>57</xdr:row>
      <xdr:rowOff>25825</xdr:rowOff>
    </xdr:to>
    <xdr:cxnSp macro="">
      <xdr:nvCxnSpPr>
        <xdr:cNvPr id="812" name="直線コネクタ 811"/>
        <xdr:cNvCxnSpPr/>
      </xdr:nvCxnSpPr>
      <xdr:spPr>
        <a:xfrm>
          <a:off x="18656300" y="9758763"/>
          <a:ext cx="889000" cy="39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131714</xdr:rowOff>
    </xdr:from>
    <xdr:to>
      <xdr:col>102</xdr:col>
      <xdr:colOff>165100</xdr:colOff>
      <xdr:row>58</xdr:row>
      <xdr:rowOff>61864</xdr:rowOff>
    </xdr:to>
    <xdr:sp macro="" textlink="">
      <xdr:nvSpPr>
        <xdr:cNvPr id="813" name="フローチャート: 判断 812"/>
        <xdr:cNvSpPr/>
      </xdr:nvSpPr>
      <xdr:spPr>
        <a:xfrm>
          <a:off x="19494500" y="9904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52991</xdr:rowOff>
    </xdr:from>
    <xdr:ext cx="469744" cy="259045"/>
    <xdr:sp macro="" textlink="">
      <xdr:nvSpPr>
        <xdr:cNvPr id="814" name="テキスト ボックス 813"/>
        <xdr:cNvSpPr txBox="1"/>
      </xdr:nvSpPr>
      <xdr:spPr>
        <a:xfrm>
          <a:off x="19310428" y="9997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91251</xdr:rowOff>
    </xdr:from>
    <xdr:to>
      <xdr:col>98</xdr:col>
      <xdr:colOff>38100</xdr:colOff>
      <xdr:row>58</xdr:row>
      <xdr:rowOff>21401</xdr:rowOff>
    </xdr:to>
    <xdr:sp macro="" textlink="">
      <xdr:nvSpPr>
        <xdr:cNvPr id="815" name="フローチャート: 判断 814"/>
        <xdr:cNvSpPr/>
      </xdr:nvSpPr>
      <xdr:spPr>
        <a:xfrm>
          <a:off x="18605500" y="9863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12528</xdr:rowOff>
    </xdr:from>
    <xdr:ext cx="469744" cy="259045"/>
    <xdr:sp macro="" textlink="">
      <xdr:nvSpPr>
        <xdr:cNvPr id="816" name="テキスト ボックス 815"/>
        <xdr:cNvSpPr txBox="1"/>
      </xdr:nvSpPr>
      <xdr:spPr>
        <a:xfrm>
          <a:off x="18421428" y="995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119793</xdr:rowOff>
    </xdr:from>
    <xdr:to>
      <xdr:col>116</xdr:col>
      <xdr:colOff>114300</xdr:colOff>
      <xdr:row>58</xdr:row>
      <xdr:rowOff>49943</xdr:rowOff>
    </xdr:to>
    <xdr:sp macro="" textlink="">
      <xdr:nvSpPr>
        <xdr:cNvPr id="822" name="楕円 821"/>
        <xdr:cNvSpPr/>
      </xdr:nvSpPr>
      <xdr:spPr>
        <a:xfrm>
          <a:off x="22110700" y="98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142670</xdr:rowOff>
    </xdr:from>
    <xdr:ext cx="469744" cy="259045"/>
    <xdr:sp macro="" textlink="">
      <xdr:nvSpPr>
        <xdr:cNvPr id="823" name="貸付金該当値テキスト"/>
        <xdr:cNvSpPr txBox="1"/>
      </xdr:nvSpPr>
      <xdr:spPr>
        <a:xfrm>
          <a:off x="22212300" y="9743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74499</xdr:rowOff>
    </xdr:from>
    <xdr:to>
      <xdr:col>112</xdr:col>
      <xdr:colOff>38100</xdr:colOff>
      <xdr:row>58</xdr:row>
      <xdr:rowOff>4649</xdr:rowOff>
    </xdr:to>
    <xdr:sp macro="" textlink="">
      <xdr:nvSpPr>
        <xdr:cNvPr id="824" name="楕円 823"/>
        <xdr:cNvSpPr/>
      </xdr:nvSpPr>
      <xdr:spPr>
        <a:xfrm>
          <a:off x="21272500" y="9847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21176</xdr:rowOff>
    </xdr:from>
    <xdr:ext cx="469744" cy="259045"/>
    <xdr:sp macro="" textlink="">
      <xdr:nvSpPr>
        <xdr:cNvPr id="825" name="テキスト ボックス 824"/>
        <xdr:cNvSpPr txBox="1"/>
      </xdr:nvSpPr>
      <xdr:spPr>
        <a:xfrm>
          <a:off x="21088428" y="9622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11796</xdr:rowOff>
    </xdr:from>
    <xdr:to>
      <xdr:col>107</xdr:col>
      <xdr:colOff>101600</xdr:colOff>
      <xdr:row>57</xdr:row>
      <xdr:rowOff>113396</xdr:rowOff>
    </xdr:to>
    <xdr:sp macro="" textlink="">
      <xdr:nvSpPr>
        <xdr:cNvPr id="826" name="楕円 825"/>
        <xdr:cNvSpPr/>
      </xdr:nvSpPr>
      <xdr:spPr>
        <a:xfrm>
          <a:off x="20383500" y="978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129923</xdr:rowOff>
    </xdr:from>
    <xdr:ext cx="534377" cy="259045"/>
    <xdr:sp macro="" textlink="">
      <xdr:nvSpPr>
        <xdr:cNvPr id="827" name="テキスト ボックス 826"/>
        <xdr:cNvSpPr txBox="1"/>
      </xdr:nvSpPr>
      <xdr:spPr>
        <a:xfrm>
          <a:off x="20167111" y="955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146475</xdr:rowOff>
    </xdr:from>
    <xdr:to>
      <xdr:col>102</xdr:col>
      <xdr:colOff>165100</xdr:colOff>
      <xdr:row>57</xdr:row>
      <xdr:rowOff>76625</xdr:rowOff>
    </xdr:to>
    <xdr:sp macro="" textlink="">
      <xdr:nvSpPr>
        <xdr:cNvPr id="828" name="楕円 827"/>
        <xdr:cNvSpPr/>
      </xdr:nvSpPr>
      <xdr:spPr>
        <a:xfrm>
          <a:off x="19494500" y="974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93152</xdr:rowOff>
    </xdr:from>
    <xdr:ext cx="534377" cy="259045"/>
    <xdr:sp macro="" textlink="">
      <xdr:nvSpPr>
        <xdr:cNvPr id="829" name="テキスト ボックス 828"/>
        <xdr:cNvSpPr txBox="1"/>
      </xdr:nvSpPr>
      <xdr:spPr>
        <a:xfrm>
          <a:off x="19278111" y="952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106763</xdr:rowOff>
    </xdr:from>
    <xdr:to>
      <xdr:col>98</xdr:col>
      <xdr:colOff>38100</xdr:colOff>
      <xdr:row>57</xdr:row>
      <xdr:rowOff>36913</xdr:rowOff>
    </xdr:to>
    <xdr:sp macro="" textlink="">
      <xdr:nvSpPr>
        <xdr:cNvPr id="830" name="楕円 829"/>
        <xdr:cNvSpPr/>
      </xdr:nvSpPr>
      <xdr:spPr>
        <a:xfrm>
          <a:off x="18605500" y="970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53440</xdr:rowOff>
    </xdr:from>
    <xdr:ext cx="534377" cy="259045"/>
    <xdr:sp macro="" textlink="">
      <xdr:nvSpPr>
        <xdr:cNvPr id="831" name="テキスト ボックス 830"/>
        <xdr:cNvSpPr txBox="1"/>
      </xdr:nvSpPr>
      <xdr:spPr>
        <a:xfrm>
          <a:off x="18389111" y="948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2" name="正方形/長方形 83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3" name="正方形/長方形 83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4" name="正方形/長方形 83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5" name="正方形/長方形 83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6" name="正方形/長方形 83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7" name="正方形/長方形 83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8" name="正方形/長方形 83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9" name="正方形/長方形 83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0" name="テキスト ボックス 83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1" name="直線コネクタ 84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2" name="テキスト ボックス 84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3" name="直線コネクタ 84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4" name="テキスト ボックス 84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5" name="直線コネクタ 84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6" name="テキスト ボックス 84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7" name="直線コネクタ 84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8" name="テキスト ボックス 84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9" name="直線コネクタ 84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0" name="テキスト ボックス 84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1" name="直線コネクタ 85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52" name="テキスト ボックス 85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168504</xdr:rowOff>
    </xdr:from>
    <xdr:to>
      <xdr:col>116</xdr:col>
      <xdr:colOff>62864</xdr:colOff>
      <xdr:row>78</xdr:row>
      <xdr:rowOff>133719</xdr:rowOff>
    </xdr:to>
    <xdr:cxnSp macro="">
      <xdr:nvCxnSpPr>
        <xdr:cNvPr id="856" name="直線コネクタ 855"/>
        <xdr:cNvCxnSpPr/>
      </xdr:nvCxnSpPr>
      <xdr:spPr>
        <a:xfrm flipV="1">
          <a:off x="22159595" y="12170004"/>
          <a:ext cx="1269" cy="1336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137546</xdr:rowOff>
    </xdr:from>
    <xdr:ext cx="534377" cy="259045"/>
    <xdr:sp macro="" textlink="">
      <xdr:nvSpPr>
        <xdr:cNvPr id="857" name="繰出金最小値テキスト"/>
        <xdr:cNvSpPr txBox="1"/>
      </xdr:nvSpPr>
      <xdr:spPr>
        <a:xfrm>
          <a:off x="22212300" y="1351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133719</xdr:rowOff>
    </xdr:from>
    <xdr:to>
      <xdr:col>116</xdr:col>
      <xdr:colOff>152400</xdr:colOff>
      <xdr:row>78</xdr:row>
      <xdr:rowOff>133719</xdr:rowOff>
    </xdr:to>
    <xdr:cxnSp macro="">
      <xdr:nvCxnSpPr>
        <xdr:cNvPr id="858" name="直線コネクタ 857"/>
        <xdr:cNvCxnSpPr/>
      </xdr:nvCxnSpPr>
      <xdr:spPr>
        <a:xfrm>
          <a:off x="22072600" y="13506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115181</xdr:rowOff>
    </xdr:from>
    <xdr:ext cx="534377" cy="259045"/>
    <xdr:sp macro="" textlink="">
      <xdr:nvSpPr>
        <xdr:cNvPr id="859" name="繰出金最大値テキスト"/>
        <xdr:cNvSpPr txBox="1"/>
      </xdr:nvSpPr>
      <xdr:spPr>
        <a:xfrm>
          <a:off x="22212300" y="11945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168504</xdr:rowOff>
    </xdr:from>
    <xdr:to>
      <xdr:col>116</xdr:col>
      <xdr:colOff>152400</xdr:colOff>
      <xdr:row>70</xdr:row>
      <xdr:rowOff>168504</xdr:rowOff>
    </xdr:to>
    <xdr:cxnSp macro="">
      <xdr:nvCxnSpPr>
        <xdr:cNvPr id="860" name="直線コネクタ 859"/>
        <xdr:cNvCxnSpPr/>
      </xdr:nvCxnSpPr>
      <xdr:spPr>
        <a:xfrm>
          <a:off x="22072600" y="12170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127051</xdr:rowOff>
    </xdr:from>
    <xdr:to>
      <xdr:col>116</xdr:col>
      <xdr:colOff>63500</xdr:colOff>
      <xdr:row>75</xdr:row>
      <xdr:rowOff>165951</xdr:rowOff>
    </xdr:to>
    <xdr:cxnSp macro="">
      <xdr:nvCxnSpPr>
        <xdr:cNvPr id="861" name="直線コネクタ 860"/>
        <xdr:cNvCxnSpPr/>
      </xdr:nvCxnSpPr>
      <xdr:spPr>
        <a:xfrm>
          <a:off x="21323300" y="12985801"/>
          <a:ext cx="838200" cy="3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106100</xdr:rowOff>
    </xdr:from>
    <xdr:ext cx="534377" cy="259045"/>
    <xdr:sp macro="" textlink="">
      <xdr:nvSpPr>
        <xdr:cNvPr id="862" name="繰出金平均値テキスト"/>
        <xdr:cNvSpPr txBox="1"/>
      </xdr:nvSpPr>
      <xdr:spPr>
        <a:xfrm>
          <a:off x="22212300" y="12793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83223</xdr:rowOff>
    </xdr:from>
    <xdr:to>
      <xdr:col>116</xdr:col>
      <xdr:colOff>114300</xdr:colOff>
      <xdr:row>76</xdr:row>
      <xdr:rowOff>13373</xdr:rowOff>
    </xdr:to>
    <xdr:sp macro="" textlink="">
      <xdr:nvSpPr>
        <xdr:cNvPr id="863" name="フローチャート: 判断 862"/>
        <xdr:cNvSpPr/>
      </xdr:nvSpPr>
      <xdr:spPr>
        <a:xfrm>
          <a:off x="22110700" y="1294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3378</xdr:rowOff>
    </xdr:from>
    <xdr:to>
      <xdr:col>111</xdr:col>
      <xdr:colOff>177800</xdr:colOff>
      <xdr:row>75</xdr:row>
      <xdr:rowOff>127051</xdr:rowOff>
    </xdr:to>
    <xdr:cxnSp macro="">
      <xdr:nvCxnSpPr>
        <xdr:cNvPr id="864" name="直線コネクタ 863"/>
        <xdr:cNvCxnSpPr/>
      </xdr:nvCxnSpPr>
      <xdr:spPr>
        <a:xfrm>
          <a:off x="20434300" y="12862128"/>
          <a:ext cx="889000" cy="123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52057</xdr:rowOff>
    </xdr:from>
    <xdr:to>
      <xdr:col>112</xdr:col>
      <xdr:colOff>38100</xdr:colOff>
      <xdr:row>75</xdr:row>
      <xdr:rowOff>153657</xdr:rowOff>
    </xdr:to>
    <xdr:sp macro="" textlink="">
      <xdr:nvSpPr>
        <xdr:cNvPr id="865" name="フローチャート: 判断 864"/>
        <xdr:cNvSpPr/>
      </xdr:nvSpPr>
      <xdr:spPr>
        <a:xfrm>
          <a:off x="21272500" y="12910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170184</xdr:rowOff>
    </xdr:from>
    <xdr:ext cx="534377" cy="259045"/>
    <xdr:sp macro="" textlink="">
      <xdr:nvSpPr>
        <xdr:cNvPr id="866" name="テキスト ボックス 865"/>
        <xdr:cNvSpPr txBox="1"/>
      </xdr:nvSpPr>
      <xdr:spPr>
        <a:xfrm>
          <a:off x="21056111" y="12686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8407</xdr:rowOff>
    </xdr:from>
    <xdr:to>
      <xdr:col>107</xdr:col>
      <xdr:colOff>50800</xdr:colOff>
      <xdr:row>75</xdr:row>
      <xdr:rowOff>3378</xdr:rowOff>
    </xdr:to>
    <xdr:cxnSp macro="">
      <xdr:nvCxnSpPr>
        <xdr:cNvPr id="867" name="直線コネクタ 866"/>
        <xdr:cNvCxnSpPr/>
      </xdr:nvCxnSpPr>
      <xdr:spPr>
        <a:xfrm>
          <a:off x="19545300" y="12524257"/>
          <a:ext cx="889000" cy="337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59830</xdr:rowOff>
    </xdr:from>
    <xdr:to>
      <xdr:col>107</xdr:col>
      <xdr:colOff>101600</xdr:colOff>
      <xdr:row>75</xdr:row>
      <xdr:rowOff>161429</xdr:rowOff>
    </xdr:to>
    <xdr:sp macro="" textlink="">
      <xdr:nvSpPr>
        <xdr:cNvPr id="868" name="フローチャート: 判断 867"/>
        <xdr:cNvSpPr/>
      </xdr:nvSpPr>
      <xdr:spPr>
        <a:xfrm>
          <a:off x="20383500" y="1291858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152557</xdr:rowOff>
    </xdr:from>
    <xdr:ext cx="534377" cy="259045"/>
    <xdr:sp macro="" textlink="">
      <xdr:nvSpPr>
        <xdr:cNvPr id="869" name="テキスト ボックス 868"/>
        <xdr:cNvSpPr txBox="1"/>
      </xdr:nvSpPr>
      <xdr:spPr>
        <a:xfrm>
          <a:off x="20167111" y="13011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8407</xdr:rowOff>
    </xdr:from>
    <xdr:to>
      <xdr:col>102</xdr:col>
      <xdr:colOff>114300</xdr:colOff>
      <xdr:row>73</xdr:row>
      <xdr:rowOff>114516</xdr:rowOff>
    </xdr:to>
    <xdr:cxnSp macro="">
      <xdr:nvCxnSpPr>
        <xdr:cNvPr id="870" name="直線コネクタ 869"/>
        <xdr:cNvCxnSpPr/>
      </xdr:nvCxnSpPr>
      <xdr:spPr>
        <a:xfrm flipV="1">
          <a:off x="18656300" y="12524257"/>
          <a:ext cx="889000" cy="106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65163</xdr:rowOff>
    </xdr:from>
    <xdr:to>
      <xdr:col>102</xdr:col>
      <xdr:colOff>165100</xdr:colOff>
      <xdr:row>75</xdr:row>
      <xdr:rowOff>166763</xdr:rowOff>
    </xdr:to>
    <xdr:sp macro="" textlink="">
      <xdr:nvSpPr>
        <xdr:cNvPr id="871" name="フローチャート: 判断 870"/>
        <xdr:cNvSpPr/>
      </xdr:nvSpPr>
      <xdr:spPr>
        <a:xfrm>
          <a:off x="19494500" y="12923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157890</xdr:rowOff>
    </xdr:from>
    <xdr:ext cx="534377" cy="259045"/>
    <xdr:sp macro="" textlink="">
      <xdr:nvSpPr>
        <xdr:cNvPr id="872" name="テキスト ボックス 871"/>
        <xdr:cNvSpPr txBox="1"/>
      </xdr:nvSpPr>
      <xdr:spPr>
        <a:xfrm>
          <a:off x="19278111" y="13016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160680</xdr:rowOff>
    </xdr:from>
    <xdr:to>
      <xdr:col>98</xdr:col>
      <xdr:colOff>38100</xdr:colOff>
      <xdr:row>76</xdr:row>
      <xdr:rowOff>90830</xdr:rowOff>
    </xdr:to>
    <xdr:sp macro="" textlink="">
      <xdr:nvSpPr>
        <xdr:cNvPr id="873" name="フローチャート: 判断 872"/>
        <xdr:cNvSpPr/>
      </xdr:nvSpPr>
      <xdr:spPr>
        <a:xfrm>
          <a:off x="18605500" y="130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81957</xdr:rowOff>
    </xdr:from>
    <xdr:ext cx="534377" cy="259045"/>
    <xdr:sp macro="" textlink="">
      <xdr:nvSpPr>
        <xdr:cNvPr id="874" name="テキスト ボックス 873"/>
        <xdr:cNvSpPr txBox="1"/>
      </xdr:nvSpPr>
      <xdr:spPr>
        <a:xfrm>
          <a:off x="18389111" y="13112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115151</xdr:rowOff>
    </xdr:from>
    <xdr:to>
      <xdr:col>116</xdr:col>
      <xdr:colOff>114300</xdr:colOff>
      <xdr:row>76</xdr:row>
      <xdr:rowOff>45301</xdr:rowOff>
    </xdr:to>
    <xdr:sp macro="" textlink="">
      <xdr:nvSpPr>
        <xdr:cNvPr id="880" name="楕円 879"/>
        <xdr:cNvSpPr/>
      </xdr:nvSpPr>
      <xdr:spPr>
        <a:xfrm>
          <a:off x="22110700" y="12973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93578</xdr:rowOff>
    </xdr:from>
    <xdr:ext cx="534377" cy="259045"/>
    <xdr:sp macro="" textlink="">
      <xdr:nvSpPr>
        <xdr:cNvPr id="881" name="繰出金該当値テキスト"/>
        <xdr:cNvSpPr txBox="1"/>
      </xdr:nvSpPr>
      <xdr:spPr>
        <a:xfrm>
          <a:off x="22212300" y="12952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76251</xdr:rowOff>
    </xdr:from>
    <xdr:to>
      <xdr:col>112</xdr:col>
      <xdr:colOff>38100</xdr:colOff>
      <xdr:row>76</xdr:row>
      <xdr:rowOff>6401</xdr:rowOff>
    </xdr:to>
    <xdr:sp macro="" textlink="">
      <xdr:nvSpPr>
        <xdr:cNvPr id="882" name="楕円 881"/>
        <xdr:cNvSpPr/>
      </xdr:nvSpPr>
      <xdr:spPr>
        <a:xfrm>
          <a:off x="21272500" y="12935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168978</xdr:rowOff>
    </xdr:from>
    <xdr:ext cx="534377" cy="259045"/>
    <xdr:sp macro="" textlink="">
      <xdr:nvSpPr>
        <xdr:cNvPr id="883" name="テキスト ボックス 882"/>
        <xdr:cNvSpPr txBox="1"/>
      </xdr:nvSpPr>
      <xdr:spPr>
        <a:xfrm>
          <a:off x="21056111" y="1302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124028</xdr:rowOff>
    </xdr:from>
    <xdr:to>
      <xdr:col>107</xdr:col>
      <xdr:colOff>101600</xdr:colOff>
      <xdr:row>75</xdr:row>
      <xdr:rowOff>54178</xdr:rowOff>
    </xdr:to>
    <xdr:sp macro="" textlink="">
      <xdr:nvSpPr>
        <xdr:cNvPr id="884" name="楕円 883"/>
        <xdr:cNvSpPr/>
      </xdr:nvSpPr>
      <xdr:spPr>
        <a:xfrm>
          <a:off x="20383500" y="1281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70705</xdr:rowOff>
    </xdr:from>
    <xdr:ext cx="534377" cy="259045"/>
    <xdr:sp macro="" textlink="">
      <xdr:nvSpPr>
        <xdr:cNvPr id="885" name="テキスト ボックス 884"/>
        <xdr:cNvSpPr txBox="1"/>
      </xdr:nvSpPr>
      <xdr:spPr>
        <a:xfrm>
          <a:off x="20167111" y="1258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129057</xdr:rowOff>
    </xdr:from>
    <xdr:to>
      <xdr:col>102</xdr:col>
      <xdr:colOff>165100</xdr:colOff>
      <xdr:row>73</xdr:row>
      <xdr:rowOff>59207</xdr:rowOff>
    </xdr:to>
    <xdr:sp macro="" textlink="">
      <xdr:nvSpPr>
        <xdr:cNvPr id="886" name="楕円 885"/>
        <xdr:cNvSpPr/>
      </xdr:nvSpPr>
      <xdr:spPr>
        <a:xfrm>
          <a:off x="19494500" y="1247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75734</xdr:rowOff>
    </xdr:from>
    <xdr:ext cx="534377" cy="259045"/>
    <xdr:sp macro="" textlink="">
      <xdr:nvSpPr>
        <xdr:cNvPr id="887" name="テキスト ボックス 886"/>
        <xdr:cNvSpPr txBox="1"/>
      </xdr:nvSpPr>
      <xdr:spPr>
        <a:xfrm>
          <a:off x="19278111" y="12248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63716</xdr:rowOff>
    </xdr:from>
    <xdr:to>
      <xdr:col>98</xdr:col>
      <xdr:colOff>38100</xdr:colOff>
      <xdr:row>73</xdr:row>
      <xdr:rowOff>165316</xdr:rowOff>
    </xdr:to>
    <xdr:sp macro="" textlink="">
      <xdr:nvSpPr>
        <xdr:cNvPr id="888" name="楕円 887"/>
        <xdr:cNvSpPr/>
      </xdr:nvSpPr>
      <xdr:spPr>
        <a:xfrm>
          <a:off x="18605500" y="12579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10393</xdr:rowOff>
    </xdr:from>
    <xdr:ext cx="534377" cy="259045"/>
    <xdr:sp macro="" textlink="">
      <xdr:nvSpPr>
        <xdr:cNvPr id="889" name="テキスト ボックス 888"/>
        <xdr:cNvSpPr txBox="1"/>
      </xdr:nvSpPr>
      <xdr:spPr>
        <a:xfrm>
          <a:off x="18389111" y="12354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baseline="0">
              <a:latin typeface="ＭＳ Ｐゴシック" panose="020B0600070205080204" pitchFamily="50" charset="-128"/>
              <a:ea typeface="ＭＳ Ｐゴシック" panose="020B0600070205080204" pitchFamily="50" charset="-128"/>
            </a:rPr>
            <a:t>・物件費については、事業進捗に伴い震災復興・側溝堆積物撤去事業や除去土壌等管理・搬出推進事業が減となったことなどにより、住民一人当たりのコストは、前年度と比較して</a:t>
          </a:r>
          <a:r>
            <a:rPr kumimoji="1" lang="en-US" altLang="ja-JP" sz="1150" baseline="0">
              <a:latin typeface="ＭＳ Ｐゴシック" panose="020B0600070205080204" pitchFamily="50" charset="-128"/>
              <a:ea typeface="ＭＳ Ｐゴシック" panose="020B0600070205080204" pitchFamily="50" charset="-128"/>
            </a:rPr>
            <a:t>5,261</a:t>
          </a:r>
          <a:r>
            <a:rPr kumimoji="1" lang="ja-JP" altLang="en-US" sz="1150" baseline="0">
              <a:latin typeface="ＭＳ Ｐゴシック" panose="020B0600070205080204" pitchFamily="50" charset="-128"/>
              <a:ea typeface="ＭＳ Ｐゴシック" panose="020B0600070205080204" pitchFamily="50" charset="-128"/>
            </a:rPr>
            <a:t>円減の</a:t>
          </a:r>
          <a:r>
            <a:rPr kumimoji="1" lang="en-US" altLang="ja-JP" sz="1150" baseline="0">
              <a:latin typeface="ＭＳ Ｐゴシック" panose="020B0600070205080204" pitchFamily="50" charset="-128"/>
              <a:ea typeface="ＭＳ Ｐゴシック" panose="020B0600070205080204" pitchFamily="50" charset="-128"/>
            </a:rPr>
            <a:t>66,637</a:t>
          </a:r>
          <a:r>
            <a:rPr kumimoji="1" lang="ja-JP" altLang="en-US" sz="1150" baseline="0">
              <a:latin typeface="ＭＳ Ｐゴシック" panose="020B0600070205080204" pitchFamily="50" charset="-128"/>
              <a:ea typeface="ＭＳ Ｐゴシック" panose="020B0600070205080204" pitchFamily="50" charset="-128"/>
            </a:rPr>
            <a:t>円となったが、類似団体の中で３番目の高い水準となった。</a:t>
          </a:r>
        </a:p>
        <a:p>
          <a:r>
            <a:rPr kumimoji="1" lang="ja-JP" altLang="en-US" sz="1150" baseline="0">
              <a:latin typeface="ＭＳ Ｐゴシック" panose="020B0600070205080204" pitchFamily="50" charset="-128"/>
              <a:ea typeface="ＭＳ Ｐゴシック" panose="020B0600070205080204" pitchFamily="50" charset="-128"/>
            </a:rPr>
            <a:t>・維持補修費については、対象校・内容の見直しに伴い小学校敷地造成等事業が減となったことなどにより、住民一人当たりのコストは、前年度と比較して</a:t>
          </a:r>
          <a:r>
            <a:rPr kumimoji="1" lang="en-US" altLang="ja-JP" sz="1150" baseline="0">
              <a:latin typeface="ＭＳ Ｐゴシック" panose="020B0600070205080204" pitchFamily="50" charset="-128"/>
              <a:ea typeface="ＭＳ Ｐゴシック" panose="020B0600070205080204" pitchFamily="50" charset="-128"/>
            </a:rPr>
            <a:t>503</a:t>
          </a:r>
          <a:r>
            <a:rPr kumimoji="1" lang="ja-JP" altLang="en-US" sz="1150" baseline="0">
              <a:latin typeface="ＭＳ Ｐゴシック" panose="020B0600070205080204" pitchFamily="50" charset="-128"/>
              <a:ea typeface="ＭＳ Ｐゴシック" panose="020B0600070205080204" pitchFamily="50" charset="-128"/>
            </a:rPr>
            <a:t>円減の</a:t>
          </a:r>
          <a:r>
            <a:rPr kumimoji="1" lang="en-US" altLang="ja-JP" sz="1150" baseline="0">
              <a:latin typeface="ＭＳ Ｐゴシック" panose="020B0600070205080204" pitchFamily="50" charset="-128"/>
              <a:ea typeface="ＭＳ Ｐゴシック" panose="020B0600070205080204" pitchFamily="50" charset="-128"/>
            </a:rPr>
            <a:t>7,478</a:t>
          </a:r>
          <a:r>
            <a:rPr kumimoji="1" lang="ja-JP" altLang="en-US" sz="1150" baseline="0">
              <a:latin typeface="ＭＳ Ｐゴシック" panose="020B0600070205080204" pitchFamily="50" charset="-128"/>
              <a:ea typeface="ＭＳ Ｐゴシック" panose="020B0600070205080204" pitchFamily="50" charset="-128"/>
            </a:rPr>
            <a:t>円となったが、類似団体の中で５番目の高い水準となった。なお、今後施設の老朽化が進行し、事業費の増が見込まれるため、公共施設等総合管理計画に基づき、普通建設事業費と合わせて動向を注視していく必要がある。</a:t>
          </a:r>
        </a:p>
        <a:p>
          <a:r>
            <a:rPr kumimoji="1" lang="ja-JP" altLang="en-US" sz="1150" baseline="0">
              <a:latin typeface="ＭＳ Ｐゴシック" panose="020B0600070205080204" pitchFamily="50" charset="-128"/>
              <a:ea typeface="ＭＳ Ｐゴシック" panose="020B0600070205080204" pitchFamily="50" charset="-128"/>
            </a:rPr>
            <a:t>・補助費等については、事業完了等による東日本大震災復興交付金の不用額の国庫への返還等に伴い、国県支出金等過誤納返還金が増となったことなどにより、住民一人当たりのコストは、前年度と比較して</a:t>
          </a:r>
          <a:r>
            <a:rPr kumimoji="1" lang="en-US" altLang="ja-JP" sz="1150" baseline="0">
              <a:latin typeface="ＭＳ Ｐゴシック" panose="020B0600070205080204" pitchFamily="50" charset="-128"/>
              <a:ea typeface="ＭＳ Ｐゴシック" panose="020B0600070205080204" pitchFamily="50" charset="-128"/>
            </a:rPr>
            <a:t>16,412</a:t>
          </a:r>
          <a:r>
            <a:rPr kumimoji="1" lang="ja-JP" altLang="en-US" sz="1150" baseline="0">
              <a:latin typeface="ＭＳ Ｐゴシック" panose="020B0600070205080204" pitchFamily="50" charset="-128"/>
              <a:ea typeface="ＭＳ Ｐゴシック" panose="020B0600070205080204" pitchFamily="50" charset="-128"/>
            </a:rPr>
            <a:t>円増の</a:t>
          </a:r>
          <a:r>
            <a:rPr kumimoji="1" lang="en-US" altLang="ja-JP" sz="1150" baseline="0">
              <a:latin typeface="ＭＳ Ｐゴシック" panose="020B0600070205080204" pitchFamily="50" charset="-128"/>
              <a:ea typeface="ＭＳ Ｐゴシック" panose="020B0600070205080204" pitchFamily="50" charset="-128"/>
            </a:rPr>
            <a:t>53,956</a:t>
          </a:r>
          <a:r>
            <a:rPr kumimoji="1" lang="ja-JP" altLang="en-US" sz="1150" baseline="0">
              <a:latin typeface="ＭＳ Ｐゴシック" panose="020B0600070205080204" pitchFamily="50" charset="-128"/>
              <a:ea typeface="ＭＳ Ｐゴシック" panose="020B0600070205080204" pitchFamily="50" charset="-128"/>
            </a:rPr>
            <a:t>円となり、類似団体の中で３番目の高い水準となった。</a:t>
          </a:r>
        </a:p>
        <a:p>
          <a:r>
            <a:rPr kumimoji="1" lang="ja-JP" altLang="en-US" sz="1150" baseline="0">
              <a:latin typeface="ＭＳ Ｐゴシック" panose="020B0600070205080204" pitchFamily="50" charset="-128"/>
              <a:ea typeface="ＭＳ Ｐゴシック" panose="020B0600070205080204" pitchFamily="50" charset="-128"/>
            </a:rPr>
            <a:t>・普通建設事業費については、事業進捗に伴い本庁舎等耐震化改修事業が減となったことなどにより、住民一人当たりのコストは、前年度と比較して</a:t>
          </a:r>
          <a:r>
            <a:rPr kumimoji="1" lang="en-US" altLang="ja-JP" sz="1150" baseline="0">
              <a:latin typeface="ＭＳ Ｐゴシック" panose="020B0600070205080204" pitchFamily="50" charset="-128"/>
              <a:ea typeface="ＭＳ Ｐゴシック" panose="020B0600070205080204" pitchFamily="50" charset="-128"/>
            </a:rPr>
            <a:t>26,637</a:t>
          </a:r>
          <a:r>
            <a:rPr kumimoji="1" lang="ja-JP" altLang="en-US" sz="1150" baseline="0">
              <a:latin typeface="ＭＳ Ｐゴシック" panose="020B0600070205080204" pitchFamily="50" charset="-128"/>
              <a:ea typeface="ＭＳ Ｐゴシック" panose="020B0600070205080204" pitchFamily="50" charset="-128"/>
            </a:rPr>
            <a:t>円減の</a:t>
          </a:r>
          <a:r>
            <a:rPr kumimoji="1" lang="en-US" altLang="ja-JP" sz="1150" baseline="0">
              <a:latin typeface="ＭＳ Ｐゴシック" panose="020B0600070205080204" pitchFamily="50" charset="-128"/>
              <a:ea typeface="ＭＳ Ｐゴシック" panose="020B0600070205080204" pitchFamily="50" charset="-128"/>
            </a:rPr>
            <a:t>63,802</a:t>
          </a:r>
          <a:r>
            <a:rPr kumimoji="1" lang="ja-JP" altLang="en-US" sz="1150" baseline="0">
              <a:latin typeface="ＭＳ Ｐゴシック" panose="020B0600070205080204" pitchFamily="50" charset="-128"/>
              <a:ea typeface="ＭＳ Ｐゴシック" panose="020B0600070205080204" pitchFamily="50" charset="-128"/>
            </a:rPr>
            <a:t>円となったが、類似団体の中で７番目の高い水準となった。</a:t>
          </a:r>
        </a:p>
        <a:p>
          <a:r>
            <a:rPr kumimoji="1" lang="ja-JP" altLang="en-US" sz="1150" baseline="0">
              <a:latin typeface="ＭＳ Ｐゴシック" panose="020B0600070205080204" pitchFamily="50" charset="-128"/>
              <a:ea typeface="ＭＳ Ｐゴシック" panose="020B0600070205080204" pitchFamily="50" charset="-128"/>
            </a:rPr>
            <a:t>・災害復旧費については、事業完了に伴い中学校災害復旧事業が皆減となったことなどにより、住民一人当たりのコストは、前年度と比較して</a:t>
          </a:r>
          <a:r>
            <a:rPr kumimoji="1" lang="en-US" altLang="ja-JP" sz="1150" baseline="0">
              <a:latin typeface="ＭＳ Ｐゴシック" panose="020B0600070205080204" pitchFamily="50" charset="-128"/>
              <a:ea typeface="ＭＳ Ｐゴシック" panose="020B0600070205080204" pitchFamily="50" charset="-128"/>
            </a:rPr>
            <a:t>1,644</a:t>
          </a:r>
          <a:r>
            <a:rPr kumimoji="1" lang="ja-JP" altLang="en-US" sz="1150" baseline="0">
              <a:latin typeface="ＭＳ Ｐゴシック" panose="020B0600070205080204" pitchFamily="50" charset="-128"/>
              <a:ea typeface="ＭＳ Ｐゴシック" panose="020B0600070205080204" pitchFamily="50" charset="-128"/>
            </a:rPr>
            <a:t>円減の</a:t>
          </a:r>
          <a:r>
            <a:rPr kumimoji="1" lang="en-US" altLang="ja-JP" sz="1150" baseline="0">
              <a:latin typeface="ＭＳ Ｐゴシック" panose="020B0600070205080204" pitchFamily="50" charset="-128"/>
              <a:ea typeface="ＭＳ Ｐゴシック" panose="020B0600070205080204" pitchFamily="50" charset="-128"/>
            </a:rPr>
            <a:t>4,749</a:t>
          </a:r>
          <a:r>
            <a:rPr kumimoji="1" lang="ja-JP" altLang="en-US" sz="1150" baseline="0">
              <a:latin typeface="ＭＳ Ｐゴシック" panose="020B0600070205080204" pitchFamily="50" charset="-128"/>
              <a:ea typeface="ＭＳ Ｐゴシック" panose="020B0600070205080204" pitchFamily="50" charset="-128"/>
            </a:rPr>
            <a:t>円となったが、類似団体の中で７番目の高い水準となった。</a:t>
          </a:r>
        </a:p>
        <a:p>
          <a:r>
            <a:rPr kumimoji="1" lang="ja-JP" altLang="en-US" sz="1150" baseline="0">
              <a:latin typeface="ＭＳ Ｐゴシック" panose="020B0600070205080204" pitchFamily="50" charset="-128"/>
              <a:ea typeface="ＭＳ Ｐゴシック" panose="020B0600070205080204" pitchFamily="50" charset="-128"/>
            </a:rPr>
            <a:t>・積立金については、新病院建設分の積立てに伴い公共施設整備基金積立金が増となったことなどにより、住民一人当たりのコストは、前年度と比較して</a:t>
          </a:r>
          <a:r>
            <a:rPr kumimoji="1" lang="en-US" altLang="ja-JP" sz="1150" baseline="0">
              <a:latin typeface="ＭＳ Ｐゴシック" panose="020B0600070205080204" pitchFamily="50" charset="-128"/>
              <a:ea typeface="ＭＳ Ｐゴシック" panose="020B0600070205080204" pitchFamily="50" charset="-128"/>
            </a:rPr>
            <a:t>175</a:t>
          </a:r>
          <a:r>
            <a:rPr kumimoji="1" lang="ja-JP" altLang="en-US" sz="1150" baseline="0">
              <a:latin typeface="ＭＳ Ｐゴシック" panose="020B0600070205080204" pitchFamily="50" charset="-128"/>
              <a:ea typeface="ＭＳ Ｐゴシック" panose="020B0600070205080204" pitchFamily="50" charset="-128"/>
            </a:rPr>
            <a:t>円増の</a:t>
          </a:r>
          <a:r>
            <a:rPr kumimoji="1" lang="en-US" altLang="ja-JP" sz="1150" baseline="0">
              <a:latin typeface="ＭＳ Ｐゴシック" panose="020B0600070205080204" pitchFamily="50" charset="-128"/>
              <a:ea typeface="ＭＳ Ｐゴシック" panose="020B0600070205080204" pitchFamily="50" charset="-128"/>
            </a:rPr>
            <a:t>25,908</a:t>
          </a:r>
          <a:r>
            <a:rPr kumimoji="1" lang="ja-JP" altLang="en-US" sz="1150" baseline="0">
              <a:latin typeface="ＭＳ Ｐゴシック" panose="020B0600070205080204" pitchFamily="50" charset="-128"/>
              <a:ea typeface="ＭＳ Ｐゴシック" panose="020B0600070205080204" pitchFamily="50" charset="-128"/>
            </a:rPr>
            <a:t>円となった。なお、平成</a:t>
          </a:r>
          <a:r>
            <a:rPr kumimoji="1" lang="en-US" altLang="ja-JP" sz="1150" baseline="0">
              <a:latin typeface="ＭＳ Ｐゴシック" panose="020B0600070205080204" pitchFamily="50" charset="-128"/>
              <a:ea typeface="ＭＳ Ｐゴシック" panose="020B0600070205080204" pitchFamily="50" charset="-128"/>
            </a:rPr>
            <a:t>25</a:t>
          </a:r>
          <a:r>
            <a:rPr kumimoji="1" lang="ja-JP" altLang="en-US" sz="1150" baseline="0">
              <a:latin typeface="ＭＳ Ｐゴシック" panose="020B0600070205080204" pitchFamily="50" charset="-128"/>
              <a:ea typeface="ＭＳ Ｐゴシック" panose="020B0600070205080204" pitchFamily="50" charset="-128"/>
            </a:rPr>
            <a:t>年以降高い水準で推移しており、類似団体の中で２番目の高い水準となった。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福島県いわき市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324,246
321,705
1,232.02
152,847,298
146,829,994
4,549,639
74,430,959
124,488,986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7.9
17.4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中核市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59690</xdr:rowOff>
    </xdr:from>
    <xdr:to>
      <xdr:col>24</xdr:col>
      <xdr:colOff>62865</xdr:colOff>
      <xdr:row>39</xdr:row>
      <xdr:rowOff>61867</xdr:rowOff>
    </xdr:to>
    <xdr:cxnSp macro="">
      <xdr:nvCxnSpPr>
        <xdr:cNvPr id="58" name="直線コネクタ 57"/>
        <xdr:cNvCxnSpPr/>
      </xdr:nvCxnSpPr>
      <xdr:spPr>
        <a:xfrm flipV="1">
          <a:off x="4633595" y="5374640"/>
          <a:ext cx="1270" cy="1373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65694</xdr:rowOff>
    </xdr:from>
    <xdr:ext cx="469744" cy="259045"/>
    <xdr:sp macro="" textlink="">
      <xdr:nvSpPr>
        <xdr:cNvPr id="59" name="議会費最小値テキスト"/>
        <xdr:cNvSpPr txBox="1"/>
      </xdr:nvSpPr>
      <xdr:spPr>
        <a:xfrm>
          <a:off x="4686300" y="675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61867</xdr:rowOff>
    </xdr:from>
    <xdr:to>
      <xdr:col>24</xdr:col>
      <xdr:colOff>152400</xdr:colOff>
      <xdr:row>39</xdr:row>
      <xdr:rowOff>61867</xdr:rowOff>
    </xdr:to>
    <xdr:cxnSp macro="">
      <xdr:nvCxnSpPr>
        <xdr:cNvPr id="60" name="直線コネクタ 59"/>
        <xdr:cNvCxnSpPr/>
      </xdr:nvCxnSpPr>
      <xdr:spPr>
        <a:xfrm>
          <a:off x="4546600" y="674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6367</xdr:rowOff>
    </xdr:from>
    <xdr:ext cx="469744" cy="259045"/>
    <xdr:sp macro="" textlink="">
      <xdr:nvSpPr>
        <xdr:cNvPr id="61" name="議会費最大値テキスト"/>
        <xdr:cNvSpPr txBox="1"/>
      </xdr:nvSpPr>
      <xdr:spPr>
        <a:xfrm>
          <a:off x="4686300" y="5149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59690</xdr:rowOff>
    </xdr:from>
    <xdr:to>
      <xdr:col>24</xdr:col>
      <xdr:colOff>152400</xdr:colOff>
      <xdr:row>31</xdr:row>
      <xdr:rowOff>59690</xdr:rowOff>
    </xdr:to>
    <xdr:cxnSp macro="">
      <xdr:nvCxnSpPr>
        <xdr:cNvPr id="62" name="直線コネクタ 61"/>
        <xdr:cNvCxnSpPr/>
      </xdr:nvCxnSpPr>
      <xdr:spPr>
        <a:xfrm>
          <a:off x="4546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56424</xdr:rowOff>
    </xdr:from>
    <xdr:to>
      <xdr:col>24</xdr:col>
      <xdr:colOff>63500</xdr:colOff>
      <xdr:row>33</xdr:row>
      <xdr:rowOff>101056</xdr:rowOff>
    </xdr:to>
    <xdr:cxnSp macro="">
      <xdr:nvCxnSpPr>
        <xdr:cNvPr id="63" name="直線コネクタ 62"/>
        <xdr:cNvCxnSpPr/>
      </xdr:nvCxnSpPr>
      <xdr:spPr>
        <a:xfrm flipV="1">
          <a:off x="3797300" y="5714274"/>
          <a:ext cx="838200" cy="4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1469</xdr:rowOff>
    </xdr:from>
    <xdr:ext cx="469744" cy="259045"/>
    <xdr:sp macro="" textlink="">
      <xdr:nvSpPr>
        <xdr:cNvPr id="64" name="議会費平均値テキスト"/>
        <xdr:cNvSpPr txBox="1"/>
      </xdr:nvSpPr>
      <xdr:spPr>
        <a:xfrm>
          <a:off x="4686300" y="60022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23042</xdr:rowOff>
    </xdr:from>
    <xdr:to>
      <xdr:col>24</xdr:col>
      <xdr:colOff>114300</xdr:colOff>
      <xdr:row>35</xdr:row>
      <xdr:rowOff>124642</xdr:rowOff>
    </xdr:to>
    <xdr:sp macro="" textlink="">
      <xdr:nvSpPr>
        <xdr:cNvPr id="65" name="フローチャート: 判断 64"/>
        <xdr:cNvSpPr/>
      </xdr:nvSpPr>
      <xdr:spPr>
        <a:xfrm>
          <a:off x="4584700" y="602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101056</xdr:rowOff>
    </xdr:from>
    <xdr:to>
      <xdr:col>19</xdr:col>
      <xdr:colOff>177800</xdr:colOff>
      <xdr:row>33</xdr:row>
      <xdr:rowOff>139156</xdr:rowOff>
    </xdr:to>
    <xdr:cxnSp macro="">
      <xdr:nvCxnSpPr>
        <xdr:cNvPr id="66" name="直線コネクタ 65"/>
        <xdr:cNvCxnSpPr/>
      </xdr:nvCxnSpPr>
      <xdr:spPr>
        <a:xfrm flipV="1">
          <a:off x="2908300" y="575890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17599</xdr:rowOff>
    </xdr:from>
    <xdr:to>
      <xdr:col>20</xdr:col>
      <xdr:colOff>38100</xdr:colOff>
      <xdr:row>35</xdr:row>
      <xdr:rowOff>119199</xdr:rowOff>
    </xdr:to>
    <xdr:sp macro="" textlink="">
      <xdr:nvSpPr>
        <xdr:cNvPr id="67" name="フローチャート: 判断 66"/>
        <xdr:cNvSpPr/>
      </xdr:nvSpPr>
      <xdr:spPr>
        <a:xfrm>
          <a:off x="3746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110326</xdr:rowOff>
    </xdr:from>
    <xdr:ext cx="469744" cy="259045"/>
    <xdr:sp macro="" textlink="">
      <xdr:nvSpPr>
        <xdr:cNvPr id="68" name="テキスト ボックス 67"/>
        <xdr:cNvSpPr txBox="1"/>
      </xdr:nvSpPr>
      <xdr:spPr>
        <a:xfrm>
          <a:off x="3562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171269</xdr:rowOff>
    </xdr:from>
    <xdr:to>
      <xdr:col>15</xdr:col>
      <xdr:colOff>50800</xdr:colOff>
      <xdr:row>33</xdr:row>
      <xdr:rowOff>139156</xdr:rowOff>
    </xdr:to>
    <xdr:cxnSp macro="">
      <xdr:nvCxnSpPr>
        <xdr:cNvPr id="69" name="直線コネクタ 68"/>
        <xdr:cNvCxnSpPr/>
      </xdr:nvCxnSpPr>
      <xdr:spPr>
        <a:xfrm>
          <a:off x="2019300" y="5657669"/>
          <a:ext cx="889000" cy="13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17599</xdr:rowOff>
    </xdr:from>
    <xdr:to>
      <xdr:col>15</xdr:col>
      <xdr:colOff>101600</xdr:colOff>
      <xdr:row>35</xdr:row>
      <xdr:rowOff>119199</xdr:rowOff>
    </xdr:to>
    <xdr:sp macro="" textlink="">
      <xdr:nvSpPr>
        <xdr:cNvPr id="70" name="フローチャート: 判断 69"/>
        <xdr:cNvSpPr/>
      </xdr:nvSpPr>
      <xdr:spPr>
        <a:xfrm>
          <a:off x="2857500" y="601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110326</xdr:rowOff>
    </xdr:from>
    <xdr:ext cx="469744" cy="259045"/>
    <xdr:sp macro="" textlink="">
      <xdr:nvSpPr>
        <xdr:cNvPr id="71" name="テキスト ボックス 70"/>
        <xdr:cNvSpPr txBox="1"/>
      </xdr:nvSpPr>
      <xdr:spPr>
        <a:xfrm>
          <a:off x="2673428" y="611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171269</xdr:rowOff>
    </xdr:from>
    <xdr:to>
      <xdr:col>10</xdr:col>
      <xdr:colOff>114300</xdr:colOff>
      <xdr:row>33</xdr:row>
      <xdr:rowOff>138067</xdr:rowOff>
    </xdr:to>
    <xdr:cxnSp macro="">
      <xdr:nvCxnSpPr>
        <xdr:cNvPr id="72" name="直線コネクタ 71"/>
        <xdr:cNvCxnSpPr/>
      </xdr:nvCxnSpPr>
      <xdr:spPr>
        <a:xfrm flipV="1">
          <a:off x="1130300" y="5657669"/>
          <a:ext cx="889000" cy="138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51889</xdr:rowOff>
    </xdr:from>
    <xdr:to>
      <xdr:col>10</xdr:col>
      <xdr:colOff>165100</xdr:colOff>
      <xdr:row>34</xdr:row>
      <xdr:rowOff>153489</xdr:rowOff>
    </xdr:to>
    <xdr:sp macro="" textlink="">
      <xdr:nvSpPr>
        <xdr:cNvPr id="73" name="フローチャート: 判断 72"/>
        <xdr:cNvSpPr/>
      </xdr:nvSpPr>
      <xdr:spPr>
        <a:xfrm>
          <a:off x="1968500" y="5881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144616</xdr:rowOff>
    </xdr:from>
    <xdr:ext cx="469744" cy="259045"/>
    <xdr:sp macro="" textlink="">
      <xdr:nvSpPr>
        <xdr:cNvPr id="74" name="テキスト ボックス 73"/>
        <xdr:cNvSpPr txBox="1"/>
      </xdr:nvSpPr>
      <xdr:spPr>
        <a:xfrm>
          <a:off x="1784428" y="5973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93254</xdr:rowOff>
    </xdr:from>
    <xdr:to>
      <xdr:col>6</xdr:col>
      <xdr:colOff>38100</xdr:colOff>
      <xdr:row>35</xdr:row>
      <xdr:rowOff>23404</xdr:rowOff>
    </xdr:to>
    <xdr:sp macro="" textlink="">
      <xdr:nvSpPr>
        <xdr:cNvPr id="75" name="フローチャート: 判断 74"/>
        <xdr:cNvSpPr/>
      </xdr:nvSpPr>
      <xdr:spPr>
        <a:xfrm>
          <a:off x="1079500" y="592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14531</xdr:rowOff>
    </xdr:from>
    <xdr:ext cx="469744" cy="259045"/>
    <xdr:sp macro="" textlink="">
      <xdr:nvSpPr>
        <xdr:cNvPr id="76" name="テキスト ボックス 75"/>
        <xdr:cNvSpPr txBox="1"/>
      </xdr:nvSpPr>
      <xdr:spPr>
        <a:xfrm>
          <a:off x="895428" y="6015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5624</xdr:rowOff>
    </xdr:from>
    <xdr:to>
      <xdr:col>24</xdr:col>
      <xdr:colOff>114300</xdr:colOff>
      <xdr:row>33</xdr:row>
      <xdr:rowOff>107224</xdr:rowOff>
    </xdr:to>
    <xdr:sp macro="" textlink="">
      <xdr:nvSpPr>
        <xdr:cNvPr id="82" name="楕円 81"/>
        <xdr:cNvSpPr/>
      </xdr:nvSpPr>
      <xdr:spPr>
        <a:xfrm>
          <a:off x="4584700" y="5663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28501</xdr:rowOff>
    </xdr:from>
    <xdr:ext cx="469744" cy="259045"/>
    <xdr:sp macro="" textlink="">
      <xdr:nvSpPr>
        <xdr:cNvPr id="83" name="議会費該当値テキスト"/>
        <xdr:cNvSpPr txBox="1"/>
      </xdr:nvSpPr>
      <xdr:spPr>
        <a:xfrm>
          <a:off x="4686300" y="5514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50256</xdr:rowOff>
    </xdr:from>
    <xdr:to>
      <xdr:col>20</xdr:col>
      <xdr:colOff>38100</xdr:colOff>
      <xdr:row>33</xdr:row>
      <xdr:rowOff>151856</xdr:rowOff>
    </xdr:to>
    <xdr:sp macro="" textlink="">
      <xdr:nvSpPr>
        <xdr:cNvPr id="84" name="楕円 83"/>
        <xdr:cNvSpPr/>
      </xdr:nvSpPr>
      <xdr:spPr>
        <a:xfrm>
          <a:off x="3746500" y="570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168383</xdr:rowOff>
    </xdr:from>
    <xdr:ext cx="469744" cy="259045"/>
    <xdr:sp macro="" textlink="">
      <xdr:nvSpPr>
        <xdr:cNvPr id="85" name="テキスト ボックス 84"/>
        <xdr:cNvSpPr txBox="1"/>
      </xdr:nvSpPr>
      <xdr:spPr>
        <a:xfrm>
          <a:off x="3562428" y="548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88356</xdr:rowOff>
    </xdr:from>
    <xdr:to>
      <xdr:col>15</xdr:col>
      <xdr:colOff>101600</xdr:colOff>
      <xdr:row>34</xdr:row>
      <xdr:rowOff>18506</xdr:rowOff>
    </xdr:to>
    <xdr:sp macro="" textlink="">
      <xdr:nvSpPr>
        <xdr:cNvPr id="86" name="楕円 85"/>
        <xdr:cNvSpPr/>
      </xdr:nvSpPr>
      <xdr:spPr>
        <a:xfrm>
          <a:off x="2857500" y="574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35033</xdr:rowOff>
    </xdr:from>
    <xdr:ext cx="469744" cy="259045"/>
    <xdr:sp macro="" textlink="">
      <xdr:nvSpPr>
        <xdr:cNvPr id="87" name="テキスト ボックス 86"/>
        <xdr:cNvSpPr txBox="1"/>
      </xdr:nvSpPr>
      <xdr:spPr>
        <a:xfrm>
          <a:off x="2673428" y="5521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120469</xdr:rowOff>
    </xdr:from>
    <xdr:to>
      <xdr:col>10</xdr:col>
      <xdr:colOff>165100</xdr:colOff>
      <xdr:row>33</xdr:row>
      <xdr:rowOff>50619</xdr:rowOff>
    </xdr:to>
    <xdr:sp macro="" textlink="">
      <xdr:nvSpPr>
        <xdr:cNvPr id="88" name="楕円 87"/>
        <xdr:cNvSpPr/>
      </xdr:nvSpPr>
      <xdr:spPr>
        <a:xfrm>
          <a:off x="1968500" y="560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67146</xdr:rowOff>
    </xdr:from>
    <xdr:ext cx="469744" cy="259045"/>
    <xdr:sp macro="" textlink="">
      <xdr:nvSpPr>
        <xdr:cNvPr id="89" name="テキスト ボックス 88"/>
        <xdr:cNvSpPr txBox="1"/>
      </xdr:nvSpPr>
      <xdr:spPr>
        <a:xfrm>
          <a:off x="1784428" y="538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87267</xdr:rowOff>
    </xdr:from>
    <xdr:to>
      <xdr:col>6</xdr:col>
      <xdr:colOff>38100</xdr:colOff>
      <xdr:row>34</xdr:row>
      <xdr:rowOff>17417</xdr:rowOff>
    </xdr:to>
    <xdr:sp macro="" textlink="">
      <xdr:nvSpPr>
        <xdr:cNvPr id="90" name="楕円 89"/>
        <xdr:cNvSpPr/>
      </xdr:nvSpPr>
      <xdr:spPr>
        <a:xfrm>
          <a:off x="1079500" y="5745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33944</xdr:rowOff>
    </xdr:from>
    <xdr:ext cx="469744" cy="259045"/>
    <xdr:sp macro="" textlink="">
      <xdr:nvSpPr>
        <xdr:cNvPr id="91" name="テキスト ボックス 90"/>
        <xdr:cNvSpPr txBox="1"/>
      </xdr:nvSpPr>
      <xdr:spPr>
        <a:xfrm>
          <a:off x="895428" y="5520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5" name="テキスト ボックス 104"/>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7" name="テキスト ボックス 106"/>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9" name="テキスト ボックス 108"/>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53</xdr:row>
      <xdr:rowOff>115506</xdr:rowOff>
    </xdr:from>
    <xdr:to>
      <xdr:col>24</xdr:col>
      <xdr:colOff>62865</xdr:colOff>
      <xdr:row>57</xdr:row>
      <xdr:rowOff>119253</xdr:rowOff>
    </xdr:to>
    <xdr:cxnSp macro="">
      <xdr:nvCxnSpPr>
        <xdr:cNvPr id="115" name="直線コネクタ 114"/>
        <xdr:cNvCxnSpPr/>
      </xdr:nvCxnSpPr>
      <xdr:spPr>
        <a:xfrm flipV="1">
          <a:off x="4633595" y="9202356"/>
          <a:ext cx="1270" cy="68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123080</xdr:rowOff>
    </xdr:from>
    <xdr:ext cx="534377" cy="259045"/>
    <xdr:sp macro="" textlink="">
      <xdr:nvSpPr>
        <xdr:cNvPr id="116" name="総務費最小値テキスト"/>
        <xdr:cNvSpPr txBox="1"/>
      </xdr:nvSpPr>
      <xdr:spPr>
        <a:xfrm>
          <a:off x="4686300" y="9895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119253</xdr:rowOff>
    </xdr:from>
    <xdr:to>
      <xdr:col>24</xdr:col>
      <xdr:colOff>152400</xdr:colOff>
      <xdr:row>57</xdr:row>
      <xdr:rowOff>119253</xdr:rowOff>
    </xdr:to>
    <xdr:cxnSp macro="">
      <xdr:nvCxnSpPr>
        <xdr:cNvPr id="117" name="直線コネクタ 116"/>
        <xdr:cNvCxnSpPr/>
      </xdr:nvCxnSpPr>
      <xdr:spPr>
        <a:xfrm>
          <a:off x="4546600" y="9891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62183</xdr:rowOff>
    </xdr:from>
    <xdr:ext cx="534377" cy="259045"/>
    <xdr:sp macro="" textlink="">
      <xdr:nvSpPr>
        <xdr:cNvPr id="118" name="総務費最大値テキスト"/>
        <xdr:cNvSpPr txBox="1"/>
      </xdr:nvSpPr>
      <xdr:spPr>
        <a:xfrm>
          <a:off x="4686300" y="8977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75,405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53</xdr:row>
      <xdr:rowOff>115506</xdr:rowOff>
    </xdr:from>
    <xdr:to>
      <xdr:col>24</xdr:col>
      <xdr:colOff>152400</xdr:colOff>
      <xdr:row>53</xdr:row>
      <xdr:rowOff>115506</xdr:rowOff>
    </xdr:to>
    <xdr:cxnSp macro="">
      <xdr:nvCxnSpPr>
        <xdr:cNvPr id="119" name="直線コネクタ 118"/>
        <xdr:cNvCxnSpPr/>
      </xdr:nvCxnSpPr>
      <xdr:spPr>
        <a:xfrm>
          <a:off x="4546600" y="9202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115506</xdr:rowOff>
    </xdr:from>
    <xdr:to>
      <xdr:col>24</xdr:col>
      <xdr:colOff>63500</xdr:colOff>
      <xdr:row>54</xdr:row>
      <xdr:rowOff>73482</xdr:rowOff>
    </xdr:to>
    <xdr:cxnSp macro="">
      <xdr:nvCxnSpPr>
        <xdr:cNvPr id="120" name="直線コネクタ 119"/>
        <xdr:cNvCxnSpPr/>
      </xdr:nvCxnSpPr>
      <xdr:spPr>
        <a:xfrm flipV="1">
          <a:off x="3797300" y="9202356"/>
          <a:ext cx="838200" cy="129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32618</xdr:rowOff>
    </xdr:from>
    <xdr:ext cx="534377" cy="259045"/>
    <xdr:sp macro="" textlink="">
      <xdr:nvSpPr>
        <xdr:cNvPr id="121" name="総務費平均値テキスト"/>
        <xdr:cNvSpPr txBox="1"/>
      </xdr:nvSpPr>
      <xdr:spPr>
        <a:xfrm>
          <a:off x="4686300" y="96338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54191</xdr:rowOff>
    </xdr:from>
    <xdr:to>
      <xdr:col>24</xdr:col>
      <xdr:colOff>114300</xdr:colOff>
      <xdr:row>56</xdr:row>
      <xdr:rowOff>155791</xdr:rowOff>
    </xdr:to>
    <xdr:sp macro="" textlink="">
      <xdr:nvSpPr>
        <xdr:cNvPr id="122" name="フローチャート: 判断 121"/>
        <xdr:cNvSpPr/>
      </xdr:nvSpPr>
      <xdr:spPr>
        <a:xfrm>
          <a:off x="4584700" y="965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73482</xdr:rowOff>
    </xdr:from>
    <xdr:to>
      <xdr:col>19</xdr:col>
      <xdr:colOff>177800</xdr:colOff>
      <xdr:row>54</xdr:row>
      <xdr:rowOff>158369</xdr:rowOff>
    </xdr:to>
    <xdr:cxnSp macro="">
      <xdr:nvCxnSpPr>
        <xdr:cNvPr id="123" name="直線コネクタ 122"/>
        <xdr:cNvCxnSpPr/>
      </xdr:nvCxnSpPr>
      <xdr:spPr>
        <a:xfrm flipV="1">
          <a:off x="2908300" y="9331782"/>
          <a:ext cx="889000" cy="84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64897</xdr:rowOff>
    </xdr:from>
    <xdr:to>
      <xdr:col>20</xdr:col>
      <xdr:colOff>38100</xdr:colOff>
      <xdr:row>56</xdr:row>
      <xdr:rowOff>166497</xdr:rowOff>
    </xdr:to>
    <xdr:sp macro="" textlink="">
      <xdr:nvSpPr>
        <xdr:cNvPr id="124" name="フローチャート: 判断 123"/>
        <xdr:cNvSpPr/>
      </xdr:nvSpPr>
      <xdr:spPr>
        <a:xfrm>
          <a:off x="3746500" y="9666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157624</xdr:rowOff>
    </xdr:from>
    <xdr:ext cx="534377" cy="259045"/>
    <xdr:sp macro="" textlink="">
      <xdr:nvSpPr>
        <xdr:cNvPr id="125" name="テキスト ボックス 124"/>
        <xdr:cNvSpPr txBox="1"/>
      </xdr:nvSpPr>
      <xdr:spPr>
        <a:xfrm>
          <a:off x="3530111" y="975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70828</xdr:rowOff>
    </xdr:from>
    <xdr:to>
      <xdr:col>15</xdr:col>
      <xdr:colOff>50800</xdr:colOff>
      <xdr:row>54</xdr:row>
      <xdr:rowOff>158369</xdr:rowOff>
    </xdr:to>
    <xdr:cxnSp macro="">
      <xdr:nvCxnSpPr>
        <xdr:cNvPr id="126" name="直線コネクタ 125"/>
        <xdr:cNvCxnSpPr/>
      </xdr:nvCxnSpPr>
      <xdr:spPr>
        <a:xfrm>
          <a:off x="2019300" y="9157678"/>
          <a:ext cx="889000" cy="25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43434</xdr:rowOff>
    </xdr:from>
    <xdr:to>
      <xdr:col>15</xdr:col>
      <xdr:colOff>101600</xdr:colOff>
      <xdr:row>56</xdr:row>
      <xdr:rowOff>145034</xdr:rowOff>
    </xdr:to>
    <xdr:sp macro="" textlink="">
      <xdr:nvSpPr>
        <xdr:cNvPr id="127" name="フローチャート: 判断 126"/>
        <xdr:cNvSpPr/>
      </xdr:nvSpPr>
      <xdr:spPr>
        <a:xfrm>
          <a:off x="2857500" y="9644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136161</xdr:rowOff>
    </xdr:from>
    <xdr:ext cx="534377" cy="259045"/>
    <xdr:sp macro="" textlink="">
      <xdr:nvSpPr>
        <xdr:cNvPr id="128" name="テキスト ボックス 127"/>
        <xdr:cNvSpPr txBox="1"/>
      </xdr:nvSpPr>
      <xdr:spPr>
        <a:xfrm>
          <a:off x="2641111" y="973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50</xdr:row>
      <xdr:rowOff>35217</xdr:rowOff>
    </xdr:from>
    <xdr:to>
      <xdr:col>10</xdr:col>
      <xdr:colOff>114300</xdr:colOff>
      <xdr:row>53</xdr:row>
      <xdr:rowOff>70828</xdr:rowOff>
    </xdr:to>
    <xdr:cxnSp macro="">
      <xdr:nvCxnSpPr>
        <xdr:cNvPr id="129" name="直線コネクタ 128"/>
        <xdr:cNvCxnSpPr/>
      </xdr:nvCxnSpPr>
      <xdr:spPr>
        <a:xfrm>
          <a:off x="1130300" y="8607717"/>
          <a:ext cx="889000" cy="54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33934</xdr:rowOff>
    </xdr:from>
    <xdr:to>
      <xdr:col>10</xdr:col>
      <xdr:colOff>165100</xdr:colOff>
      <xdr:row>56</xdr:row>
      <xdr:rowOff>135534</xdr:rowOff>
    </xdr:to>
    <xdr:sp macro="" textlink="">
      <xdr:nvSpPr>
        <xdr:cNvPr id="130" name="フローチャート: 判断 129"/>
        <xdr:cNvSpPr/>
      </xdr:nvSpPr>
      <xdr:spPr>
        <a:xfrm>
          <a:off x="1968500" y="963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126661</xdr:rowOff>
    </xdr:from>
    <xdr:ext cx="534377" cy="259045"/>
    <xdr:sp macro="" textlink="">
      <xdr:nvSpPr>
        <xdr:cNvPr id="131" name="テキスト ボックス 130"/>
        <xdr:cNvSpPr txBox="1"/>
      </xdr:nvSpPr>
      <xdr:spPr>
        <a:xfrm>
          <a:off x="1752111" y="972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31738</xdr:rowOff>
    </xdr:from>
    <xdr:to>
      <xdr:col>6</xdr:col>
      <xdr:colOff>38100</xdr:colOff>
      <xdr:row>56</xdr:row>
      <xdr:rowOff>133338</xdr:rowOff>
    </xdr:to>
    <xdr:sp macro="" textlink="">
      <xdr:nvSpPr>
        <xdr:cNvPr id="132" name="フローチャート: 判断 131"/>
        <xdr:cNvSpPr/>
      </xdr:nvSpPr>
      <xdr:spPr>
        <a:xfrm>
          <a:off x="1079500" y="963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124465</xdr:rowOff>
    </xdr:from>
    <xdr:ext cx="534377" cy="259045"/>
    <xdr:sp macro="" textlink="">
      <xdr:nvSpPr>
        <xdr:cNvPr id="133" name="テキスト ボックス 132"/>
        <xdr:cNvSpPr txBox="1"/>
      </xdr:nvSpPr>
      <xdr:spPr>
        <a:xfrm>
          <a:off x="863111" y="9725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64706</xdr:rowOff>
    </xdr:from>
    <xdr:to>
      <xdr:col>24</xdr:col>
      <xdr:colOff>114300</xdr:colOff>
      <xdr:row>53</xdr:row>
      <xdr:rowOff>166306</xdr:rowOff>
    </xdr:to>
    <xdr:sp macro="" textlink="">
      <xdr:nvSpPr>
        <xdr:cNvPr id="139" name="楕円 138"/>
        <xdr:cNvSpPr/>
      </xdr:nvSpPr>
      <xdr:spPr>
        <a:xfrm>
          <a:off x="4584700" y="915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17733</xdr:rowOff>
    </xdr:from>
    <xdr:ext cx="534377" cy="259045"/>
    <xdr:sp macro="" textlink="">
      <xdr:nvSpPr>
        <xdr:cNvPr id="140" name="総務費該当値テキスト"/>
        <xdr:cNvSpPr txBox="1"/>
      </xdr:nvSpPr>
      <xdr:spPr>
        <a:xfrm>
          <a:off x="4686300" y="910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22682</xdr:rowOff>
    </xdr:from>
    <xdr:to>
      <xdr:col>20</xdr:col>
      <xdr:colOff>38100</xdr:colOff>
      <xdr:row>54</xdr:row>
      <xdr:rowOff>124282</xdr:rowOff>
    </xdr:to>
    <xdr:sp macro="" textlink="">
      <xdr:nvSpPr>
        <xdr:cNvPr id="141" name="楕円 140"/>
        <xdr:cNvSpPr/>
      </xdr:nvSpPr>
      <xdr:spPr>
        <a:xfrm>
          <a:off x="3746500" y="9280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140809</xdr:rowOff>
    </xdr:from>
    <xdr:ext cx="534377" cy="259045"/>
    <xdr:sp macro="" textlink="">
      <xdr:nvSpPr>
        <xdr:cNvPr id="142" name="テキスト ボックス 141"/>
        <xdr:cNvSpPr txBox="1"/>
      </xdr:nvSpPr>
      <xdr:spPr>
        <a:xfrm>
          <a:off x="3530111" y="9056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107569</xdr:rowOff>
    </xdr:from>
    <xdr:to>
      <xdr:col>15</xdr:col>
      <xdr:colOff>101600</xdr:colOff>
      <xdr:row>55</xdr:row>
      <xdr:rowOff>37719</xdr:rowOff>
    </xdr:to>
    <xdr:sp macro="" textlink="">
      <xdr:nvSpPr>
        <xdr:cNvPr id="143" name="楕円 142"/>
        <xdr:cNvSpPr/>
      </xdr:nvSpPr>
      <xdr:spPr>
        <a:xfrm>
          <a:off x="2857500" y="9365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54246</xdr:rowOff>
    </xdr:from>
    <xdr:ext cx="534377" cy="259045"/>
    <xdr:sp macro="" textlink="">
      <xdr:nvSpPr>
        <xdr:cNvPr id="144" name="テキスト ボックス 143"/>
        <xdr:cNvSpPr txBox="1"/>
      </xdr:nvSpPr>
      <xdr:spPr>
        <a:xfrm>
          <a:off x="2641111" y="9141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20028</xdr:rowOff>
    </xdr:from>
    <xdr:to>
      <xdr:col>10</xdr:col>
      <xdr:colOff>165100</xdr:colOff>
      <xdr:row>53</xdr:row>
      <xdr:rowOff>121628</xdr:rowOff>
    </xdr:to>
    <xdr:sp macro="" textlink="">
      <xdr:nvSpPr>
        <xdr:cNvPr id="145" name="楕円 144"/>
        <xdr:cNvSpPr/>
      </xdr:nvSpPr>
      <xdr:spPr>
        <a:xfrm>
          <a:off x="1968500" y="91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138155</xdr:rowOff>
    </xdr:from>
    <xdr:ext cx="534377" cy="259045"/>
    <xdr:sp macro="" textlink="">
      <xdr:nvSpPr>
        <xdr:cNvPr id="146" name="テキスト ボックス 145"/>
        <xdr:cNvSpPr txBox="1"/>
      </xdr:nvSpPr>
      <xdr:spPr>
        <a:xfrm>
          <a:off x="1752111" y="888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49</xdr:row>
      <xdr:rowOff>155867</xdr:rowOff>
    </xdr:from>
    <xdr:to>
      <xdr:col>6</xdr:col>
      <xdr:colOff>38100</xdr:colOff>
      <xdr:row>50</xdr:row>
      <xdr:rowOff>86017</xdr:rowOff>
    </xdr:to>
    <xdr:sp macro="" textlink="">
      <xdr:nvSpPr>
        <xdr:cNvPr id="147" name="楕円 146"/>
        <xdr:cNvSpPr/>
      </xdr:nvSpPr>
      <xdr:spPr>
        <a:xfrm>
          <a:off x="1079500" y="8556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48</xdr:row>
      <xdr:rowOff>102544</xdr:rowOff>
    </xdr:from>
    <xdr:ext cx="599010" cy="259045"/>
    <xdr:sp macro="" textlink="">
      <xdr:nvSpPr>
        <xdr:cNvPr id="148" name="テキスト ボックス 147"/>
        <xdr:cNvSpPr txBox="1"/>
      </xdr:nvSpPr>
      <xdr:spPr>
        <a:xfrm>
          <a:off x="830795" y="8332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16599</xdr:rowOff>
    </xdr:from>
    <xdr:to>
      <xdr:col>24</xdr:col>
      <xdr:colOff>62865</xdr:colOff>
      <xdr:row>79</xdr:row>
      <xdr:rowOff>101358</xdr:rowOff>
    </xdr:to>
    <xdr:cxnSp macro="">
      <xdr:nvCxnSpPr>
        <xdr:cNvPr id="173" name="直線コネクタ 172"/>
        <xdr:cNvCxnSpPr/>
      </xdr:nvCxnSpPr>
      <xdr:spPr>
        <a:xfrm flipV="1">
          <a:off x="4633595" y="12189549"/>
          <a:ext cx="1270" cy="1456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105185</xdr:rowOff>
    </xdr:from>
    <xdr:ext cx="599010" cy="259045"/>
    <xdr:sp macro="" textlink="">
      <xdr:nvSpPr>
        <xdr:cNvPr id="174" name="民生費最小値テキスト"/>
        <xdr:cNvSpPr txBox="1"/>
      </xdr:nvSpPr>
      <xdr:spPr>
        <a:xfrm>
          <a:off x="4686300" y="13649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101358</xdr:rowOff>
    </xdr:from>
    <xdr:to>
      <xdr:col>24</xdr:col>
      <xdr:colOff>152400</xdr:colOff>
      <xdr:row>79</xdr:row>
      <xdr:rowOff>101358</xdr:rowOff>
    </xdr:to>
    <xdr:cxnSp macro="">
      <xdr:nvCxnSpPr>
        <xdr:cNvPr id="175" name="直線コネクタ 174"/>
        <xdr:cNvCxnSpPr/>
      </xdr:nvCxnSpPr>
      <xdr:spPr>
        <a:xfrm>
          <a:off x="4546600" y="13645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134726</xdr:rowOff>
    </xdr:from>
    <xdr:ext cx="599010" cy="259045"/>
    <xdr:sp macro="" textlink="">
      <xdr:nvSpPr>
        <xdr:cNvPr id="176" name="民生費最大値テキスト"/>
        <xdr:cNvSpPr txBox="1"/>
      </xdr:nvSpPr>
      <xdr:spPr>
        <a:xfrm>
          <a:off x="4686300" y="119647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230,193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16599</xdr:rowOff>
    </xdr:from>
    <xdr:to>
      <xdr:col>24</xdr:col>
      <xdr:colOff>152400</xdr:colOff>
      <xdr:row>71</xdr:row>
      <xdr:rowOff>16599</xdr:rowOff>
    </xdr:to>
    <xdr:cxnSp macro="">
      <xdr:nvCxnSpPr>
        <xdr:cNvPr id="177" name="直線コネクタ 176"/>
        <xdr:cNvCxnSpPr/>
      </xdr:nvCxnSpPr>
      <xdr:spPr>
        <a:xfrm>
          <a:off x="4546600" y="12189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24092</xdr:rowOff>
    </xdr:from>
    <xdr:to>
      <xdr:col>24</xdr:col>
      <xdr:colOff>63500</xdr:colOff>
      <xdr:row>77</xdr:row>
      <xdr:rowOff>31229</xdr:rowOff>
    </xdr:to>
    <xdr:cxnSp macro="">
      <xdr:nvCxnSpPr>
        <xdr:cNvPr id="178" name="直線コネクタ 177"/>
        <xdr:cNvCxnSpPr/>
      </xdr:nvCxnSpPr>
      <xdr:spPr>
        <a:xfrm>
          <a:off x="3797300" y="13225742"/>
          <a:ext cx="838200" cy="7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152125</xdr:rowOff>
    </xdr:from>
    <xdr:ext cx="599010" cy="259045"/>
    <xdr:sp macro="" textlink="">
      <xdr:nvSpPr>
        <xdr:cNvPr id="179" name="民生費平均値テキスト"/>
        <xdr:cNvSpPr txBox="1"/>
      </xdr:nvSpPr>
      <xdr:spPr>
        <a:xfrm>
          <a:off x="4686300" y="128394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129248</xdr:rowOff>
    </xdr:from>
    <xdr:to>
      <xdr:col>24</xdr:col>
      <xdr:colOff>114300</xdr:colOff>
      <xdr:row>76</xdr:row>
      <xdr:rowOff>59398</xdr:rowOff>
    </xdr:to>
    <xdr:sp macro="" textlink="">
      <xdr:nvSpPr>
        <xdr:cNvPr id="180" name="フローチャート: 判断 179"/>
        <xdr:cNvSpPr/>
      </xdr:nvSpPr>
      <xdr:spPr>
        <a:xfrm>
          <a:off x="4584700" y="129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153619</xdr:rowOff>
    </xdr:from>
    <xdr:to>
      <xdr:col>19</xdr:col>
      <xdr:colOff>177800</xdr:colOff>
      <xdr:row>77</xdr:row>
      <xdr:rowOff>24092</xdr:rowOff>
    </xdr:to>
    <xdr:cxnSp macro="">
      <xdr:nvCxnSpPr>
        <xdr:cNvPr id="181" name="直線コネクタ 180"/>
        <xdr:cNvCxnSpPr/>
      </xdr:nvCxnSpPr>
      <xdr:spPr>
        <a:xfrm>
          <a:off x="2908300" y="13183819"/>
          <a:ext cx="889000" cy="4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139979</xdr:rowOff>
    </xdr:from>
    <xdr:to>
      <xdr:col>20</xdr:col>
      <xdr:colOff>38100</xdr:colOff>
      <xdr:row>76</xdr:row>
      <xdr:rowOff>70129</xdr:rowOff>
    </xdr:to>
    <xdr:sp macro="" textlink="">
      <xdr:nvSpPr>
        <xdr:cNvPr id="182" name="フローチャート: 判断 181"/>
        <xdr:cNvSpPr/>
      </xdr:nvSpPr>
      <xdr:spPr>
        <a:xfrm>
          <a:off x="3746500" y="12998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86656</xdr:rowOff>
    </xdr:from>
    <xdr:ext cx="599010" cy="259045"/>
    <xdr:sp macro="" textlink="">
      <xdr:nvSpPr>
        <xdr:cNvPr id="183" name="テキスト ボックス 182"/>
        <xdr:cNvSpPr txBox="1"/>
      </xdr:nvSpPr>
      <xdr:spPr>
        <a:xfrm>
          <a:off x="3497795" y="12773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153619</xdr:rowOff>
    </xdr:from>
    <xdr:to>
      <xdr:col>15</xdr:col>
      <xdr:colOff>50800</xdr:colOff>
      <xdr:row>77</xdr:row>
      <xdr:rowOff>86525</xdr:rowOff>
    </xdr:to>
    <xdr:cxnSp macro="">
      <xdr:nvCxnSpPr>
        <xdr:cNvPr id="184" name="直線コネクタ 183"/>
        <xdr:cNvCxnSpPr/>
      </xdr:nvCxnSpPr>
      <xdr:spPr>
        <a:xfrm flipV="1">
          <a:off x="2019300" y="13183819"/>
          <a:ext cx="889000" cy="10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152882</xdr:rowOff>
    </xdr:from>
    <xdr:to>
      <xdr:col>15</xdr:col>
      <xdr:colOff>101600</xdr:colOff>
      <xdr:row>76</xdr:row>
      <xdr:rowOff>83032</xdr:rowOff>
    </xdr:to>
    <xdr:sp macro="" textlink="">
      <xdr:nvSpPr>
        <xdr:cNvPr id="185" name="フローチャート: 判断 184"/>
        <xdr:cNvSpPr/>
      </xdr:nvSpPr>
      <xdr:spPr>
        <a:xfrm>
          <a:off x="2857500" y="13011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99560</xdr:rowOff>
    </xdr:from>
    <xdr:ext cx="599010" cy="259045"/>
    <xdr:sp macro="" textlink="">
      <xdr:nvSpPr>
        <xdr:cNvPr id="186" name="テキスト ボックス 185"/>
        <xdr:cNvSpPr txBox="1"/>
      </xdr:nvSpPr>
      <xdr:spPr>
        <a:xfrm>
          <a:off x="2608795" y="12786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98476</xdr:rowOff>
    </xdr:from>
    <xdr:to>
      <xdr:col>10</xdr:col>
      <xdr:colOff>114300</xdr:colOff>
      <xdr:row>77</xdr:row>
      <xdr:rowOff>86525</xdr:rowOff>
    </xdr:to>
    <xdr:cxnSp macro="">
      <xdr:nvCxnSpPr>
        <xdr:cNvPr id="187" name="直線コネクタ 186"/>
        <xdr:cNvCxnSpPr/>
      </xdr:nvCxnSpPr>
      <xdr:spPr>
        <a:xfrm>
          <a:off x="1130300" y="12785776"/>
          <a:ext cx="889000" cy="502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63182</xdr:rowOff>
    </xdr:from>
    <xdr:to>
      <xdr:col>10</xdr:col>
      <xdr:colOff>165100</xdr:colOff>
      <xdr:row>76</xdr:row>
      <xdr:rowOff>164782</xdr:rowOff>
    </xdr:to>
    <xdr:sp macro="" textlink="">
      <xdr:nvSpPr>
        <xdr:cNvPr id="188" name="フローチャート: 判断 187"/>
        <xdr:cNvSpPr/>
      </xdr:nvSpPr>
      <xdr:spPr>
        <a:xfrm>
          <a:off x="1968500" y="13093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9859</xdr:rowOff>
    </xdr:from>
    <xdr:ext cx="599010" cy="259045"/>
    <xdr:sp macro="" textlink="">
      <xdr:nvSpPr>
        <xdr:cNvPr id="189" name="テキスト ボックス 188"/>
        <xdr:cNvSpPr txBox="1"/>
      </xdr:nvSpPr>
      <xdr:spPr>
        <a:xfrm>
          <a:off x="1719795" y="12868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101955</xdr:rowOff>
    </xdr:from>
    <xdr:to>
      <xdr:col>6</xdr:col>
      <xdr:colOff>38100</xdr:colOff>
      <xdr:row>77</xdr:row>
      <xdr:rowOff>32105</xdr:rowOff>
    </xdr:to>
    <xdr:sp macro="" textlink="">
      <xdr:nvSpPr>
        <xdr:cNvPr id="190" name="フローチャート: 判断 189"/>
        <xdr:cNvSpPr/>
      </xdr:nvSpPr>
      <xdr:spPr>
        <a:xfrm>
          <a:off x="1079500" y="13132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23232</xdr:rowOff>
    </xdr:from>
    <xdr:ext cx="599010" cy="259045"/>
    <xdr:sp macro="" textlink="">
      <xdr:nvSpPr>
        <xdr:cNvPr id="191" name="テキスト ボックス 190"/>
        <xdr:cNvSpPr txBox="1"/>
      </xdr:nvSpPr>
      <xdr:spPr>
        <a:xfrm>
          <a:off x="830795" y="13224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151879</xdr:rowOff>
    </xdr:from>
    <xdr:to>
      <xdr:col>24</xdr:col>
      <xdr:colOff>114300</xdr:colOff>
      <xdr:row>77</xdr:row>
      <xdr:rowOff>82029</xdr:rowOff>
    </xdr:to>
    <xdr:sp macro="" textlink="">
      <xdr:nvSpPr>
        <xdr:cNvPr id="197" name="楕円 196"/>
        <xdr:cNvSpPr/>
      </xdr:nvSpPr>
      <xdr:spPr>
        <a:xfrm>
          <a:off x="4584700" y="13182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130306</xdr:rowOff>
    </xdr:from>
    <xdr:ext cx="599010" cy="259045"/>
    <xdr:sp macro="" textlink="">
      <xdr:nvSpPr>
        <xdr:cNvPr id="198" name="民生費該当値テキスト"/>
        <xdr:cNvSpPr txBox="1"/>
      </xdr:nvSpPr>
      <xdr:spPr>
        <a:xfrm>
          <a:off x="4686300" y="1316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144742</xdr:rowOff>
    </xdr:from>
    <xdr:to>
      <xdr:col>20</xdr:col>
      <xdr:colOff>38100</xdr:colOff>
      <xdr:row>77</xdr:row>
      <xdr:rowOff>74892</xdr:rowOff>
    </xdr:to>
    <xdr:sp macro="" textlink="">
      <xdr:nvSpPr>
        <xdr:cNvPr id="199" name="楕円 198"/>
        <xdr:cNvSpPr/>
      </xdr:nvSpPr>
      <xdr:spPr>
        <a:xfrm>
          <a:off x="3746500" y="131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66019</xdr:rowOff>
    </xdr:from>
    <xdr:ext cx="599010" cy="259045"/>
    <xdr:sp macro="" textlink="">
      <xdr:nvSpPr>
        <xdr:cNvPr id="200" name="テキスト ボックス 199"/>
        <xdr:cNvSpPr txBox="1"/>
      </xdr:nvSpPr>
      <xdr:spPr>
        <a:xfrm>
          <a:off x="3497795" y="1326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102819</xdr:rowOff>
    </xdr:from>
    <xdr:to>
      <xdr:col>15</xdr:col>
      <xdr:colOff>101600</xdr:colOff>
      <xdr:row>77</xdr:row>
      <xdr:rowOff>32969</xdr:rowOff>
    </xdr:to>
    <xdr:sp macro="" textlink="">
      <xdr:nvSpPr>
        <xdr:cNvPr id="201" name="楕円 200"/>
        <xdr:cNvSpPr/>
      </xdr:nvSpPr>
      <xdr:spPr>
        <a:xfrm>
          <a:off x="2857500" y="13133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24096</xdr:rowOff>
    </xdr:from>
    <xdr:ext cx="599010" cy="259045"/>
    <xdr:sp macro="" textlink="">
      <xdr:nvSpPr>
        <xdr:cNvPr id="202" name="テキスト ボックス 201"/>
        <xdr:cNvSpPr txBox="1"/>
      </xdr:nvSpPr>
      <xdr:spPr>
        <a:xfrm>
          <a:off x="2608795" y="13225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35725</xdr:rowOff>
    </xdr:from>
    <xdr:to>
      <xdr:col>10</xdr:col>
      <xdr:colOff>165100</xdr:colOff>
      <xdr:row>77</xdr:row>
      <xdr:rowOff>137325</xdr:rowOff>
    </xdr:to>
    <xdr:sp macro="" textlink="">
      <xdr:nvSpPr>
        <xdr:cNvPr id="203" name="楕円 202"/>
        <xdr:cNvSpPr/>
      </xdr:nvSpPr>
      <xdr:spPr>
        <a:xfrm>
          <a:off x="1968500" y="13237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128452</xdr:rowOff>
    </xdr:from>
    <xdr:ext cx="599010" cy="259045"/>
    <xdr:sp macro="" textlink="">
      <xdr:nvSpPr>
        <xdr:cNvPr id="204" name="テキスト ボックス 203"/>
        <xdr:cNvSpPr txBox="1"/>
      </xdr:nvSpPr>
      <xdr:spPr>
        <a:xfrm>
          <a:off x="1719795" y="13330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47676</xdr:rowOff>
    </xdr:from>
    <xdr:to>
      <xdr:col>6</xdr:col>
      <xdr:colOff>38100</xdr:colOff>
      <xdr:row>74</xdr:row>
      <xdr:rowOff>149276</xdr:rowOff>
    </xdr:to>
    <xdr:sp macro="" textlink="">
      <xdr:nvSpPr>
        <xdr:cNvPr id="205" name="楕円 204"/>
        <xdr:cNvSpPr/>
      </xdr:nvSpPr>
      <xdr:spPr>
        <a:xfrm>
          <a:off x="1079500" y="1273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165803</xdr:rowOff>
    </xdr:from>
    <xdr:ext cx="599010" cy="259045"/>
    <xdr:sp macro="" textlink="">
      <xdr:nvSpPr>
        <xdr:cNvPr id="206" name="テキスト ボックス 205"/>
        <xdr:cNvSpPr txBox="1"/>
      </xdr:nvSpPr>
      <xdr:spPr>
        <a:xfrm>
          <a:off x="830795" y="125102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27849</xdr:rowOff>
    </xdr:from>
    <xdr:to>
      <xdr:col>24</xdr:col>
      <xdr:colOff>62865</xdr:colOff>
      <xdr:row>99</xdr:row>
      <xdr:rowOff>51133</xdr:rowOff>
    </xdr:to>
    <xdr:cxnSp macro="">
      <xdr:nvCxnSpPr>
        <xdr:cNvPr id="233" name="直線コネクタ 232"/>
        <xdr:cNvCxnSpPr/>
      </xdr:nvCxnSpPr>
      <xdr:spPr>
        <a:xfrm flipV="1">
          <a:off x="4633595" y="15458349"/>
          <a:ext cx="1270" cy="1566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54960</xdr:rowOff>
    </xdr:from>
    <xdr:ext cx="534377" cy="259045"/>
    <xdr:sp macro="" textlink="">
      <xdr:nvSpPr>
        <xdr:cNvPr id="234" name="衛生費最小値テキスト"/>
        <xdr:cNvSpPr txBox="1"/>
      </xdr:nvSpPr>
      <xdr:spPr>
        <a:xfrm>
          <a:off x="4686300" y="170285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51133</xdr:rowOff>
    </xdr:from>
    <xdr:to>
      <xdr:col>24</xdr:col>
      <xdr:colOff>152400</xdr:colOff>
      <xdr:row>99</xdr:row>
      <xdr:rowOff>51133</xdr:rowOff>
    </xdr:to>
    <xdr:cxnSp macro="">
      <xdr:nvCxnSpPr>
        <xdr:cNvPr id="235" name="直線コネクタ 234"/>
        <xdr:cNvCxnSpPr/>
      </xdr:nvCxnSpPr>
      <xdr:spPr>
        <a:xfrm>
          <a:off x="4546600" y="17024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145976</xdr:rowOff>
    </xdr:from>
    <xdr:ext cx="534377" cy="259045"/>
    <xdr:sp macro="" textlink="">
      <xdr:nvSpPr>
        <xdr:cNvPr id="236" name="衛生費最大値テキスト"/>
        <xdr:cNvSpPr txBox="1"/>
      </xdr:nvSpPr>
      <xdr:spPr>
        <a:xfrm>
          <a:off x="4686300" y="152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27849</xdr:rowOff>
    </xdr:from>
    <xdr:to>
      <xdr:col>24</xdr:col>
      <xdr:colOff>152400</xdr:colOff>
      <xdr:row>90</xdr:row>
      <xdr:rowOff>27849</xdr:rowOff>
    </xdr:to>
    <xdr:cxnSp macro="">
      <xdr:nvCxnSpPr>
        <xdr:cNvPr id="237" name="直線コネクタ 236"/>
        <xdr:cNvCxnSpPr/>
      </xdr:nvCxnSpPr>
      <xdr:spPr>
        <a:xfrm>
          <a:off x="4546600" y="15458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144697</xdr:rowOff>
    </xdr:from>
    <xdr:to>
      <xdr:col>24</xdr:col>
      <xdr:colOff>63500</xdr:colOff>
      <xdr:row>92</xdr:row>
      <xdr:rowOff>157432</xdr:rowOff>
    </xdr:to>
    <xdr:cxnSp macro="">
      <xdr:nvCxnSpPr>
        <xdr:cNvPr id="238" name="直線コネクタ 237"/>
        <xdr:cNvCxnSpPr/>
      </xdr:nvCxnSpPr>
      <xdr:spPr>
        <a:xfrm flipV="1">
          <a:off x="3797300" y="15918097"/>
          <a:ext cx="838200" cy="1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74283</xdr:rowOff>
    </xdr:from>
    <xdr:ext cx="534377" cy="259045"/>
    <xdr:sp macro="" textlink="">
      <xdr:nvSpPr>
        <xdr:cNvPr id="239" name="衛生費平均値テキスト"/>
        <xdr:cNvSpPr txBox="1"/>
      </xdr:nvSpPr>
      <xdr:spPr>
        <a:xfrm>
          <a:off x="4686300" y="16533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95856</xdr:rowOff>
    </xdr:from>
    <xdr:to>
      <xdr:col>24</xdr:col>
      <xdr:colOff>114300</xdr:colOff>
      <xdr:row>97</xdr:row>
      <xdr:rowOff>26006</xdr:rowOff>
    </xdr:to>
    <xdr:sp macro="" textlink="">
      <xdr:nvSpPr>
        <xdr:cNvPr id="240" name="フローチャート: 判断 239"/>
        <xdr:cNvSpPr/>
      </xdr:nvSpPr>
      <xdr:spPr>
        <a:xfrm>
          <a:off x="4584700" y="16555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157432</xdr:rowOff>
    </xdr:from>
    <xdr:to>
      <xdr:col>19</xdr:col>
      <xdr:colOff>177800</xdr:colOff>
      <xdr:row>93</xdr:row>
      <xdr:rowOff>166218</xdr:rowOff>
    </xdr:to>
    <xdr:cxnSp macro="">
      <xdr:nvCxnSpPr>
        <xdr:cNvPr id="241" name="直線コネクタ 240"/>
        <xdr:cNvCxnSpPr/>
      </xdr:nvCxnSpPr>
      <xdr:spPr>
        <a:xfrm flipV="1">
          <a:off x="2908300" y="15930832"/>
          <a:ext cx="889000" cy="180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155456</xdr:rowOff>
    </xdr:from>
    <xdr:to>
      <xdr:col>20</xdr:col>
      <xdr:colOff>38100</xdr:colOff>
      <xdr:row>97</xdr:row>
      <xdr:rowOff>85606</xdr:rowOff>
    </xdr:to>
    <xdr:sp macro="" textlink="">
      <xdr:nvSpPr>
        <xdr:cNvPr id="242" name="フローチャート: 判断 241"/>
        <xdr:cNvSpPr/>
      </xdr:nvSpPr>
      <xdr:spPr>
        <a:xfrm>
          <a:off x="3746500" y="16614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76733</xdr:rowOff>
    </xdr:from>
    <xdr:ext cx="534377" cy="259045"/>
    <xdr:sp macro="" textlink="">
      <xdr:nvSpPr>
        <xdr:cNvPr id="243" name="テキスト ボックス 242"/>
        <xdr:cNvSpPr txBox="1"/>
      </xdr:nvSpPr>
      <xdr:spPr>
        <a:xfrm>
          <a:off x="3530111" y="1670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166218</xdr:rowOff>
    </xdr:from>
    <xdr:to>
      <xdr:col>15</xdr:col>
      <xdr:colOff>50800</xdr:colOff>
      <xdr:row>95</xdr:row>
      <xdr:rowOff>69095</xdr:rowOff>
    </xdr:to>
    <xdr:cxnSp macro="">
      <xdr:nvCxnSpPr>
        <xdr:cNvPr id="244" name="直線コネクタ 243"/>
        <xdr:cNvCxnSpPr/>
      </xdr:nvCxnSpPr>
      <xdr:spPr>
        <a:xfrm flipV="1">
          <a:off x="2019300" y="16111068"/>
          <a:ext cx="889000" cy="245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154736</xdr:rowOff>
    </xdr:from>
    <xdr:to>
      <xdr:col>15</xdr:col>
      <xdr:colOff>101600</xdr:colOff>
      <xdr:row>97</xdr:row>
      <xdr:rowOff>84886</xdr:rowOff>
    </xdr:to>
    <xdr:sp macro="" textlink="">
      <xdr:nvSpPr>
        <xdr:cNvPr id="245" name="フローチャート: 判断 244"/>
        <xdr:cNvSpPr/>
      </xdr:nvSpPr>
      <xdr:spPr>
        <a:xfrm>
          <a:off x="2857500" y="16613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76013</xdr:rowOff>
    </xdr:from>
    <xdr:ext cx="534377" cy="259045"/>
    <xdr:sp macro="" textlink="">
      <xdr:nvSpPr>
        <xdr:cNvPr id="246" name="テキスト ボックス 245"/>
        <xdr:cNvSpPr txBox="1"/>
      </xdr:nvSpPr>
      <xdr:spPr>
        <a:xfrm>
          <a:off x="2641111" y="16706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69095</xdr:rowOff>
    </xdr:from>
    <xdr:to>
      <xdr:col>10</xdr:col>
      <xdr:colOff>114300</xdr:colOff>
      <xdr:row>96</xdr:row>
      <xdr:rowOff>19261</xdr:rowOff>
    </xdr:to>
    <xdr:cxnSp macro="">
      <xdr:nvCxnSpPr>
        <xdr:cNvPr id="247" name="直線コネクタ 246"/>
        <xdr:cNvCxnSpPr/>
      </xdr:nvCxnSpPr>
      <xdr:spPr>
        <a:xfrm flipV="1">
          <a:off x="1130300" y="16356845"/>
          <a:ext cx="889000" cy="12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112478</xdr:rowOff>
    </xdr:from>
    <xdr:to>
      <xdr:col>10</xdr:col>
      <xdr:colOff>165100</xdr:colOff>
      <xdr:row>97</xdr:row>
      <xdr:rowOff>42628</xdr:rowOff>
    </xdr:to>
    <xdr:sp macro="" textlink="">
      <xdr:nvSpPr>
        <xdr:cNvPr id="248" name="フローチャート: 判断 247"/>
        <xdr:cNvSpPr/>
      </xdr:nvSpPr>
      <xdr:spPr>
        <a:xfrm>
          <a:off x="1968500" y="1657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33755</xdr:rowOff>
    </xdr:from>
    <xdr:ext cx="534377" cy="259045"/>
    <xdr:sp macro="" textlink="">
      <xdr:nvSpPr>
        <xdr:cNvPr id="249" name="テキスト ボックス 248"/>
        <xdr:cNvSpPr txBox="1"/>
      </xdr:nvSpPr>
      <xdr:spPr>
        <a:xfrm>
          <a:off x="1752111" y="1666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73</xdr:rowOff>
    </xdr:from>
    <xdr:to>
      <xdr:col>6</xdr:col>
      <xdr:colOff>38100</xdr:colOff>
      <xdr:row>97</xdr:row>
      <xdr:rowOff>101673</xdr:rowOff>
    </xdr:to>
    <xdr:sp macro="" textlink="">
      <xdr:nvSpPr>
        <xdr:cNvPr id="250" name="フローチャート: 判断 249"/>
        <xdr:cNvSpPr/>
      </xdr:nvSpPr>
      <xdr:spPr>
        <a:xfrm>
          <a:off x="1079500" y="1663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92800</xdr:rowOff>
    </xdr:from>
    <xdr:ext cx="534377" cy="259045"/>
    <xdr:sp macro="" textlink="">
      <xdr:nvSpPr>
        <xdr:cNvPr id="251" name="テキスト ボックス 250"/>
        <xdr:cNvSpPr txBox="1"/>
      </xdr:nvSpPr>
      <xdr:spPr>
        <a:xfrm>
          <a:off x="863111" y="16723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93897</xdr:rowOff>
    </xdr:from>
    <xdr:to>
      <xdr:col>24</xdr:col>
      <xdr:colOff>114300</xdr:colOff>
      <xdr:row>93</xdr:row>
      <xdr:rowOff>24047</xdr:rowOff>
    </xdr:to>
    <xdr:sp macro="" textlink="">
      <xdr:nvSpPr>
        <xdr:cNvPr id="257" name="楕円 256"/>
        <xdr:cNvSpPr/>
      </xdr:nvSpPr>
      <xdr:spPr>
        <a:xfrm>
          <a:off x="4584700" y="1586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116774</xdr:rowOff>
    </xdr:from>
    <xdr:ext cx="534377" cy="259045"/>
    <xdr:sp macro="" textlink="">
      <xdr:nvSpPr>
        <xdr:cNvPr id="258" name="衛生費該当値テキスト"/>
        <xdr:cNvSpPr txBox="1"/>
      </xdr:nvSpPr>
      <xdr:spPr>
        <a:xfrm>
          <a:off x="4686300" y="1571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106632</xdr:rowOff>
    </xdr:from>
    <xdr:to>
      <xdr:col>20</xdr:col>
      <xdr:colOff>38100</xdr:colOff>
      <xdr:row>93</xdr:row>
      <xdr:rowOff>36782</xdr:rowOff>
    </xdr:to>
    <xdr:sp macro="" textlink="">
      <xdr:nvSpPr>
        <xdr:cNvPr id="259" name="楕円 258"/>
        <xdr:cNvSpPr/>
      </xdr:nvSpPr>
      <xdr:spPr>
        <a:xfrm>
          <a:off x="3746500" y="1588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53309</xdr:rowOff>
    </xdr:from>
    <xdr:ext cx="534377" cy="259045"/>
    <xdr:sp macro="" textlink="">
      <xdr:nvSpPr>
        <xdr:cNvPr id="260" name="テキスト ボックス 259"/>
        <xdr:cNvSpPr txBox="1"/>
      </xdr:nvSpPr>
      <xdr:spPr>
        <a:xfrm>
          <a:off x="3530111" y="1565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115418</xdr:rowOff>
    </xdr:from>
    <xdr:to>
      <xdr:col>15</xdr:col>
      <xdr:colOff>101600</xdr:colOff>
      <xdr:row>94</xdr:row>
      <xdr:rowOff>45568</xdr:rowOff>
    </xdr:to>
    <xdr:sp macro="" textlink="">
      <xdr:nvSpPr>
        <xdr:cNvPr id="261" name="楕円 260"/>
        <xdr:cNvSpPr/>
      </xdr:nvSpPr>
      <xdr:spPr>
        <a:xfrm>
          <a:off x="2857500" y="16060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62095</xdr:rowOff>
    </xdr:from>
    <xdr:ext cx="534377" cy="259045"/>
    <xdr:sp macro="" textlink="">
      <xdr:nvSpPr>
        <xdr:cNvPr id="262" name="テキスト ボックス 261"/>
        <xdr:cNvSpPr txBox="1"/>
      </xdr:nvSpPr>
      <xdr:spPr>
        <a:xfrm>
          <a:off x="2641111" y="15835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18295</xdr:rowOff>
    </xdr:from>
    <xdr:to>
      <xdr:col>10</xdr:col>
      <xdr:colOff>165100</xdr:colOff>
      <xdr:row>95</xdr:row>
      <xdr:rowOff>119895</xdr:rowOff>
    </xdr:to>
    <xdr:sp macro="" textlink="">
      <xdr:nvSpPr>
        <xdr:cNvPr id="263" name="楕円 262"/>
        <xdr:cNvSpPr/>
      </xdr:nvSpPr>
      <xdr:spPr>
        <a:xfrm>
          <a:off x="1968500" y="1630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136422</xdr:rowOff>
    </xdr:from>
    <xdr:ext cx="534377" cy="259045"/>
    <xdr:sp macro="" textlink="">
      <xdr:nvSpPr>
        <xdr:cNvPr id="264" name="テキスト ボックス 263"/>
        <xdr:cNvSpPr txBox="1"/>
      </xdr:nvSpPr>
      <xdr:spPr>
        <a:xfrm>
          <a:off x="1752111" y="16081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139911</xdr:rowOff>
    </xdr:from>
    <xdr:to>
      <xdr:col>6</xdr:col>
      <xdr:colOff>38100</xdr:colOff>
      <xdr:row>96</xdr:row>
      <xdr:rowOff>70061</xdr:rowOff>
    </xdr:to>
    <xdr:sp macro="" textlink="">
      <xdr:nvSpPr>
        <xdr:cNvPr id="265" name="楕円 264"/>
        <xdr:cNvSpPr/>
      </xdr:nvSpPr>
      <xdr:spPr>
        <a:xfrm>
          <a:off x="1079500" y="16427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86588</xdr:rowOff>
    </xdr:from>
    <xdr:ext cx="534377" cy="259045"/>
    <xdr:sp macro="" textlink="">
      <xdr:nvSpPr>
        <xdr:cNvPr id="266" name="テキスト ボックス 265"/>
        <xdr:cNvSpPr txBox="1"/>
      </xdr:nvSpPr>
      <xdr:spPr>
        <a:xfrm>
          <a:off x="863111" y="1620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67691</xdr:rowOff>
    </xdr:from>
    <xdr:to>
      <xdr:col>54</xdr:col>
      <xdr:colOff>189865</xdr:colOff>
      <xdr:row>39</xdr:row>
      <xdr:rowOff>44450</xdr:rowOff>
    </xdr:to>
    <xdr:cxnSp macro="">
      <xdr:nvCxnSpPr>
        <xdr:cNvPr id="290" name="直線コネクタ 289"/>
        <xdr:cNvCxnSpPr/>
      </xdr:nvCxnSpPr>
      <xdr:spPr>
        <a:xfrm flipV="1">
          <a:off x="10475595" y="5725541"/>
          <a:ext cx="1270" cy="1005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14368</xdr:rowOff>
    </xdr:from>
    <xdr:ext cx="469744" cy="259045"/>
    <xdr:sp macro="" textlink="">
      <xdr:nvSpPr>
        <xdr:cNvPr id="293" name="労働費最大値テキスト"/>
        <xdr:cNvSpPr txBox="1"/>
      </xdr:nvSpPr>
      <xdr:spPr>
        <a:xfrm>
          <a:off x="10528300" y="5500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33</xdr:row>
      <xdr:rowOff>67691</xdr:rowOff>
    </xdr:from>
    <xdr:to>
      <xdr:col>55</xdr:col>
      <xdr:colOff>88900</xdr:colOff>
      <xdr:row>33</xdr:row>
      <xdr:rowOff>67691</xdr:rowOff>
    </xdr:to>
    <xdr:cxnSp macro="">
      <xdr:nvCxnSpPr>
        <xdr:cNvPr id="294" name="直線コネクタ 293"/>
        <xdr:cNvCxnSpPr/>
      </xdr:nvCxnSpPr>
      <xdr:spPr>
        <a:xfrm>
          <a:off x="10388600" y="5725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7112</xdr:rowOff>
    </xdr:from>
    <xdr:to>
      <xdr:col>55</xdr:col>
      <xdr:colOff>0</xdr:colOff>
      <xdr:row>38</xdr:row>
      <xdr:rowOff>69596</xdr:rowOff>
    </xdr:to>
    <xdr:cxnSp macro="">
      <xdr:nvCxnSpPr>
        <xdr:cNvPr id="295" name="直線コネクタ 294"/>
        <xdr:cNvCxnSpPr/>
      </xdr:nvCxnSpPr>
      <xdr:spPr>
        <a:xfrm>
          <a:off x="9639300" y="6350762"/>
          <a:ext cx="838200" cy="23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111777</xdr:rowOff>
    </xdr:from>
    <xdr:ext cx="378565" cy="259045"/>
    <xdr:sp macro="" textlink="">
      <xdr:nvSpPr>
        <xdr:cNvPr id="296" name="労働費平均値テキスト"/>
        <xdr:cNvSpPr txBox="1"/>
      </xdr:nvSpPr>
      <xdr:spPr>
        <a:xfrm>
          <a:off x="10528300" y="62839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88900</xdr:rowOff>
    </xdr:from>
    <xdr:to>
      <xdr:col>55</xdr:col>
      <xdr:colOff>50800</xdr:colOff>
      <xdr:row>38</xdr:row>
      <xdr:rowOff>19050</xdr:rowOff>
    </xdr:to>
    <xdr:sp macro="" textlink="">
      <xdr:nvSpPr>
        <xdr:cNvPr id="297" name="フローチャート: 判断 296"/>
        <xdr:cNvSpPr/>
      </xdr:nvSpPr>
      <xdr:spPr>
        <a:xfrm>
          <a:off x="10426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7112</xdr:rowOff>
    </xdr:from>
    <xdr:to>
      <xdr:col>50</xdr:col>
      <xdr:colOff>114300</xdr:colOff>
      <xdr:row>37</xdr:row>
      <xdr:rowOff>154178</xdr:rowOff>
    </xdr:to>
    <xdr:cxnSp macro="">
      <xdr:nvCxnSpPr>
        <xdr:cNvPr id="298" name="直線コネクタ 297"/>
        <xdr:cNvCxnSpPr/>
      </xdr:nvCxnSpPr>
      <xdr:spPr>
        <a:xfrm flipV="1">
          <a:off x="8750300" y="6350762"/>
          <a:ext cx="889000" cy="147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84328</xdr:rowOff>
    </xdr:from>
    <xdr:to>
      <xdr:col>50</xdr:col>
      <xdr:colOff>165100</xdr:colOff>
      <xdr:row>38</xdr:row>
      <xdr:rowOff>14478</xdr:rowOff>
    </xdr:to>
    <xdr:sp macro="" textlink="">
      <xdr:nvSpPr>
        <xdr:cNvPr id="299" name="フローチャート: 判断 298"/>
        <xdr:cNvSpPr/>
      </xdr:nvSpPr>
      <xdr:spPr>
        <a:xfrm>
          <a:off x="9588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5605</xdr:rowOff>
    </xdr:from>
    <xdr:ext cx="378565" cy="259045"/>
    <xdr:sp macro="" textlink="">
      <xdr:nvSpPr>
        <xdr:cNvPr id="300" name="テキスト ボックス 299"/>
        <xdr:cNvSpPr txBox="1"/>
      </xdr:nvSpPr>
      <xdr:spPr>
        <a:xfrm>
          <a:off x="9450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15875</xdr:rowOff>
    </xdr:from>
    <xdr:to>
      <xdr:col>45</xdr:col>
      <xdr:colOff>177800</xdr:colOff>
      <xdr:row>37</xdr:row>
      <xdr:rowOff>154178</xdr:rowOff>
    </xdr:to>
    <xdr:cxnSp macro="">
      <xdr:nvCxnSpPr>
        <xdr:cNvPr id="301" name="直線コネクタ 300"/>
        <xdr:cNvCxnSpPr/>
      </xdr:nvCxnSpPr>
      <xdr:spPr>
        <a:xfrm>
          <a:off x="7861300" y="6016625"/>
          <a:ext cx="889000" cy="48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74422</xdr:rowOff>
    </xdr:from>
    <xdr:to>
      <xdr:col>46</xdr:col>
      <xdr:colOff>38100</xdr:colOff>
      <xdr:row>38</xdr:row>
      <xdr:rowOff>4572</xdr:rowOff>
    </xdr:to>
    <xdr:sp macro="" textlink="">
      <xdr:nvSpPr>
        <xdr:cNvPr id="302" name="フローチャート: 判断 301"/>
        <xdr:cNvSpPr/>
      </xdr:nvSpPr>
      <xdr:spPr>
        <a:xfrm>
          <a:off x="8699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21099</xdr:rowOff>
    </xdr:from>
    <xdr:ext cx="378565" cy="259045"/>
    <xdr:sp macro="" textlink="">
      <xdr:nvSpPr>
        <xdr:cNvPr id="303" name="テキスト ボックス 302"/>
        <xdr:cNvSpPr txBox="1"/>
      </xdr:nvSpPr>
      <xdr:spPr>
        <a:xfrm>
          <a:off x="8561017" y="6193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29</xdr:row>
      <xdr:rowOff>130937</xdr:rowOff>
    </xdr:from>
    <xdr:to>
      <xdr:col>41</xdr:col>
      <xdr:colOff>50800</xdr:colOff>
      <xdr:row>35</xdr:row>
      <xdr:rowOff>15875</xdr:rowOff>
    </xdr:to>
    <xdr:cxnSp macro="">
      <xdr:nvCxnSpPr>
        <xdr:cNvPr id="304" name="直線コネクタ 303"/>
        <xdr:cNvCxnSpPr/>
      </xdr:nvCxnSpPr>
      <xdr:spPr>
        <a:xfrm>
          <a:off x="6972300" y="5102987"/>
          <a:ext cx="889000" cy="913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40132</xdr:rowOff>
    </xdr:from>
    <xdr:to>
      <xdr:col>41</xdr:col>
      <xdr:colOff>101600</xdr:colOff>
      <xdr:row>37</xdr:row>
      <xdr:rowOff>141732</xdr:rowOff>
    </xdr:to>
    <xdr:sp macro="" textlink="">
      <xdr:nvSpPr>
        <xdr:cNvPr id="305" name="フローチャート: 判断 304"/>
        <xdr:cNvSpPr/>
      </xdr:nvSpPr>
      <xdr:spPr>
        <a:xfrm>
          <a:off x="7810500" y="6383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132859</xdr:rowOff>
    </xdr:from>
    <xdr:ext cx="378565" cy="259045"/>
    <xdr:sp macro="" textlink="">
      <xdr:nvSpPr>
        <xdr:cNvPr id="306" name="テキスト ボックス 305"/>
        <xdr:cNvSpPr txBox="1"/>
      </xdr:nvSpPr>
      <xdr:spPr>
        <a:xfrm>
          <a:off x="7672017" y="64765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143383</xdr:rowOff>
    </xdr:from>
    <xdr:to>
      <xdr:col>36</xdr:col>
      <xdr:colOff>165100</xdr:colOff>
      <xdr:row>37</xdr:row>
      <xdr:rowOff>73533</xdr:rowOff>
    </xdr:to>
    <xdr:sp macro="" textlink="">
      <xdr:nvSpPr>
        <xdr:cNvPr id="307" name="フローチャート: 判断 306"/>
        <xdr:cNvSpPr/>
      </xdr:nvSpPr>
      <xdr:spPr>
        <a:xfrm>
          <a:off x="6921500" y="631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64660</xdr:rowOff>
    </xdr:from>
    <xdr:ext cx="378565" cy="259045"/>
    <xdr:sp macro="" textlink="">
      <xdr:nvSpPr>
        <xdr:cNvPr id="308" name="テキスト ボックス 307"/>
        <xdr:cNvSpPr txBox="1"/>
      </xdr:nvSpPr>
      <xdr:spPr>
        <a:xfrm>
          <a:off x="6783017" y="6408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18796</xdr:rowOff>
    </xdr:from>
    <xdr:to>
      <xdr:col>55</xdr:col>
      <xdr:colOff>50800</xdr:colOff>
      <xdr:row>38</xdr:row>
      <xdr:rowOff>120396</xdr:rowOff>
    </xdr:to>
    <xdr:sp macro="" textlink="">
      <xdr:nvSpPr>
        <xdr:cNvPr id="314" name="楕円 313"/>
        <xdr:cNvSpPr/>
      </xdr:nvSpPr>
      <xdr:spPr>
        <a:xfrm>
          <a:off x="10426700" y="6533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168673</xdr:rowOff>
    </xdr:from>
    <xdr:ext cx="378565" cy="259045"/>
    <xdr:sp macro="" textlink="">
      <xdr:nvSpPr>
        <xdr:cNvPr id="315" name="労働費該当値テキスト"/>
        <xdr:cNvSpPr txBox="1"/>
      </xdr:nvSpPr>
      <xdr:spPr>
        <a:xfrm>
          <a:off x="10528300" y="65123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127762</xdr:rowOff>
    </xdr:from>
    <xdr:to>
      <xdr:col>50</xdr:col>
      <xdr:colOff>165100</xdr:colOff>
      <xdr:row>37</xdr:row>
      <xdr:rowOff>57912</xdr:rowOff>
    </xdr:to>
    <xdr:sp macro="" textlink="">
      <xdr:nvSpPr>
        <xdr:cNvPr id="316" name="楕円 315"/>
        <xdr:cNvSpPr/>
      </xdr:nvSpPr>
      <xdr:spPr>
        <a:xfrm>
          <a:off x="9588500" y="6299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74439</xdr:rowOff>
    </xdr:from>
    <xdr:ext cx="378565" cy="259045"/>
    <xdr:sp macro="" textlink="">
      <xdr:nvSpPr>
        <xdr:cNvPr id="317" name="テキスト ボックス 316"/>
        <xdr:cNvSpPr txBox="1"/>
      </xdr:nvSpPr>
      <xdr:spPr>
        <a:xfrm>
          <a:off x="9450017" y="60751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103378</xdr:rowOff>
    </xdr:from>
    <xdr:to>
      <xdr:col>46</xdr:col>
      <xdr:colOff>38100</xdr:colOff>
      <xdr:row>38</xdr:row>
      <xdr:rowOff>33528</xdr:rowOff>
    </xdr:to>
    <xdr:sp macro="" textlink="">
      <xdr:nvSpPr>
        <xdr:cNvPr id="318" name="楕円 317"/>
        <xdr:cNvSpPr/>
      </xdr:nvSpPr>
      <xdr:spPr>
        <a:xfrm>
          <a:off x="8699500" y="64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24655</xdr:rowOff>
    </xdr:from>
    <xdr:ext cx="378565" cy="259045"/>
    <xdr:sp macro="" textlink="">
      <xdr:nvSpPr>
        <xdr:cNvPr id="319" name="テキスト ボックス 318"/>
        <xdr:cNvSpPr txBox="1"/>
      </xdr:nvSpPr>
      <xdr:spPr>
        <a:xfrm>
          <a:off x="8561017" y="65397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136525</xdr:rowOff>
    </xdr:from>
    <xdr:to>
      <xdr:col>41</xdr:col>
      <xdr:colOff>101600</xdr:colOff>
      <xdr:row>35</xdr:row>
      <xdr:rowOff>66675</xdr:rowOff>
    </xdr:to>
    <xdr:sp macro="" textlink="">
      <xdr:nvSpPr>
        <xdr:cNvPr id="320" name="楕円 319"/>
        <xdr:cNvSpPr/>
      </xdr:nvSpPr>
      <xdr:spPr>
        <a:xfrm>
          <a:off x="7810500" y="596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83202</xdr:rowOff>
    </xdr:from>
    <xdr:ext cx="469744" cy="259045"/>
    <xdr:sp macro="" textlink="">
      <xdr:nvSpPr>
        <xdr:cNvPr id="321" name="テキスト ボックス 320"/>
        <xdr:cNvSpPr txBox="1"/>
      </xdr:nvSpPr>
      <xdr:spPr>
        <a:xfrm>
          <a:off x="7626428" y="57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29</xdr:row>
      <xdr:rowOff>80137</xdr:rowOff>
    </xdr:from>
    <xdr:to>
      <xdr:col>36</xdr:col>
      <xdr:colOff>165100</xdr:colOff>
      <xdr:row>30</xdr:row>
      <xdr:rowOff>10287</xdr:rowOff>
    </xdr:to>
    <xdr:sp macro="" textlink="">
      <xdr:nvSpPr>
        <xdr:cNvPr id="322" name="楕円 321"/>
        <xdr:cNvSpPr/>
      </xdr:nvSpPr>
      <xdr:spPr>
        <a:xfrm>
          <a:off x="6921500" y="505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28</xdr:row>
      <xdr:rowOff>26814</xdr:rowOff>
    </xdr:from>
    <xdr:ext cx="469744" cy="259045"/>
    <xdr:sp macro="" textlink="">
      <xdr:nvSpPr>
        <xdr:cNvPr id="323" name="テキスト ボックス 322"/>
        <xdr:cNvSpPr txBox="1"/>
      </xdr:nvSpPr>
      <xdr:spPr>
        <a:xfrm>
          <a:off x="6737428" y="4827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7" name="テキスト ボックス 336"/>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9" name="テキスト ボックス 338"/>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1" name="テキスト ボックス 340"/>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3" name="テキスト ボックス 342"/>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129413</xdr:rowOff>
    </xdr:from>
    <xdr:to>
      <xdr:col>54</xdr:col>
      <xdr:colOff>189865</xdr:colOff>
      <xdr:row>58</xdr:row>
      <xdr:rowOff>134854</xdr:rowOff>
    </xdr:to>
    <xdr:cxnSp macro="">
      <xdr:nvCxnSpPr>
        <xdr:cNvPr id="345" name="直線コネクタ 344"/>
        <xdr:cNvCxnSpPr/>
      </xdr:nvCxnSpPr>
      <xdr:spPr>
        <a:xfrm flipV="1">
          <a:off x="10475595" y="8873363"/>
          <a:ext cx="1270" cy="1205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138681</xdr:rowOff>
    </xdr:from>
    <xdr:ext cx="378565" cy="259045"/>
    <xdr:sp macro="" textlink="">
      <xdr:nvSpPr>
        <xdr:cNvPr id="346" name="農林水産業費最小値テキスト"/>
        <xdr:cNvSpPr txBox="1"/>
      </xdr:nvSpPr>
      <xdr:spPr>
        <a:xfrm>
          <a:off x="10528300" y="10082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134854</xdr:rowOff>
    </xdr:from>
    <xdr:to>
      <xdr:col>55</xdr:col>
      <xdr:colOff>88900</xdr:colOff>
      <xdr:row>58</xdr:row>
      <xdr:rowOff>134854</xdr:rowOff>
    </xdr:to>
    <xdr:cxnSp macro="">
      <xdr:nvCxnSpPr>
        <xdr:cNvPr id="347" name="直線コネクタ 346"/>
        <xdr:cNvCxnSpPr/>
      </xdr:nvCxnSpPr>
      <xdr:spPr>
        <a:xfrm>
          <a:off x="10388600" y="10078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76090</xdr:rowOff>
    </xdr:from>
    <xdr:ext cx="534377" cy="259045"/>
    <xdr:sp macro="" textlink="">
      <xdr:nvSpPr>
        <xdr:cNvPr id="348" name="農林水産業費最大値テキスト"/>
        <xdr:cNvSpPr txBox="1"/>
      </xdr:nvSpPr>
      <xdr:spPr>
        <a:xfrm>
          <a:off x="10528300" y="864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26,475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129413</xdr:rowOff>
    </xdr:from>
    <xdr:to>
      <xdr:col>55</xdr:col>
      <xdr:colOff>88900</xdr:colOff>
      <xdr:row>51</xdr:row>
      <xdr:rowOff>129413</xdr:rowOff>
    </xdr:to>
    <xdr:cxnSp macro="">
      <xdr:nvCxnSpPr>
        <xdr:cNvPr id="349" name="直線コネクタ 348"/>
        <xdr:cNvCxnSpPr/>
      </xdr:nvCxnSpPr>
      <xdr:spPr>
        <a:xfrm>
          <a:off x="10388600" y="8873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29058</xdr:rowOff>
    </xdr:from>
    <xdr:to>
      <xdr:col>55</xdr:col>
      <xdr:colOff>0</xdr:colOff>
      <xdr:row>56</xdr:row>
      <xdr:rowOff>71623</xdr:rowOff>
    </xdr:to>
    <xdr:cxnSp macro="">
      <xdr:nvCxnSpPr>
        <xdr:cNvPr id="350" name="直線コネクタ 349"/>
        <xdr:cNvCxnSpPr/>
      </xdr:nvCxnSpPr>
      <xdr:spPr>
        <a:xfrm>
          <a:off x="9639300" y="9630258"/>
          <a:ext cx="838200" cy="4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167865</xdr:rowOff>
    </xdr:from>
    <xdr:ext cx="469744" cy="259045"/>
    <xdr:sp macro="" textlink="">
      <xdr:nvSpPr>
        <xdr:cNvPr id="351" name="農林水産業費平均値テキスト"/>
        <xdr:cNvSpPr txBox="1"/>
      </xdr:nvSpPr>
      <xdr:spPr>
        <a:xfrm>
          <a:off x="10528300" y="9769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17988</xdr:rowOff>
    </xdr:from>
    <xdr:to>
      <xdr:col>55</xdr:col>
      <xdr:colOff>50800</xdr:colOff>
      <xdr:row>57</xdr:row>
      <xdr:rowOff>119588</xdr:rowOff>
    </xdr:to>
    <xdr:sp macro="" textlink="">
      <xdr:nvSpPr>
        <xdr:cNvPr id="352" name="フローチャート: 判断 351"/>
        <xdr:cNvSpPr/>
      </xdr:nvSpPr>
      <xdr:spPr>
        <a:xfrm>
          <a:off x="104267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106325</xdr:rowOff>
    </xdr:from>
    <xdr:to>
      <xdr:col>50</xdr:col>
      <xdr:colOff>114300</xdr:colOff>
      <xdr:row>56</xdr:row>
      <xdr:rowOff>29058</xdr:rowOff>
    </xdr:to>
    <xdr:cxnSp macro="">
      <xdr:nvCxnSpPr>
        <xdr:cNvPr id="353" name="直線コネクタ 352"/>
        <xdr:cNvCxnSpPr/>
      </xdr:nvCxnSpPr>
      <xdr:spPr>
        <a:xfrm>
          <a:off x="8750300" y="9536075"/>
          <a:ext cx="889000" cy="9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38745</xdr:rowOff>
    </xdr:from>
    <xdr:to>
      <xdr:col>50</xdr:col>
      <xdr:colOff>165100</xdr:colOff>
      <xdr:row>57</xdr:row>
      <xdr:rowOff>140345</xdr:rowOff>
    </xdr:to>
    <xdr:sp macro="" textlink="">
      <xdr:nvSpPr>
        <xdr:cNvPr id="354" name="フローチャート: 判断 353"/>
        <xdr:cNvSpPr/>
      </xdr:nvSpPr>
      <xdr:spPr>
        <a:xfrm>
          <a:off x="9588500" y="981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131472</xdr:rowOff>
    </xdr:from>
    <xdr:ext cx="469744" cy="259045"/>
    <xdr:sp macro="" textlink="">
      <xdr:nvSpPr>
        <xdr:cNvPr id="355" name="テキスト ボックス 354"/>
        <xdr:cNvSpPr txBox="1"/>
      </xdr:nvSpPr>
      <xdr:spPr>
        <a:xfrm>
          <a:off x="9404428" y="9904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106325</xdr:rowOff>
    </xdr:from>
    <xdr:to>
      <xdr:col>45</xdr:col>
      <xdr:colOff>177800</xdr:colOff>
      <xdr:row>55</xdr:row>
      <xdr:rowOff>165806</xdr:rowOff>
    </xdr:to>
    <xdr:cxnSp macro="">
      <xdr:nvCxnSpPr>
        <xdr:cNvPr id="356" name="直線コネクタ 355"/>
        <xdr:cNvCxnSpPr/>
      </xdr:nvCxnSpPr>
      <xdr:spPr>
        <a:xfrm flipV="1">
          <a:off x="7861300" y="9536075"/>
          <a:ext cx="889000" cy="5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31384</xdr:rowOff>
    </xdr:from>
    <xdr:to>
      <xdr:col>46</xdr:col>
      <xdr:colOff>38100</xdr:colOff>
      <xdr:row>57</xdr:row>
      <xdr:rowOff>132984</xdr:rowOff>
    </xdr:to>
    <xdr:sp macro="" textlink="">
      <xdr:nvSpPr>
        <xdr:cNvPr id="357" name="フローチャート: 判断 356"/>
        <xdr:cNvSpPr/>
      </xdr:nvSpPr>
      <xdr:spPr>
        <a:xfrm>
          <a:off x="8699500" y="980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124111</xdr:rowOff>
    </xdr:from>
    <xdr:ext cx="469744" cy="259045"/>
    <xdr:sp macro="" textlink="">
      <xdr:nvSpPr>
        <xdr:cNvPr id="358" name="テキスト ボックス 357"/>
        <xdr:cNvSpPr txBox="1"/>
      </xdr:nvSpPr>
      <xdr:spPr>
        <a:xfrm>
          <a:off x="8515428" y="9896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52</xdr:row>
      <xdr:rowOff>123058</xdr:rowOff>
    </xdr:from>
    <xdr:to>
      <xdr:col>41</xdr:col>
      <xdr:colOff>50800</xdr:colOff>
      <xdr:row>55</xdr:row>
      <xdr:rowOff>165806</xdr:rowOff>
    </xdr:to>
    <xdr:cxnSp macro="">
      <xdr:nvCxnSpPr>
        <xdr:cNvPr id="359" name="直線コネクタ 358"/>
        <xdr:cNvCxnSpPr/>
      </xdr:nvCxnSpPr>
      <xdr:spPr>
        <a:xfrm>
          <a:off x="6972300" y="9038458"/>
          <a:ext cx="889000" cy="557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38974</xdr:rowOff>
    </xdr:from>
    <xdr:to>
      <xdr:col>41</xdr:col>
      <xdr:colOff>101600</xdr:colOff>
      <xdr:row>57</xdr:row>
      <xdr:rowOff>140574</xdr:rowOff>
    </xdr:to>
    <xdr:sp macro="" textlink="">
      <xdr:nvSpPr>
        <xdr:cNvPr id="360" name="フローチャート: 判断 359"/>
        <xdr:cNvSpPr/>
      </xdr:nvSpPr>
      <xdr:spPr>
        <a:xfrm>
          <a:off x="7810500" y="981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131701</xdr:rowOff>
    </xdr:from>
    <xdr:ext cx="469744" cy="259045"/>
    <xdr:sp macro="" textlink="">
      <xdr:nvSpPr>
        <xdr:cNvPr id="361" name="テキスト ボックス 360"/>
        <xdr:cNvSpPr txBox="1"/>
      </xdr:nvSpPr>
      <xdr:spPr>
        <a:xfrm>
          <a:off x="7626428" y="9904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34493</xdr:rowOff>
    </xdr:from>
    <xdr:to>
      <xdr:col>36</xdr:col>
      <xdr:colOff>165100</xdr:colOff>
      <xdr:row>57</xdr:row>
      <xdr:rowOff>136093</xdr:rowOff>
    </xdr:to>
    <xdr:sp macro="" textlink="">
      <xdr:nvSpPr>
        <xdr:cNvPr id="362" name="フローチャート: 判断 361"/>
        <xdr:cNvSpPr/>
      </xdr:nvSpPr>
      <xdr:spPr>
        <a:xfrm>
          <a:off x="6921500" y="9807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127220</xdr:rowOff>
    </xdr:from>
    <xdr:ext cx="469744" cy="259045"/>
    <xdr:sp macro="" textlink="">
      <xdr:nvSpPr>
        <xdr:cNvPr id="363" name="テキスト ボックス 362"/>
        <xdr:cNvSpPr txBox="1"/>
      </xdr:nvSpPr>
      <xdr:spPr>
        <a:xfrm>
          <a:off x="6737428" y="9899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20823</xdr:rowOff>
    </xdr:from>
    <xdr:to>
      <xdr:col>55</xdr:col>
      <xdr:colOff>50800</xdr:colOff>
      <xdr:row>56</xdr:row>
      <xdr:rowOff>122423</xdr:rowOff>
    </xdr:to>
    <xdr:sp macro="" textlink="">
      <xdr:nvSpPr>
        <xdr:cNvPr id="369" name="楕円 368"/>
        <xdr:cNvSpPr/>
      </xdr:nvSpPr>
      <xdr:spPr>
        <a:xfrm>
          <a:off x="10426700" y="962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43700</xdr:rowOff>
    </xdr:from>
    <xdr:ext cx="469744" cy="259045"/>
    <xdr:sp macro="" textlink="">
      <xdr:nvSpPr>
        <xdr:cNvPr id="370" name="農林水産業費該当値テキスト"/>
        <xdr:cNvSpPr txBox="1"/>
      </xdr:nvSpPr>
      <xdr:spPr>
        <a:xfrm>
          <a:off x="10528300" y="947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149708</xdr:rowOff>
    </xdr:from>
    <xdr:to>
      <xdr:col>50</xdr:col>
      <xdr:colOff>165100</xdr:colOff>
      <xdr:row>56</xdr:row>
      <xdr:rowOff>79858</xdr:rowOff>
    </xdr:to>
    <xdr:sp macro="" textlink="">
      <xdr:nvSpPr>
        <xdr:cNvPr id="371" name="楕円 370"/>
        <xdr:cNvSpPr/>
      </xdr:nvSpPr>
      <xdr:spPr>
        <a:xfrm>
          <a:off x="9588500" y="9579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54</xdr:row>
      <xdr:rowOff>96385</xdr:rowOff>
    </xdr:from>
    <xdr:ext cx="469744" cy="259045"/>
    <xdr:sp macro="" textlink="">
      <xdr:nvSpPr>
        <xdr:cNvPr id="372" name="テキスト ボックス 371"/>
        <xdr:cNvSpPr txBox="1"/>
      </xdr:nvSpPr>
      <xdr:spPr>
        <a:xfrm>
          <a:off x="9404428" y="9354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55525</xdr:rowOff>
    </xdr:from>
    <xdr:to>
      <xdr:col>46</xdr:col>
      <xdr:colOff>38100</xdr:colOff>
      <xdr:row>55</xdr:row>
      <xdr:rowOff>157125</xdr:rowOff>
    </xdr:to>
    <xdr:sp macro="" textlink="">
      <xdr:nvSpPr>
        <xdr:cNvPr id="373" name="楕円 372"/>
        <xdr:cNvSpPr/>
      </xdr:nvSpPr>
      <xdr:spPr>
        <a:xfrm>
          <a:off x="8699500" y="948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2202</xdr:rowOff>
    </xdr:from>
    <xdr:ext cx="534377" cy="259045"/>
    <xdr:sp macro="" textlink="">
      <xdr:nvSpPr>
        <xdr:cNvPr id="374" name="テキスト ボックス 373"/>
        <xdr:cNvSpPr txBox="1"/>
      </xdr:nvSpPr>
      <xdr:spPr>
        <a:xfrm>
          <a:off x="8483111" y="9260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115006</xdr:rowOff>
    </xdr:from>
    <xdr:to>
      <xdr:col>41</xdr:col>
      <xdr:colOff>101600</xdr:colOff>
      <xdr:row>56</xdr:row>
      <xdr:rowOff>45156</xdr:rowOff>
    </xdr:to>
    <xdr:sp macro="" textlink="">
      <xdr:nvSpPr>
        <xdr:cNvPr id="375" name="楕円 374"/>
        <xdr:cNvSpPr/>
      </xdr:nvSpPr>
      <xdr:spPr>
        <a:xfrm>
          <a:off x="7810500" y="95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61683</xdr:rowOff>
    </xdr:from>
    <xdr:ext cx="534377" cy="259045"/>
    <xdr:sp macro="" textlink="">
      <xdr:nvSpPr>
        <xdr:cNvPr id="376" name="テキスト ボックス 375"/>
        <xdr:cNvSpPr txBox="1"/>
      </xdr:nvSpPr>
      <xdr:spPr>
        <a:xfrm>
          <a:off x="7594111" y="931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72258</xdr:rowOff>
    </xdr:from>
    <xdr:to>
      <xdr:col>36</xdr:col>
      <xdr:colOff>165100</xdr:colOff>
      <xdr:row>53</xdr:row>
      <xdr:rowOff>2408</xdr:rowOff>
    </xdr:to>
    <xdr:sp macro="" textlink="">
      <xdr:nvSpPr>
        <xdr:cNvPr id="377" name="楕円 376"/>
        <xdr:cNvSpPr/>
      </xdr:nvSpPr>
      <xdr:spPr>
        <a:xfrm>
          <a:off x="6921500" y="8987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51</xdr:row>
      <xdr:rowOff>18935</xdr:rowOff>
    </xdr:from>
    <xdr:ext cx="534377" cy="259045"/>
    <xdr:sp macro="" textlink="">
      <xdr:nvSpPr>
        <xdr:cNvPr id="378" name="テキスト ボックス 377"/>
        <xdr:cNvSpPr txBox="1"/>
      </xdr:nvSpPr>
      <xdr:spPr>
        <a:xfrm>
          <a:off x="6705111" y="876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9" name="直線コネクタ 388"/>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0" name="テキスト ボックス 389"/>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1" name="直線コネクタ 390"/>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2" name="テキスト ボックス 391"/>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3" name="直線コネクタ 392"/>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4" name="テキスト ボックス 393"/>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5" name="直線コネクタ 394"/>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6" name="テキスト ボックス 395"/>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164000</xdr:rowOff>
    </xdr:from>
    <xdr:to>
      <xdr:col>54</xdr:col>
      <xdr:colOff>189865</xdr:colOff>
      <xdr:row>78</xdr:row>
      <xdr:rowOff>125047</xdr:rowOff>
    </xdr:to>
    <xdr:cxnSp macro="">
      <xdr:nvCxnSpPr>
        <xdr:cNvPr id="400" name="直線コネクタ 399"/>
        <xdr:cNvCxnSpPr/>
      </xdr:nvCxnSpPr>
      <xdr:spPr>
        <a:xfrm flipV="1">
          <a:off x="10475595" y="12165500"/>
          <a:ext cx="1270" cy="13326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128874</xdr:rowOff>
    </xdr:from>
    <xdr:ext cx="378565" cy="259045"/>
    <xdr:sp macro="" textlink="">
      <xdr:nvSpPr>
        <xdr:cNvPr id="401" name="商工費最小値テキスト"/>
        <xdr:cNvSpPr txBox="1"/>
      </xdr:nvSpPr>
      <xdr:spPr>
        <a:xfrm>
          <a:off x="10528300" y="13501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125047</xdr:rowOff>
    </xdr:from>
    <xdr:to>
      <xdr:col>55</xdr:col>
      <xdr:colOff>88900</xdr:colOff>
      <xdr:row>78</xdr:row>
      <xdr:rowOff>125047</xdr:rowOff>
    </xdr:to>
    <xdr:cxnSp macro="">
      <xdr:nvCxnSpPr>
        <xdr:cNvPr id="402" name="直線コネクタ 401"/>
        <xdr:cNvCxnSpPr/>
      </xdr:nvCxnSpPr>
      <xdr:spPr>
        <a:xfrm>
          <a:off x="10388600" y="13498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110677</xdr:rowOff>
    </xdr:from>
    <xdr:ext cx="534377" cy="259045"/>
    <xdr:sp macro="" textlink="">
      <xdr:nvSpPr>
        <xdr:cNvPr id="403" name="商工費最大値テキスト"/>
        <xdr:cNvSpPr txBox="1"/>
      </xdr:nvSpPr>
      <xdr:spPr>
        <a:xfrm>
          <a:off x="10528300" y="1194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58,937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164000</xdr:rowOff>
    </xdr:from>
    <xdr:to>
      <xdr:col>55</xdr:col>
      <xdr:colOff>88900</xdr:colOff>
      <xdr:row>70</xdr:row>
      <xdr:rowOff>164000</xdr:rowOff>
    </xdr:to>
    <xdr:cxnSp macro="">
      <xdr:nvCxnSpPr>
        <xdr:cNvPr id="404" name="直線コネクタ 403"/>
        <xdr:cNvCxnSpPr/>
      </xdr:nvCxnSpPr>
      <xdr:spPr>
        <a:xfrm>
          <a:off x="10388600" y="1216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139472</xdr:rowOff>
    </xdr:from>
    <xdr:to>
      <xdr:col>55</xdr:col>
      <xdr:colOff>0</xdr:colOff>
      <xdr:row>76</xdr:row>
      <xdr:rowOff>167224</xdr:rowOff>
    </xdr:to>
    <xdr:cxnSp macro="">
      <xdr:nvCxnSpPr>
        <xdr:cNvPr id="405" name="直線コネクタ 404"/>
        <xdr:cNvCxnSpPr/>
      </xdr:nvCxnSpPr>
      <xdr:spPr>
        <a:xfrm>
          <a:off x="9639300" y="13169672"/>
          <a:ext cx="838200" cy="2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691</xdr:rowOff>
    </xdr:from>
    <xdr:ext cx="534377" cy="259045"/>
    <xdr:sp macro="" textlink="">
      <xdr:nvSpPr>
        <xdr:cNvPr id="406" name="商工費平均値テキスト"/>
        <xdr:cNvSpPr txBox="1"/>
      </xdr:nvSpPr>
      <xdr:spPr>
        <a:xfrm>
          <a:off x="10528300" y="132023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22264</xdr:rowOff>
    </xdr:from>
    <xdr:to>
      <xdr:col>55</xdr:col>
      <xdr:colOff>50800</xdr:colOff>
      <xdr:row>77</xdr:row>
      <xdr:rowOff>123864</xdr:rowOff>
    </xdr:to>
    <xdr:sp macro="" textlink="">
      <xdr:nvSpPr>
        <xdr:cNvPr id="407" name="フローチャート: 判断 406"/>
        <xdr:cNvSpPr/>
      </xdr:nvSpPr>
      <xdr:spPr>
        <a:xfrm>
          <a:off x="10426700" y="13223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99375</xdr:rowOff>
    </xdr:from>
    <xdr:to>
      <xdr:col>50</xdr:col>
      <xdr:colOff>114300</xdr:colOff>
      <xdr:row>76</xdr:row>
      <xdr:rowOff>139472</xdr:rowOff>
    </xdr:to>
    <xdr:cxnSp macro="">
      <xdr:nvCxnSpPr>
        <xdr:cNvPr id="408" name="直線コネクタ 407"/>
        <xdr:cNvCxnSpPr/>
      </xdr:nvCxnSpPr>
      <xdr:spPr>
        <a:xfrm>
          <a:off x="8750300" y="13129575"/>
          <a:ext cx="889000" cy="4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16205</xdr:rowOff>
    </xdr:from>
    <xdr:to>
      <xdr:col>50</xdr:col>
      <xdr:colOff>165100</xdr:colOff>
      <xdr:row>77</xdr:row>
      <xdr:rowOff>117805</xdr:rowOff>
    </xdr:to>
    <xdr:sp macro="" textlink="">
      <xdr:nvSpPr>
        <xdr:cNvPr id="409" name="フローチャート: 判断 408"/>
        <xdr:cNvSpPr/>
      </xdr:nvSpPr>
      <xdr:spPr>
        <a:xfrm>
          <a:off x="9588500" y="13217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108932</xdr:rowOff>
    </xdr:from>
    <xdr:ext cx="534377" cy="259045"/>
    <xdr:sp macro="" textlink="">
      <xdr:nvSpPr>
        <xdr:cNvPr id="410" name="テキスト ボックス 409"/>
        <xdr:cNvSpPr txBox="1"/>
      </xdr:nvSpPr>
      <xdr:spPr>
        <a:xfrm>
          <a:off x="9372111" y="133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40717</xdr:rowOff>
    </xdr:from>
    <xdr:to>
      <xdr:col>45</xdr:col>
      <xdr:colOff>177800</xdr:colOff>
      <xdr:row>76</xdr:row>
      <xdr:rowOff>99375</xdr:rowOff>
    </xdr:to>
    <xdr:cxnSp macro="">
      <xdr:nvCxnSpPr>
        <xdr:cNvPr id="411" name="直線コネクタ 410"/>
        <xdr:cNvCxnSpPr/>
      </xdr:nvCxnSpPr>
      <xdr:spPr>
        <a:xfrm>
          <a:off x="7861300" y="13070917"/>
          <a:ext cx="889000" cy="58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3792</xdr:rowOff>
    </xdr:from>
    <xdr:to>
      <xdr:col>46</xdr:col>
      <xdr:colOff>38100</xdr:colOff>
      <xdr:row>77</xdr:row>
      <xdr:rowOff>105392</xdr:rowOff>
    </xdr:to>
    <xdr:sp macro="" textlink="">
      <xdr:nvSpPr>
        <xdr:cNvPr id="412" name="フローチャート: 判断 411"/>
        <xdr:cNvSpPr/>
      </xdr:nvSpPr>
      <xdr:spPr>
        <a:xfrm>
          <a:off x="8699500" y="13205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96519</xdr:rowOff>
    </xdr:from>
    <xdr:ext cx="534377" cy="259045"/>
    <xdr:sp macro="" textlink="">
      <xdr:nvSpPr>
        <xdr:cNvPr id="413" name="テキスト ボックス 412"/>
        <xdr:cNvSpPr txBox="1"/>
      </xdr:nvSpPr>
      <xdr:spPr>
        <a:xfrm>
          <a:off x="8483111" y="13298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40717</xdr:rowOff>
    </xdr:from>
    <xdr:to>
      <xdr:col>41</xdr:col>
      <xdr:colOff>50800</xdr:colOff>
      <xdr:row>76</xdr:row>
      <xdr:rowOff>57198</xdr:rowOff>
    </xdr:to>
    <xdr:cxnSp macro="">
      <xdr:nvCxnSpPr>
        <xdr:cNvPr id="414" name="直線コネクタ 413"/>
        <xdr:cNvCxnSpPr/>
      </xdr:nvCxnSpPr>
      <xdr:spPr>
        <a:xfrm flipV="1">
          <a:off x="6972300" y="13070917"/>
          <a:ext cx="889000" cy="1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149273</xdr:rowOff>
    </xdr:from>
    <xdr:to>
      <xdr:col>41</xdr:col>
      <xdr:colOff>101600</xdr:colOff>
      <xdr:row>77</xdr:row>
      <xdr:rowOff>79423</xdr:rowOff>
    </xdr:to>
    <xdr:sp macro="" textlink="">
      <xdr:nvSpPr>
        <xdr:cNvPr id="415" name="フローチャート: 判断 414"/>
        <xdr:cNvSpPr/>
      </xdr:nvSpPr>
      <xdr:spPr>
        <a:xfrm>
          <a:off x="7810500" y="1317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70550</xdr:rowOff>
    </xdr:from>
    <xdr:ext cx="534377" cy="259045"/>
    <xdr:sp macro="" textlink="">
      <xdr:nvSpPr>
        <xdr:cNvPr id="416" name="テキスト ボックス 415"/>
        <xdr:cNvSpPr txBox="1"/>
      </xdr:nvSpPr>
      <xdr:spPr>
        <a:xfrm>
          <a:off x="7594111" y="1327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153068</xdr:rowOff>
    </xdr:from>
    <xdr:to>
      <xdr:col>36</xdr:col>
      <xdr:colOff>165100</xdr:colOff>
      <xdr:row>77</xdr:row>
      <xdr:rowOff>83218</xdr:rowOff>
    </xdr:to>
    <xdr:sp macro="" textlink="">
      <xdr:nvSpPr>
        <xdr:cNvPr id="417" name="フローチャート: 判断 416"/>
        <xdr:cNvSpPr/>
      </xdr:nvSpPr>
      <xdr:spPr>
        <a:xfrm>
          <a:off x="6921500" y="1318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74345</xdr:rowOff>
    </xdr:from>
    <xdr:ext cx="534377" cy="259045"/>
    <xdr:sp macro="" textlink="">
      <xdr:nvSpPr>
        <xdr:cNvPr id="418" name="テキスト ボックス 417"/>
        <xdr:cNvSpPr txBox="1"/>
      </xdr:nvSpPr>
      <xdr:spPr>
        <a:xfrm>
          <a:off x="6705111" y="13275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116424</xdr:rowOff>
    </xdr:from>
    <xdr:to>
      <xdr:col>55</xdr:col>
      <xdr:colOff>50800</xdr:colOff>
      <xdr:row>77</xdr:row>
      <xdr:rowOff>46574</xdr:rowOff>
    </xdr:to>
    <xdr:sp macro="" textlink="">
      <xdr:nvSpPr>
        <xdr:cNvPr id="424" name="楕円 423"/>
        <xdr:cNvSpPr/>
      </xdr:nvSpPr>
      <xdr:spPr>
        <a:xfrm>
          <a:off x="10426700" y="1314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139301</xdr:rowOff>
    </xdr:from>
    <xdr:ext cx="534377" cy="259045"/>
    <xdr:sp macro="" textlink="">
      <xdr:nvSpPr>
        <xdr:cNvPr id="425" name="商工費該当値テキスト"/>
        <xdr:cNvSpPr txBox="1"/>
      </xdr:nvSpPr>
      <xdr:spPr>
        <a:xfrm>
          <a:off x="10528300" y="12998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88672</xdr:rowOff>
    </xdr:from>
    <xdr:to>
      <xdr:col>50</xdr:col>
      <xdr:colOff>165100</xdr:colOff>
      <xdr:row>77</xdr:row>
      <xdr:rowOff>18822</xdr:rowOff>
    </xdr:to>
    <xdr:sp macro="" textlink="">
      <xdr:nvSpPr>
        <xdr:cNvPr id="426" name="楕円 425"/>
        <xdr:cNvSpPr/>
      </xdr:nvSpPr>
      <xdr:spPr>
        <a:xfrm>
          <a:off x="9588500" y="1311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35348</xdr:rowOff>
    </xdr:from>
    <xdr:ext cx="534377" cy="259045"/>
    <xdr:sp macro="" textlink="">
      <xdr:nvSpPr>
        <xdr:cNvPr id="427" name="テキスト ボックス 426"/>
        <xdr:cNvSpPr txBox="1"/>
      </xdr:nvSpPr>
      <xdr:spPr>
        <a:xfrm>
          <a:off x="9372111" y="12894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48575</xdr:rowOff>
    </xdr:from>
    <xdr:to>
      <xdr:col>46</xdr:col>
      <xdr:colOff>38100</xdr:colOff>
      <xdr:row>76</xdr:row>
      <xdr:rowOff>150175</xdr:rowOff>
    </xdr:to>
    <xdr:sp macro="" textlink="">
      <xdr:nvSpPr>
        <xdr:cNvPr id="428" name="楕円 427"/>
        <xdr:cNvSpPr/>
      </xdr:nvSpPr>
      <xdr:spPr>
        <a:xfrm>
          <a:off x="8699500" y="1307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166702</xdr:rowOff>
    </xdr:from>
    <xdr:ext cx="534377" cy="259045"/>
    <xdr:sp macro="" textlink="">
      <xdr:nvSpPr>
        <xdr:cNvPr id="429" name="テキスト ボックス 428"/>
        <xdr:cNvSpPr txBox="1"/>
      </xdr:nvSpPr>
      <xdr:spPr>
        <a:xfrm>
          <a:off x="8483111" y="1285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161367</xdr:rowOff>
    </xdr:from>
    <xdr:to>
      <xdr:col>41</xdr:col>
      <xdr:colOff>101600</xdr:colOff>
      <xdr:row>76</xdr:row>
      <xdr:rowOff>91517</xdr:rowOff>
    </xdr:to>
    <xdr:sp macro="" textlink="">
      <xdr:nvSpPr>
        <xdr:cNvPr id="430" name="楕円 429"/>
        <xdr:cNvSpPr/>
      </xdr:nvSpPr>
      <xdr:spPr>
        <a:xfrm>
          <a:off x="7810500" y="130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108043</xdr:rowOff>
    </xdr:from>
    <xdr:ext cx="534377" cy="259045"/>
    <xdr:sp macro="" textlink="">
      <xdr:nvSpPr>
        <xdr:cNvPr id="431" name="テキスト ボックス 430"/>
        <xdr:cNvSpPr txBox="1"/>
      </xdr:nvSpPr>
      <xdr:spPr>
        <a:xfrm>
          <a:off x="7594111" y="12795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6398</xdr:rowOff>
    </xdr:from>
    <xdr:to>
      <xdr:col>36</xdr:col>
      <xdr:colOff>165100</xdr:colOff>
      <xdr:row>76</xdr:row>
      <xdr:rowOff>107998</xdr:rowOff>
    </xdr:to>
    <xdr:sp macro="" textlink="">
      <xdr:nvSpPr>
        <xdr:cNvPr id="432" name="楕円 431"/>
        <xdr:cNvSpPr/>
      </xdr:nvSpPr>
      <xdr:spPr>
        <a:xfrm>
          <a:off x="6921500" y="1303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124525</xdr:rowOff>
    </xdr:from>
    <xdr:ext cx="534377" cy="259045"/>
    <xdr:sp macro="" textlink="">
      <xdr:nvSpPr>
        <xdr:cNvPr id="433" name="テキスト ボックス 432"/>
        <xdr:cNvSpPr txBox="1"/>
      </xdr:nvSpPr>
      <xdr:spPr>
        <a:xfrm>
          <a:off x="6705111" y="12811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4" name="テキスト ボックス 443"/>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6" name="テキスト ボックス 445"/>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8" name="テキスト ボックス 447"/>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0" name="テキスト ボックス 449"/>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93</xdr:row>
      <xdr:rowOff>103200</xdr:rowOff>
    </xdr:from>
    <xdr:to>
      <xdr:col>54</xdr:col>
      <xdr:colOff>189865</xdr:colOff>
      <xdr:row>99</xdr:row>
      <xdr:rowOff>39010</xdr:rowOff>
    </xdr:to>
    <xdr:cxnSp macro="">
      <xdr:nvCxnSpPr>
        <xdr:cNvPr id="456" name="直線コネクタ 455"/>
        <xdr:cNvCxnSpPr/>
      </xdr:nvCxnSpPr>
      <xdr:spPr>
        <a:xfrm flipV="1">
          <a:off x="10475595" y="16048050"/>
          <a:ext cx="1270" cy="964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42837</xdr:rowOff>
    </xdr:from>
    <xdr:ext cx="534377" cy="259045"/>
    <xdr:sp macro="" textlink="">
      <xdr:nvSpPr>
        <xdr:cNvPr id="457" name="土木費最小値テキスト"/>
        <xdr:cNvSpPr txBox="1"/>
      </xdr:nvSpPr>
      <xdr:spPr>
        <a:xfrm>
          <a:off x="10528300" y="1701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39010</xdr:rowOff>
    </xdr:from>
    <xdr:to>
      <xdr:col>55</xdr:col>
      <xdr:colOff>88900</xdr:colOff>
      <xdr:row>99</xdr:row>
      <xdr:rowOff>39010</xdr:rowOff>
    </xdr:to>
    <xdr:cxnSp macro="">
      <xdr:nvCxnSpPr>
        <xdr:cNvPr id="458" name="直線コネクタ 457"/>
        <xdr:cNvCxnSpPr/>
      </xdr:nvCxnSpPr>
      <xdr:spPr>
        <a:xfrm>
          <a:off x="10388600" y="1701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92</xdr:row>
      <xdr:rowOff>49877</xdr:rowOff>
    </xdr:from>
    <xdr:ext cx="534377" cy="259045"/>
    <xdr:sp macro="" textlink="">
      <xdr:nvSpPr>
        <xdr:cNvPr id="459" name="土木費最大値テキスト"/>
        <xdr:cNvSpPr txBox="1"/>
      </xdr:nvSpPr>
      <xdr:spPr>
        <a:xfrm>
          <a:off x="10528300" y="15823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88,645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93</xdr:row>
      <xdr:rowOff>103200</xdr:rowOff>
    </xdr:from>
    <xdr:to>
      <xdr:col>55</xdr:col>
      <xdr:colOff>88900</xdr:colOff>
      <xdr:row>93</xdr:row>
      <xdr:rowOff>103200</xdr:rowOff>
    </xdr:to>
    <xdr:cxnSp macro="">
      <xdr:nvCxnSpPr>
        <xdr:cNvPr id="460" name="直線コネクタ 459"/>
        <xdr:cNvCxnSpPr/>
      </xdr:nvCxnSpPr>
      <xdr:spPr>
        <a:xfrm>
          <a:off x="10388600" y="16048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54401</xdr:rowOff>
    </xdr:from>
    <xdr:to>
      <xdr:col>55</xdr:col>
      <xdr:colOff>0</xdr:colOff>
      <xdr:row>96</xdr:row>
      <xdr:rowOff>62692</xdr:rowOff>
    </xdr:to>
    <xdr:cxnSp macro="">
      <xdr:nvCxnSpPr>
        <xdr:cNvPr id="461" name="直線コネクタ 460"/>
        <xdr:cNvCxnSpPr/>
      </xdr:nvCxnSpPr>
      <xdr:spPr>
        <a:xfrm>
          <a:off x="9639300" y="16170701"/>
          <a:ext cx="838200" cy="351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35749</xdr:rowOff>
    </xdr:from>
    <xdr:ext cx="534377" cy="259045"/>
    <xdr:sp macro="" textlink="">
      <xdr:nvSpPr>
        <xdr:cNvPr id="462" name="土木費平均値テキスト"/>
        <xdr:cNvSpPr txBox="1"/>
      </xdr:nvSpPr>
      <xdr:spPr>
        <a:xfrm>
          <a:off x="10528300" y="166663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57322</xdr:rowOff>
    </xdr:from>
    <xdr:to>
      <xdr:col>55</xdr:col>
      <xdr:colOff>50800</xdr:colOff>
      <xdr:row>97</xdr:row>
      <xdr:rowOff>158922</xdr:rowOff>
    </xdr:to>
    <xdr:sp macro="" textlink="">
      <xdr:nvSpPr>
        <xdr:cNvPr id="463" name="フローチャート: 判断 462"/>
        <xdr:cNvSpPr/>
      </xdr:nvSpPr>
      <xdr:spPr>
        <a:xfrm>
          <a:off x="10426700" y="1668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146253</xdr:rowOff>
    </xdr:from>
    <xdr:to>
      <xdr:col>50</xdr:col>
      <xdr:colOff>114300</xdr:colOff>
      <xdr:row>94</xdr:row>
      <xdr:rowOff>54401</xdr:rowOff>
    </xdr:to>
    <xdr:cxnSp macro="">
      <xdr:nvCxnSpPr>
        <xdr:cNvPr id="464" name="直線コネクタ 463"/>
        <xdr:cNvCxnSpPr/>
      </xdr:nvCxnSpPr>
      <xdr:spPr>
        <a:xfrm>
          <a:off x="8750300" y="16091103"/>
          <a:ext cx="889000" cy="7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42647</xdr:rowOff>
    </xdr:from>
    <xdr:to>
      <xdr:col>50</xdr:col>
      <xdr:colOff>165100</xdr:colOff>
      <xdr:row>97</xdr:row>
      <xdr:rowOff>144247</xdr:rowOff>
    </xdr:to>
    <xdr:sp macro="" textlink="">
      <xdr:nvSpPr>
        <xdr:cNvPr id="465" name="フローチャート: 判断 464"/>
        <xdr:cNvSpPr/>
      </xdr:nvSpPr>
      <xdr:spPr>
        <a:xfrm>
          <a:off x="9588500" y="166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135374</xdr:rowOff>
    </xdr:from>
    <xdr:ext cx="534377" cy="259045"/>
    <xdr:sp macro="" textlink="">
      <xdr:nvSpPr>
        <xdr:cNvPr id="466" name="テキスト ボックス 465"/>
        <xdr:cNvSpPr txBox="1"/>
      </xdr:nvSpPr>
      <xdr:spPr>
        <a:xfrm>
          <a:off x="9372111" y="167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168351</xdr:rowOff>
    </xdr:from>
    <xdr:to>
      <xdr:col>45</xdr:col>
      <xdr:colOff>177800</xdr:colOff>
      <xdr:row>93</xdr:row>
      <xdr:rowOff>146253</xdr:rowOff>
    </xdr:to>
    <xdr:cxnSp macro="">
      <xdr:nvCxnSpPr>
        <xdr:cNvPr id="467" name="直線コネクタ 466"/>
        <xdr:cNvCxnSpPr/>
      </xdr:nvCxnSpPr>
      <xdr:spPr>
        <a:xfrm>
          <a:off x="7861300" y="15770301"/>
          <a:ext cx="889000" cy="320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54091</xdr:rowOff>
    </xdr:from>
    <xdr:to>
      <xdr:col>46</xdr:col>
      <xdr:colOff>38100</xdr:colOff>
      <xdr:row>97</xdr:row>
      <xdr:rowOff>155691</xdr:rowOff>
    </xdr:to>
    <xdr:sp macro="" textlink="">
      <xdr:nvSpPr>
        <xdr:cNvPr id="468" name="フローチャート: 判断 467"/>
        <xdr:cNvSpPr/>
      </xdr:nvSpPr>
      <xdr:spPr>
        <a:xfrm>
          <a:off x="8699500" y="1668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146818</xdr:rowOff>
    </xdr:from>
    <xdr:ext cx="534377" cy="259045"/>
    <xdr:sp macro="" textlink="">
      <xdr:nvSpPr>
        <xdr:cNvPr id="469" name="テキスト ボックス 468"/>
        <xdr:cNvSpPr txBox="1"/>
      </xdr:nvSpPr>
      <xdr:spPr>
        <a:xfrm>
          <a:off x="8483111" y="16777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44328</xdr:rowOff>
    </xdr:from>
    <xdr:to>
      <xdr:col>41</xdr:col>
      <xdr:colOff>50800</xdr:colOff>
      <xdr:row>91</xdr:row>
      <xdr:rowOff>168351</xdr:rowOff>
    </xdr:to>
    <xdr:cxnSp macro="">
      <xdr:nvCxnSpPr>
        <xdr:cNvPr id="470" name="直線コネクタ 469"/>
        <xdr:cNvCxnSpPr/>
      </xdr:nvCxnSpPr>
      <xdr:spPr>
        <a:xfrm>
          <a:off x="6972300" y="15474828"/>
          <a:ext cx="889000" cy="295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64760</xdr:rowOff>
    </xdr:from>
    <xdr:to>
      <xdr:col>41</xdr:col>
      <xdr:colOff>101600</xdr:colOff>
      <xdr:row>97</xdr:row>
      <xdr:rowOff>166360</xdr:rowOff>
    </xdr:to>
    <xdr:sp macro="" textlink="">
      <xdr:nvSpPr>
        <xdr:cNvPr id="471" name="フローチャート: 判断 470"/>
        <xdr:cNvSpPr/>
      </xdr:nvSpPr>
      <xdr:spPr>
        <a:xfrm>
          <a:off x="7810500" y="1669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157487</xdr:rowOff>
    </xdr:from>
    <xdr:ext cx="534377" cy="259045"/>
    <xdr:sp macro="" textlink="">
      <xdr:nvSpPr>
        <xdr:cNvPr id="472" name="テキスト ボックス 471"/>
        <xdr:cNvSpPr txBox="1"/>
      </xdr:nvSpPr>
      <xdr:spPr>
        <a:xfrm>
          <a:off x="7594111" y="167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14117</xdr:rowOff>
    </xdr:from>
    <xdr:to>
      <xdr:col>36</xdr:col>
      <xdr:colOff>165100</xdr:colOff>
      <xdr:row>97</xdr:row>
      <xdr:rowOff>115717</xdr:rowOff>
    </xdr:to>
    <xdr:sp macro="" textlink="">
      <xdr:nvSpPr>
        <xdr:cNvPr id="473" name="フローチャート: 判断 472"/>
        <xdr:cNvSpPr/>
      </xdr:nvSpPr>
      <xdr:spPr>
        <a:xfrm>
          <a:off x="6921500" y="1664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106844</xdr:rowOff>
    </xdr:from>
    <xdr:ext cx="534377" cy="259045"/>
    <xdr:sp macro="" textlink="">
      <xdr:nvSpPr>
        <xdr:cNvPr id="474" name="テキスト ボックス 473"/>
        <xdr:cNvSpPr txBox="1"/>
      </xdr:nvSpPr>
      <xdr:spPr>
        <a:xfrm>
          <a:off x="6705111" y="16737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11892</xdr:rowOff>
    </xdr:from>
    <xdr:to>
      <xdr:col>55</xdr:col>
      <xdr:colOff>50800</xdr:colOff>
      <xdr:row>96</xdr:row>
      <xdr:rowOff>113492</xdr:rowOff>
    </xdr:to>
    <xdr:sp macro="" textlink="">
      <xdr:nvSpPr>
        <xdr:cNvPr id="480" name="楕円 479"/>
        <xdr:cNvSpPr/>
      </xdr:nvSpPr>
      <xdr:spPr>
        <a:xfrm>
          <a:off x="10426700" y="1647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34769</xdr:rowOff>
    </xdr:from>
    <xdr:ext cx="534377" cy="259045"/>
    <xdr:sp macro="" textlink="">
      <xdr:nvSpPr>
        <xdr:cNvPr id="481" name="土木費該当値テキスト"/>
        <xdr:cNvSpPr txBox="1"/>
      </xdr:nvSpPr>
      <xdr:spPr>
        <a:xfrm>
          <a:off x="10528300" y="1632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3601</xdr:rowOff>
    </xdr:from>
    <xdr:to>
      <xdr:col>50</xdr:col>
      <xdr:colOff>165100</xdr:colOff>
      <xdr:row>94</xdr:row>
      <xdr:rowOff>105201</xdr:rowOff>
    </xdr:to>
    <xdr:sp macro="" textlink="">
      <xdr:nvSpPr>
        <xdr:cNvPr id="482" name="楕円 481"/>
        <xdr:cNvSpPr/>
      </xdr:nvSpPr>
      <xdr:spPr>
        <a:xfrm>
          <a:off x="9588500" y="1611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121728</xdr:rowOff>
    </xdr:from>
    <xdr:ext cx="534377" cy="259045"/>
    <xdr:sp macro="" textlink="">
      <xdr:nvSpPr>
        <xdr:cNvPr id="483" name="テキスト ボックス 482"/>
        <xdr:cNvSpPr txBox="1"/>
      </xdr:nvSpPr>
      <xdr:spPr>
        <a:xfrm>
          <a:off x="9372111" y="1589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95453</xdr:rowOff>
    </xdr:from>
    <xdr:to>
      <xdr:col>46</xdr:col>
      <xdr:colOff>38100</xdr:colOff>
      <xdr:row>94</xdr:row>
      <xdr:rowOff>25603</xdr:rowOff>
    </xdr:to>
    <xdr:sp macro="" textlink="">
      <xdr:nvSpPr>
        <xdr:cNvPr id="484" name="楕円 483"/>
        <xdr:cNvSpPr/>
      </xdr:nvSpPr>
      <xdr:spPr>
        <a:xfrm>
          <a:off x="8699500" y="16040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42130</xdr:rowOff>
    </xdr:from>
    <xdr:ext cx="534377" cy="259045"/>
    <xdr:sp macro="" textlink="">
      <xdr:nvSpPr>
        <xdr:cNvPr id="485" name="テキスト ボックス 484"/>
        <xdr:cNvSpPr txBox="1"/>
      </xdr:nvSpPr>
      <xdr:spPr>
        <a:xfrm>
          <a:off x="8483111" y="1581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91</xdr:row>
      <xdr:rowOff>117551</xdr:rowOff>
    </xdr:from>
    <xdr:to>
      <xdr:col>41</xdr:col>
      <xdr:colOff>101600</xdr:colOff>
      <xdr:row>92</xdr:row>
      <xdr:rowOff>47701</xdr:rowOff>
    </xdr:to>
    <xdr:sp macro="" textlink="">
      <xdr:nvSpPr>
        <xdr:cNvPr id="486" name="楕円 485"/>
        <xdr:cNvSpPr/>
      </xdr:nvSpPr>
      <xdr:spPr>
        <a:xfrm>
          <a:off x="7810500" y="1571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90</xdr:row>
      <xdr:rowOff>64228</xdr:rowOff>
    </xdr:from>
    <xdr:ext cx="599010" cy="259045"/>
    <xdr:sp macro="" textlink="">
      <xdr:nvSpPr>
        <xdr:cNvPr id="487" name="テキスト ボックス 486"/>
        <xdr:cNvSpPr txBox="1"/>
      </xdr:nvSpPr>
      <xdr:spPr>
        <a:xfrm>
          <a:off x="7561795" y="15494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89</xdr:row>
      <xdr:rowOff>164978</xdr:rowOff>
    </xdr:from>
    <xdr:to>
      <xdr:col>36</xdr:col>
      <xdr:colOff>165100</xdr:colOff>
      <xdr:row>90</xdr:row>
      <xdr:rowOff>95128</xdr:rowOff>
    </xdr:to>
    <xdr:sp macro="" textlink="">
      <xdr:nvSpPr>
        <xdr:cNvPr id="488" name="楕円 487"/>
        <xdr:cNvSpPr/>
      </xdr:nvSpPr>
      <xdr:spPr>
        <a:xfrm>
          <a:off x="6921500" y="1542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88</xdr:row>
      <xdr:rowOff>111655</xdr:rowOff>
    </xdr:from>
    <xdr:ext cx="599010" cy="259045"/>
    <xdr:sp macro="" textlink="">
      <xdr:nvSpPr>
        <xdr:cNvPr id="489" name="テキスト ボックス 488"/>
        <xdr:cNvSpPr txBox="1"/>
      </xdr:nvSpPr>
      <xdr:spPr>
        <a:xfrm>
          <a:off x="6672795" y="15199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0" name="テキスト ボックス 499"/>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2" name="テキスト ボックス 501"/>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9834</xdr:rowOff>
    </xdr:from>
    <xdr:to>
      <xdr:col>85</xdr:col>
      <xdr:colOff>126364</xdr:colOff>
      <xdr:row>39</xdr:row>
      <xdr:rowOff>126855</xdr:rowOff>
    </xdr:to>
    <xdr:cxnSp macro="">
      <xdr:nvCxnSpPr>
        <xdr:cNvPr id="516" name="直線コネクタ 515"/>
        <xdr:cNvCxnSpPr/>
      </xdr:nvCxnSpPr>
      <xdr:spPr>
        <a:xfrm flipV="1">
          <a:off x="16317595" y="5324784"/>
          <a:ext cx="1269" cy="1488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130682</xdr:rowOff>
    </xdr:from>
    <xdr:ext cx="469744" cy="259045"/>
    <xdr:sp macro="" textlink="">
      <xdr:nvSpPr>
        <xdr:cNvPr id="517" name="消防費最小値テキスト"/>
        <xdr:cNvSpPr txBox="1"/>
      </xdr:nvSpPr>
      <xdr:spPr>
        <a:xfrm>
          <a:off x="16370300" y="6817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126855</xdr:rowOff>
    </xdr:from>
    <xdr:to>
      <xdr:col>86</xdr:col>
      <xdr:colOff>25400</xdr:colOff>
      <xdr:row>39</xdr:row>
      <xdr:rowOff>126855</xdr:rowOff>
    </xdr:to>
    <xdr:cxnSp macro="">
      <xdr:nvCxnSpPr>
        <xdr:cNvPr id="518" name="直線コネクタ 517"/>
        <xdr:cNvCxnSpPr/>
      </xdr:nvCxnSpPr>
      <xdr:spPr>
        <a:xfrm>
          <a:off x="16230600" y="6813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127961</xdr:rowOff>
    </xdr:from>
    <xdr:ext cx="534377" cy="259045"/>
    <xdr:sp macro="" textlink="">
      <xdr:nvSpPr>
        <xdr:cNvPr id="519" name="消防費最大値テキスト"/>
        <xdr:cNvSpPr txBox="1"/>
      </xdr:nvSpPr>
      <xdr:spPr>
        <a:xfrm>
          <a:off x="16370300" y="510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9834</xdr:rowOff>
    </xdr:from>
    <xdr:to>
      <xdr:col>86</xdr:col>
      <xdr:colOff>25400</xdr:colOff>
      <xdr:row>31</xdr:row>
      <xdr:rowOff>9834</xdr:rowOff>
    </xdr:to>
    <xdr:cxnSp macro="">
      <xdr:nvCxnSpPr>
        <xdr:cNvPr id="520" name="直線コネクタ 519"/>
        <xdr:cNvCxnSpPr/>
      </xdr:nvCxnSpPr>
      <xdr:spPr>
        <a:xfrm>
          <a:off x="16230600" y="532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79393</xdr:rowOff>
    </xdr:from>
    <xdr:to>
      <xdr:col>85</xdr:col>
      <xdr:colOff>127000</xdr:colOff>
      <xdr:row>37</xdr:row>
      <xdr:rowOff>133495</xdr:rowOff>
    </xdr:to>
    <xdr:cxnSp macro="">
      <xdr:nvCxnSpPr>
        <xdr:cNvPr id="521" name="直線コネクタ 520"/>
        <xdr:cNvCxnSpPr/>
      </xdr:nvCxnSpPr>
      <xdr:spPr>
        <a:xfrm flipV="1">
          <a:off x="15481300" y="6423043"/>
          <a:ext cx="838200" cy="5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45664</xdr:rowOff>
    </xdr:from>
    <xdr:ext cx="534377" cy="259045"/>
    <xdr:sp macro="" textlink="">
      <xdr:nvSpPr>
        <xdr:cNvPr id="522" name="消防費平均値テキスト"/>
        <xdr:cNvSpPr txBox="1"/>
      </xdr:nvSpPr>
      <xdr:spPr>
        <a:xfrm>
          <a:off x="16370300" y="63893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67237</xdr:rowOff>
    </xdr:from>
    <xdr:to>
      <xdr:col>85</xdr:col>
      <xdr:colOff>177800</xdr:colOff>
      <xdr:row>37</xdr:row>
      <xdr:rowOff>168838</xdr:rowOff>
    </xdr:to>
    <xdr:sp macro="" textlink="">
      <xdr:nvSpPr>
        <xdr:cNvPr id="523" name="フローチャート: 判断 522"/>
        <xdr:cNvSpPr/>
      </xdr:nvSpPr>
      <xdr:spPr>
        <a:xfrm>
          <a:off x="16268700" y="64108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133495</xdr:rowOff>
    </xdr:from>
    <xdr:to>
      <xdr:col>81</xdr:col>
      <xdr:colOff>50800</xdr:colOff>
      <xdr:row>38</xdr:row>
      <xdr:rowOff>35741</xdr:rowOff>
    </xdr:to>
    <xdr:cxnSp macro="">
      <xdr:nvCxnSpPr>
        <xdr:cNvPr id="524" name="直線コネクタ 523"/>
        <xdr:cNvCxnSpPr/>
      </xdr:nvCxnSpPr>
      <xdr:spPr>
        <a:xfrm flipV="1">
          <a:off x="14592300" y="6477145"/>
          <a:ext cx="889000" cy="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74422</xdr:rowOff>
    </xdr:from>
    <xdr:to>
      <xdr:col>81</xdr:col>
      <xdr:colOff>101600</xdr:colOff>
      <xdr:row>38</xdr:row>
      <xdr:rowOff>4572</xdr:rowOff>
    </xdr:to>
    <xdr:sp macro="" textlink="">
      <xdr:nvSpPr>
        <xdr:cNvPr id="525" name="フローチャート: 判断 524"/>
        <xdr:cNvSpPr/>
      </xdr:nvSpPr>
      <xdr:spPr>
        <a:xfrm>
          <a:off x="15430500" y="6418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21099</xdr:rowOff>
    </xdr:from>
    <xdr:ext cx="534377" cy="259045"/>
    <xdr:sp macro="" textlink="">
      <xdr:nvSpPr>
        <xdr:cNvPr id="526" name="テキスト ボックス 525"/>
        <xdr:cNvSpPr txBox="1"/>
      </xdr:nvSpPr>
      <xdr:spPr>
        <a:xfrm>
          <a:off x="15214111" y="61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149279</xdr:rowOff>
    </xdr:from>
    <xdr:to>
      <xdr:col>76</xdr:col>
      <xdr:colOff>114300</xdr:colOff>
      <xdr:row>38</xdr:row>
      <xdr:rowOff>35741</xdr:rowOff>
    </xdr:to>
    <xdr:cxnSp macro="">
      <xdr:nvCxnSpPr>
        <xdr:cNvPr id="527" name="直線コネクタ 526"/>
        <xdr:cNvCxnSpPr/>
      </xdr:nvCxnSpPr>
      <xdr:spPr>
        <a:xfrm>
          <a:off x="13703300" y="6492929"/>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89227</xdr:rowOff>
    </xdr:from>
    <xdr:to>
      <xdr:col>76</xdr:col>
      <xdr:colOff>165100</xdr:colOff>
      <xdr:row>38</xdr:row>
      <xdr:rowOff>19377</xdr:rowOff>
    </xdr:to>
    <xdr:sp macro="" textlink="">
      <xdr:nvSpPr>
        <xdr:cNvPr id="528" name="フローチャート: 判断 527"/>
        <xdr:cNvSpPr/>
      </xdr:nvSpPr>
      <xdr:spPr>
        <a:xfrm>
          <a:off x="14541500" y="6432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35904</xdr:rowOff>
    </xdr:from>
    <xdr:ext cx="534377" cy="259045"/>
    <xdr:sp macro="" textlink="">
      <xdr:nvSpPr>
        <xdr:cNvPr id="529" name="テキスト ボックス 528"/>
        <xdr:cNvSpPr txBox="1"/>
      </xdr:nvSpPr>
      <xdr:spPr>
        <a:xfrm>
          <a:off x="14325111" y="6208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87122</xdr:rowOff>
    </xdr:from>
    <xdr:to>
      <xdr:col>71</xdr:col>
      <xdr:colOff>177800</xdr:colOff>
      <xdr:row>37</xdr:row>
      <xdr:rowOff>149279</xdr:rowOff>
    </xdr:to>
    <xdr:cxnSp macro="">
      <xdr:nvCxnSpPr>
        <xdr:cNvPr id="530" name="直線コネクタ 529"/>
        <xdr:cNvCxnSpPr/>
      </xdr:nvCxnSpPr>
      <xdr:spPr>
        <a:xfrm>
          <a:off x="12814300" y="6430772"/>
          <a:ext cx="889000" cy="62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68652</xdr:rowOff>
    </xdr:from>
    <xdr:to>
      <xdr:col>72</xdr:col>
      <xdr:colOff>38100</xdr:colOff>
      <xdr:row>37</xdr:row>
      <xdr:rowOff>170252</xdr:rowOff>
    </xdr:to>
    <xdr:sp macro="" textlink="">
      <xdr:nvSpPr>
        <xdr:cNvPr id="531" name="フローチャート: 判断 530"/>
        <xdr:cNvSpPr/>
      </xdr:nvSpPr>
      <xdr:spPr>
        <a:xfrm>
          <a:off x="13652500" y="6412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15329</xdr:rowOff>
    </xdr:from>
    <xdr:ext cx="534377" cy="259045"/>
    <xdr:sp macro="" textlink="">
      <xdr:nvSpPr>
        <xdr:cNvPr id="532" name="テキスト ボックス 531"/>
        <xdr:cNvSpPr txBox="1"/>
      </xdr:nvSpPr>
      <xdr:spPr>
        <a:xfrm>
          <a:off x="13436111" y="6187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50691</xdr:rowOff>
    </xdr:from>
    <xdr:to>
      <xdr:col>67</xdr:col>
      <xdr:colOff>101600</xdr:colOff>
      <xdr:row>37</xdr:row>
      <xdr:rowOff>152291</xdr:rowOff>
    </xdr:to>
    <xdr:sp macro="" textlink="">
      <xdr:nvSpPr>
        <xdr:cNvPr id="533" name="フローチャート: 判断 532"/>
        <xdr:cNvSpPr/>
      </xdr:nvSpPr>
      <xdr:spPr>
        <a:xfrm>
          <a:off x="12763500" y="639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143418</xdr:rowOff>
    </xdr:from>
    <xdr:ext cx="534377" cy="259045"/>
    <xdr:sp macro="" textlink="">
      <xdr:nvSpPr>
        <xdr:cNvPr id="534" name="テキスト ボックス 533"/>
        <xdr:cNvSpPr txBox="1"/>
      </xdr:nvSpPr>
      <xdr:spPr>
        <a:xfrm>
          <a:off x="12547111" y="648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28593</xdr:rowOff>
    </xdr:from>
    <xdr:to>
      <xdr:col>85</xdr:col>
      <xdr:colOff>177800</xdr:colOff>
      <xdr:row>37</xdr:row>
      <xdr:rowOff>130193</xdr:rowOff>
    </xdr:to>
    <xdr:sp macro="" textlink="">
      <xdr:nvSpPr>
        <xdr:cNvPr id="540" name="楕円 539"/>
        <xdr:cNvSpPr/>
      </xdr:nvSpPr>
      <xdr:spPr>
        <a:xfrm>
          <a:off x="16268700" y="637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51470</xdr:rowOff>
    </xdr:from>
    <xdr:ext cx="534377" cy="259045"/>
    <xdr:sp macro="" textlink="">
      <xdr:nvSpPr>
        <xdr:cNvPr id="541" name="消防費該当値テキスト"/>
        <xdr:cNvSpPr txBox="1"/>
      </xdr:nvSpPr>
      <xdr:spPr>
        <a:xfrm>
          <a:off x="16370300" y="622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82695</xdr:rowOff>
    </xdr:from>
    <xdr:to>
      <xdr:col>81</xdr:col>
      <xdr:colOff>101600</xdr:colOff>
      <xdr:row>38</xdr:row>
      <xdr:rowOff>12845</xdr:rowOff>
    </xdr:to>
    <xdr:sp macro="" textlink="">
      <xdr:nvSpPr>
        <xdr:cNvPr id="542" name="楕円 541"/>
        <xdr:cNvSpPr/>
      </xdr:nvSpPr>
      <xdr:spPr>
        <a:xfrm>
          <a:off x="15430500" y="642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3972</xdr:rowOff>
    </xdr:from>
    <xdr:ext cx="534377" cy="259045"/>
    <xdr:sp macro="" textlink="">
      <xdr:nvSpPr>
        <xdr:cNvPr id="543" name="テキスト ボックス 542"/>
        <xdr:cNvSpPr txBox="1"/>
      </xdr:nvSpPr>
      <xdr:spPr>
        <a:xfrm>
          <a:off x="15214111" y="6519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156392</xdr:rowOff>
    </xdr:from>
    <xdr:to>
      <xdr:col>76</xdr:col>
      <xdr:colOff>165100</xdr:colOff>
      <xdr:row>38</xdr:row>
      <xdr:rowOff>86542</xdr:rowOff>
    </xdr:to>
    <xdr:sp macro="" textlink="">
      <xdr:nvSpPr>
        <xdr:cNvPr id="544" name="楕円 543"/>
        <xdr:cNvSpPr/>
      </xdr:nvSpPr>
      <xdr:spPr>
        <a:xfrm>
          <a:off x="14541500" y="650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77668</xdr:rowOff>
    </xdr:from>
    <xdr:ext cx="534377" cy="259045"/>
    <xdr:sp macro="" textlink="">
      <xdr:nvSpPr>
        <xdr:cNvPr id="545" name="テキスト ボックス 544"/>
        <xdr:cNvSpPr txBox="1"/>
      </xdr:nvSpPr>
      <xdr:spPr>
        <a:xfrm>
          <a:off x="14325111" y="659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98479</xdr:rowOff>
    </xdr:from>
    <xdr:to>
      <xdr:col>72</xdr:col>
      <xdr:colOff>38100</xdr:colOff>
      <xdr:row>38</xdr:row>
      <xdr:rowOff>28629</xdr:rowOff>
    </xdr:to>
    <xdr:sp macro="" textlink="">
      <xdr:nvSpPr>
        <xdr:cNvPr id="546" name="楕円 545"/>
        <xdr:cNvSpPr/>
      </xdr:nvSpPr>
      <xdr:spPr>
        <a:xfrm>
          <a:off x="13652500" y="6442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19756</xdr:rowOff>
    </xdr:from>
    <xdr:ext cx="534377" cy="259045"/>
    <xdr:sp macro="" textlink="">
      <xdr:nvSpPr>
        <xdr:cNvPr id="547" name="テキスト ボックス 546"/>
        <xdr:cNvSpPr txBox="1"/>
      </xdr:nvSpPr>
      <xdr:spPr>
        <a:xfrm>
          <a:off x="13436111" y="6534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36322</xdr:rowOff>
    </xdr:from>
    <xdr:to>
      <xdr:col>67</xdr:col>
      <xdr:colOff>101600</xdr:colOff>
      <xdr:row>37</xdr:row>
      <xdr:rowOff>137922</xdr:rowOff>
    </xdr:to>
    <xdr:sp macro="" textlink="">
      <xdr:nvSpPr>
        <xdr:cNvPr id="548" name="楕円 547"/>
        <xdr:cNvSpPr/>
      </xdr:nvSpPr>
      <xdr:spPr>
        <a:xfrm>
          <a:off x="12763500" y="637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154449</xdr:rowOff>
    </xdr:from>
    <xdr:ext cx="534377" cy="259045"/>
    <xdr:sp macro="" textlink="">
      <xdr:nvSpPr>
        <xdr:cNvPr id="549" name="テキスト ボックス 548"/>
        <xdr:cNvSpPr txBox="1"/>
      </xdr:nvSpPr>
      <xdr:spPr>
        <a:xfrm>
          <a:off x="12547111" y="6155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0" name="テキスト ボックス 559"/>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1" name="直線コネクタ 56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2" name="テキスト ボックス 56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3" name="直線コネクタ 56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4" name="テキスト ボックス 56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5" name="直線コネクタ 56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6" name="テキスト ボックス 56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7" name="直線コネクタ 56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8" name="テキスト ボックス 567"/>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9" name="直線コネクタ 56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21970</xdr:rowOff>
    </xdr:from>
    <xdr:ext cx="531299" cy="259045"/>
    <xdr:sp macro="" textlink="">
      <xdr:nvSpPr>
        <xdr:cNvPr id="570" name="テキスト ボックス 569"/>
        <xdr:cNvSpPr txBox="1"/>
      </xdr:nvSpPr>
      <xdr:spPr>
        <a:xfrm>
          <a:off x="11914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1" name="直線コネクタ 57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38299</xdr:rowOff>
    </xdr:from>
    <xdr:ext cx="531299" cy="259045"/>
    <xdr:sp macro="" textlink="">
      <xdr:nvSpPr>
        <xdr:cNvPr id="572" name="テキスト ボックス 571"/>
        <xdr:cNvSpPr txBox="1"/>
      </xdr:nvSpPr>
      <xdr:spPr>
        <a:xfrm>
          <a:off x="11914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4" name="テキスト ボックス 573"/>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152143</xdr:rowOff>
    </xdr:from>
    <xdr:to>
      <xdr:col>85</xdr:col>
      <xdr:colOff>126364</xdr:colOff>
      <xdr:row>58</xdr:row>
      <xdr:rowOff>65503</xdr:rowOff>
    </xdr:to>
    <xdr:cxnSp macro="">
      <xdr:nvCxnSpPr>
        <xdr:cNvPr id="576" name="直線コネクタ 575"/>
        <xdr:cNvCxnSpPr/>
      </xdr:nvCxnSpPr>
      <xdr:spPr>
        <a:xfrm flipV="1">
          <a:off x="16317595" y="8553193"/>
          <a:ext cx="1269" cy="1456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69330</xdr:rowOff>
    </xdr:from>
    <xdr:ext cx="534377" cy="259045"/>
    <xdr:sp macro="" textlink="">
      <xdr:nvSpPr>
        <xdr:cNvPr id="577" name="教育費最小値テキスト"/>
        <xdr:cNvSpPr txBox="1"/>
      </xdr:nvSpPr>
      <xdr:spPr>
        <a:xfrm>
          <a:off x="16370300" y="10013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65503</xdr:rowOff>
    </xdr:from>
    <xdr:to>
      <xdr:col>86</xdr:col>
      <xdr:colOff>25400</xdr:colOff>
      <xdr:row>58</xdr:row>
      <xdr:rowOff>65503</xdr:rowOff>
    </xdr:to>
    <xdr:cxnSp macro="">
      <xdr:nvCxnSpPr>
        <xdr:cNvPr id="578" name="直線コネクタ 577"/>
        <xdr:cNvCxnSpPr/>
      </xdr:nvCxnSpPr>
      <xdr:spPr>
        <a:xfrm>
          <a:off x="16230600" y="10009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98820</xdr:rowOff>
    </xdr:from>
    <xdr:ext cx="534377" cy="259045"/>
    <xdr:sp macro="" textlink="">
      <xdr:nvSpPr>
        <xdr:cNvPr id="579" name="教育費最大値テキスト"/>
        <xdr:cNvSpPr txBox="1"/>
      </xdr:nvSpPr>
      <xdr:spPr>
        <a:xfrm>
          <a:off x="16370300" y="8328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70,869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152143</xdr:rowOff>
    </xdr:from>
    <xdr:to>
      <xdr:col>86</xdr:col>
      <xdr:colOff>25400</xdr:colOff>
      <xdr:row>49</xdr:row>
      <xdr:rowOff>152143</xdr:rowOff>
    </xdr:to>
    <xdr:cxnSp macro="">
      <xdr:nvCxnSpPr>
        <xdr:cNvPr id="580" name="直線コネクタ 579"/>
        <xdr:cNvCxnSpPr/>
      </xdr:nvCxnSpPr>
      <xdr:spPr>
        <a:xfrm>
          <a:off x="16230600" y="8553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15178</xdr:rowOff>
    </xdr:from>
    <xdr:to>
      <xdr:col>85</xdr:col>
      <xdr:colOff>127000</xdr:colOff>
      <xdr:row>56</xdr:row>
      <xdr:rowOff>42773</xdr:rowOff>
    </xdr:to>
    <xdr:cxnSp macro="">
      <xdr:nvCxnSpPr>
        <xdr:cNvPr id="581" name="直線コネクタ 580"/>
        <xdr:cNvCxnSpPr/>
      </xdr:nvCxnSpPr>
      <xdr:spPr>
        <a:xfrm>
          <a:off x="15481300" y="9616378"/>
          <a:ext cx="838200" cy="27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104136</xdr:rowOff>
    </xdr:from>
    <xdr:ext cx="534377" cy="259045"/>
    <xdr:sp macro="" textlink="">
      <xdr:nvSpPr>
        <xdr:cNvPr id="582" name="教育費平均値テキスト"/>
        <xdr:cNvSpPr txBox="1"/>
      </xdr:nvSpPr>
      <xdr:spPr>
        <a:xfrm>
          <a:off x="16370300" y="93624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81259</xdr:rowOff>
    </xdr:from>
    <xdr:to>
      <xdr:col>85</xdr:col>
      <xdr:colOff>177800</xdr:colOff>
      <xdr:row>56</xdr:row>
      <xdr:rowOff>11409</xdr:rowOff>
    </xdr:to>
    <xdr:sp macro="" textlink="">
      <xdr:nvSpPr>
        <xdr:cNvPr id="583" name="フローチャート: 判断 582"/>
        <xdr:cNvSpPr/>
      </xdr:nvSpPr>
      <xdr:spPr>
        <a:xfrm>
          <a:off x="16268700" y="9511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15178</xdr:rowOff>
    </xdr:from>
    <xdr:to>
      <xdr:col>81</xdr:col>
      <xdr:colOff>50800</xdr:colOff>
      <xdr:row>56</xdr:row>
      <xdr:rowOff>128498</xdr:rowOff>
    </xdr:to>
    <xdr:cxnSp macro="">
      <xdr:nvCxnSpPr>
        <xdr:cNvPr id="584" name="直線コネクタ 583"/>
        <xdr:cNvCxnSpPr/>
      </xdr:nvCxnSpPr>
      <xdr:spPr>
        <a:xfrm flipV="1">
          <a:off x="14592300" y="9616378"/>
          <a:ext cx="889000" cy="113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33546</xdr:rowOff>
    </xdr:from>
    <xdr:to>
      <xdr:col>81</xdr:col>
      <xdr:colOff>101600</xdr:colOff>
      <xdr:row>55</xdr:row>
      <xdr:rowOff>135146</xdr:rowOff>
    </xdr:to>
    <xdr:sp macro="" textlink="">
      <xdr:nvSpPr>
        <xdr:cNvPr id="585" name="フローチャート: 判断 584"/>
        <xdr:cNvSpPr/>
      </xdr:nvSpPr>
      <xdr:spPr>
        <a:xfrm>
          <a:off x="15430500" y="946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151673</xdr:rowOff>
    </xdr:from>
    <xdr:ext cx="534377" cy="259045"/>
    <xdr:sp macro="" textlink="">
      <xdr:nvSpPr>
        <xdr:cNvPr id="586" name="テキスト ボックス 585"/>
        <xdr:cNvSpPr txBox="1"/>
      </xdr:nvSpPr>
      <xdr:spPr>
        <a:xfrm>
          <a:off x="15214111" y="92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57306</xdr:rowOff>
    </xdr:from>
    <xdr:to>
      <xdr:col>76</xdr:col>
      <xdr:colOff>114300</xdr:colOff>
      <xdr:row>56</xdr:row>
      <xdr:rowOff>128498</xdr:rowOff>
    </xdr:to>
    <xdr:cxnSp macro="">
      <xdr:nvCxnSpPr>
        <xdr:cNvPr id="587" name="直線コネクタ 586"/>
        <xdr:cNvCxnSpPr/>
      </xdr:nvCxnSpPr>
      <xdr:spPr>
        <a:xfrm>
          <a:off x="13703300" y="9315606"/>
          <a:ext cx="889000" cy="414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71886</xdr:rowOff>
    </xdr:from>
    <xdr:to>
      <xdr:col>76</xdr:col>
      <xdr:colOff>165100</xdr:colOff>
      <xdr:row>56</xdr:row>
      <xdr:rowOff>2036</xdr:rowOff>
    </xdr:to>
    <xdr:sp macro="" textlink="">
      <xdr:nvSpPr>
        <xdr:cNvPr id="588" name="フローチャート: 判断 587"/>
        <xdr:cNvSpPr/>
      </xdr:nvSpPr>
      <xdr:spPr>
        <a:xfrm>
          <a:off x="14541500" y="950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18563</xdr:rowOff>
    </xdr:from>
    <xdr:ext cx="534377" cy="259045"/>
    <xdr:sp macro="" textlink="">
      <xdr:nvSpPr>
        <xdr:cNvPr id="589" name="テキスト ボックス 588"/>
        <xdr:cNvSpPr txBox="1"/>
      </xdr:nvSpPr>
      <xdr:spPr>
        <a:xfrm>
          <a:off x="14325111" y="927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57306</xdr:rowOff>
    </xdr:from>
    <xdr:to>
      <xdr:col>71</xdr:col>
      <xdr:colOff>177800</xdr:colOff>
      <xdr:row>55</xdr:row>
      <xdr:rowOff>170463</xdr:rowOff>
    </xdr:to>
    <xdr:cxnSp macro="">
      <xdr:nvCxnSpPr>
        <xdr:cNvPr id="590" name="直線コネクタ 589"/>
        <xdr:cNvCxnSpPr/>
      </xdr:nvCxnSpPr>
      <xdr:spPr>
        <a:xfrm flipV="1">
          <a:off x="12814300" y="9315606"/>
          <a:ext cx="889000" cy="284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155945</xdr:rowOff>
    </xdr:from>
    <xdr:to>
      <xdr:col>72</xdr:col>
      <xdr:colOff>38100</xdr:colOff>
      <xdr:row>55</xdr:row>
      <xdr:rowOff>86095</xdr:rowOff>
    </xdr:to>
    <xdr:sp macro="" textlink="">
      <xdr:nvSpPr>
        <xdr:cNvPr id="591" name="フローチャート: 判断 590"/>
        <xdr:cNvSpPr/>
      </xdr:nvSpPr>
      <xdr:spPr>
        <a:xfrm>
          <a:off x="13652500" y="9414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77222</xdr:rowOff>
    </xdr:from>
    <xdr:ext cx="534377" cy="259045"/>
    <xdr:sp macro="" textlink="">
      <xdr:nvSpPr>
        <xdr:cNvPr id="592" name="テキスト ボックス 591"/>
        <xdr:cNvSpPr txBox="1"/>
      </xdr:nvSpPr>
      <xdr:spPr>
        <a:xfrm>
          <a:off x="13436111" y="950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34951</xdr:rowOff>
    </xdr:from>
    <xdr:to>
      <xdr:col>67</xdr:col>
      <xdr:colOff>101600</xdr:colOff>
      <xdr:row>55</xdr:row>
      <xdr:rowOff>136551</xdr:rowOff>
    </xdr:to>
    <xdr:sp macro="" textlink="">
      <xdr:nvSpPr>
        <xdr:cNvPr id="593" name="フローチャート: 判断 592"/>
        <xdr:cNvSpPr/>
      </xdr:nvSpPr>
      <xdr:spPr>
        <a:xfrm>
          <a:off x="12763500" y="946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153078</xdr:rowOff>
    </xdr:from>
    <xdr:ext cx="534377" cy="259045"/>
    <xdr:sp macro="" textlink="">
      <xdr:nvSpPr>
        <xdr:cNvPr id="594" name="テキスト ボックス 593"/>
        <xdr:cNvSpPr txBox="1"/>
      </xdr:nvSpPr>
      <xdr:spPr>
        <a:xfrm>
          <a:off x="12547111" y="923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163423</xdr:rowOff>
    </xdr:from>
    <xdr:to>
      <xdr:col>85</xdr:col>
      <xdr:colOff>177800</xdr:colOff>
      <xdr:row>56</xdr:row>
      <xdr:rowOff>93573</xdr:rowOff>
    </xdr:to>
    <xdr:sp macro="" textlink="">
      <xdr:nvSpPr>
        <xdr:cNvPr id="600" name="楕円 599"/>
        <xdr:cNvSpPr/>
      </xdr:nvSpPr>
      <xdr:spPr>
        <a:xfrm>
          <a:off x="16268700" y="9593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141850</xdr:rowOff>
    </xdr:from>
    <xdr:ext cx="534377" cy="259045"/>
    <xdr:sp macro="" textlink="">
      <xdr:nvSpPr>
        <xdr:cNvPr id="601" name="教育費該当値テキスト"/>
        <xdr:cNvSpPr txBox="1"/>
      </xdr:nvSpPr>
      <xdr:spPr>
        <a:xfrm>
          <a:off x="16370300" y="9571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135828</xdr:rowOff>
    </xdr:from>
    <xdr:to>
      <xdr:col>81</xdr:col>
      <xdr:colOff>101600</xdr:colOff>
      <xdr:row>56</xdr:row>
      <xdr:rowOff>65978</xdr:rowOff>
    </xdr:to>
    <xdr:sp macro="" textlink="">
      <xdr:nvSpPr>
        <xdr:cNvPr id="602" name="楕円 601"/>
        <xdr:cNvSpPr/>
      </xdr:nvSpPr>
      <xdr:spPr>
        <a:xfrm>
          <a:off x="15430500" y="9565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57105</xdr:rowOff>
    </xdr:from>
    <xdr:ext cx="534377" cy="259045"/>
    <xdr:sp macro="" textlink="">
      <xdr:nvSpPr>
        <xdr:cNvPr id="603" name="テキスト ボックス 602"/>
        <xdr:cNvSpPr txBox="1"/>
      </xdr:nvSpPr>
      <xdr:spPr>
        <a:xfrm>
          <a:off x="15214111" y="965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77698</xdr:rowOff>
    </xdr:from>
    <xdr:to>
      <xdr:col>76</xdr:col>
      <xdr:colOff>165100</xdr:colOff>
      <xdr:row>57</xdr:row>
      <xdr:rowOff>7848</xdr:rowOff>
    </xdr:to>
    <xdr:sp macro="" textlink="">
      <xdr:nvSpPr>
        <xdr:cNvPr id="604" name="楕円 603"/>
        <xdr:cNvSpPr/>
      </xdr:nvSpPr>
      <xdr:spPr>
        <a:xfrm>
          <a:off x="14541500" y="9678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170425</xdr:rowOff>
    </xdr:from>
    <xdr:ext cx="534377" cy="259045"/>
    <xdr:sp macro="" textlink="">
      <xdr:nvSpPr>
        <xdr:cNvPr id="605" name="テキスト ボックス 604"/>
        <xdr:cNvSpPr txBox="1"/>
      </xdr:nvSpPr>
      <xdr:spPr>
        <a:xfrm>
          <a:off x="14325111" y="9771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6506</xdr:rowOff>
    </xdr:from>
    <xdr:to>
      <xdr:col>72</xdr:col>
      <xdr:colOff>38100</xdr:colOff>
      <xdr:row>54</xdr:row>
      <xdr:rowOff>108106</xdr:rowOff>
    </xdr:to>
    <xdr:sp macro="" textlink="">
      <xdr:nvSpPr>
        <xdr:cNvPr id="606" name="楕円 605"/>
        <xdr:cNvSpPr/>
      </xdr:nvSpPr>
      <xdr:spPr>
        <a:xfrm>
          <a:off x="13652500" y="926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52</xdr:row>
      <xdr:rowOff>124633</xdr:rowOff>
    </xdr:from>
    <xdr:ext cx="534377" cy="259045"/>
    <xdr:sp macro="" textlink="">
      <xdr:nvSpPr>
        <xdr:cNvPr id="607" name="テキスト ボックス 606"/>
        <xdr:cNvSpPr txBox="1"/>
      </xdr:nvSpPr>
      <xdr:spPr>
        <a:xfrm>
          <a:off x="13436111" y="9040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119663</xdr:rowOff>
    </xdr:from>
    <xdr:to>
      <xdr:col>67</xdr:col>
      <xdr:colOff>101600</xdr:colOff>
      <xdr:row>56</xdr:row>
      <xdr:rowOff>49813</xdr:rowOff>
    </xdr:to>
    <xdr:sp macro="" textlink="">
      <xdr:nvSpPr>
        <xdr:cNvPr id="608" name="楕円 607"/>
        <xdr:cNvSpPr/>
      </xdr:nvSpPr>
      <xdr:spPr>
        <a:xfrm>
          <a:off x="12763500" y="954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40940</xdr:rowOff>
    </xdr:from>
    <xdr:ext cx="534377" cy="259045"/>
    <xdr:sp macro="" textlink="">
      <xdr:nvSpPr>
        <xdr:cNvPr id="609" name="テキスト ボックス 608"/>
        <xdr:cNvSpPr txBox="1"/>
      </xdr:nvSpPr>
      <xdr:spPr>
        <a:xfrm>
          <a:off x="12547111" y="964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3" name="テキスト ボックス 62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5" name="テキスト ボックス 62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7" name="テキスト ボックス 62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9" name="テキスト ボックス 62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1" name="テキスト ボックス 630"/>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99809</xdr:rowOff>
    </xdr:from>
    <xdr:to>
      <xdr:col>85</xdr:col>
      <xdr:colOff>126364</xdr:colOff>
      <xdr:row>79</xdr:row>
      <xdr:rowOff>44450</xdr:rowOff>
    </xdr:to>
    <xdr:cxnSp macro="">
      <xdr:nvCxnSpPr>
        <xdr:cNvPr id="633" name="直線コネクタ 632"/>
        <xdr:cNvCxnSpPr/>
      </xdr:nvCxnSpPr>
      <xdr:spPr>
        <a:xfrm flipV="1">
          <a:off x="16317595" y="12272759"/>
          <a:ext cx="1269" cy="1316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4"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46486</xdr:rowOff>
    </xdr:from>
    <xdr:ext cx="534377" cy="259045"/>
    <xdr:sp macro="" textlink="">
      <xdr:nvSpPr>
        <xdr:cNvPr id="636" name="災害復旧費最大値テキスト"/>
        <xdr:cNvSpPr txBox="1"/>
      </xdr:nvSpPr>
      <xdr:spPr>
        <a:xfrm>
          <a:off x="16370300" y="1204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34,547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99809</xdr:rowOff>
    </xdr:from>
    <xdr:to>
      <xdr:col>86</xdr:col>
      <xdr:colOff>25400</xdr:colOff>
      <xdr:row>71</xdr:row>
      <xdr:rowOff>99809</xdr:rowOff>
    </xdr:to>
    <xdr:cxnSp macro="">
      <xdr:nvCxnSpPr>
        <xdr:cNvPr id="637" name="直線コネクタ 636"/>
        <xdr:cNvCxnSpPr/>
      </xdr:nvCxnSpPr>
      <xdr:spPr>
        <a:xfrm>
          <a:off x="16230600" y="122727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143777</xdr:rowOff>
    </xdr:from>
    <xdr:to>
      <xdr:col>85</xdr:col>
      <xdr:colOff>127000</xdr:colOff>
      <xdr:row>78</xdr:row>
      <xdr:rowOff>34964</xdr:rowOff>
    </xdr:to>
    <xdr:cxnSp macro="">
      <xdr:nvCxnSpPr>
        <xdr:cNvPr id="638" name="直線コネクタ 637"/>
        <xdr:cNvCxnSpPr/>
      </xdr:nvCxnSpPr>
      <xdr:spPr>
        <a:xfrm>
          <a:off x="15481300" y="13345427"/>
          <a:ext cx="838200" cy="62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61841</xdr:rowOff>
    </xdr:from>
    <xdr:ext cx="469744" cy="259045"/>
    <xdr:sp macro="" textlink="">
      <xdr:nvSpPr>
        <xdr:cNvPr id="639" name="災害復旧費平均値テキスト"/>
        <xdr:cNvSpPr txBox="1"/>
      </xdr:nvSpPr>
      <xdr:spPr>
        <a:xfrm>
          <a:off x="16370300" y="134349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83414</xdr:rowOff>
    </xdr:from>
    <xdr:to>
      <xdr:col>85</xdr:col>
      <xdr:colOff>177800</xdr:colOff>
      <xdr:row>79</xdr:row>
      <xdr:rowOff>13564</xdr:rowOff>
    </xdr:to>
    <xdr:sp macro="" textlink="">
      <xdr:nvSpPr>
        <xdr:cNvPr id="640" name="フローチャート: 判断 639"/>
        <xdr:cNvSpPr/>
      </xdr:nvSpPr>
      <xdr:spPr>
        <a:xfrm>
          <a:off x="16268700" y="13456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77826</xdr:rowOff>
    </xdr:from>
    <xdr:to>
      <xdr:col>81</xdr:col>
      <xdr:colOff>50800</xdr:colOff>
      <xdr:row>77</xdr:row>
      <xdr:rowOff>143777</xdr:rowOff>
    </xdr:to>
    <xdr:cxnSp macro="">
      <xdr:nvCxnSpPr>
        <xdr:cNvPr id="641" name="直線コネクタ 640"/>
        <xdr:cNvCxnSpPr/>
      </xdr:nvCxnSpPr>
      <xdr:spPr>
        <a:xfrm>
          <a:off x="14592300" y="13279476"/>
          <a:ext cx="889000" cy="6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112561</xdr:rowOff>
    </xdr:from>
    <xdr:to>
      <xdr:col>81</xdr:col>
      <xdr:colOff>101600</xdr:colOff>
      <xdr:row>79</xdr:row>
      <xdr:rowOff>42711</xdr:rowOff>
    </xdr:to>
    <xdr:sp macro="" textlink="">
      <xdr:nvSpPr>
        <xdr:cNvPr id="642" name="フローチャート: 判断 641"/>
        <xdr:cNvSpPr/>
      </xdr:nvSpPr>
      <xdr:spPr>
        <a:xfrm>
          <a:off x="15430500" y="1348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33838</xdr:rowOff>
    </xdr:from>
    <xdr:ext cx="469744" cy="259045"/>
    <xdr:sp macro="" textlink="">
      <xdr:nvSpPr>
        <xdr:cNvPr id="643" name="テキスト ボックス 642"/>
        <xdr:cNvSpPr txBox="1"/>
      </xdr:nvSpPr>
      <xdr:spPr>
        <a:xfrm>
          <a:off x="15246428" y="13578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77826</xdr:rowOff>
    </xdr:from>
    <xdr:to>
      <xdr:col>76</xdr:col>
      <xdr:colOff>114300</xdr:colOff>
      <xdr:row>77</xdr:row>
      <xdr:rowOff>147473</xdr:rowOff>
    </xdr:to>
    <xdr:cxnSp macro="">
      <xdr:nvCxnSpPr>
        <xdr:cNvPr id="644" name="直線コネクタ 643"/>
        <xdr:cNvCxnSpPr/>
      </xdr:nvCxnSpPr>
      <xdr:spPr>
        <a:xfrm flipV="1">
          <a:off x="13703300" y="13279476"/>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113018</xdr:rowOff>
    </xdr:from>
    <xdr:to>
      <xdr:col>76</xdr:col>
      <xdr:colOff>165100</xdr:colOff>
      <xdr:row>79</xdr:row>
      <xdr:rowOff>43168</xdr:rowOff>
    </xdr:to>
    <xdr:sp macro="" textlink="">
      <xdr:nvSpPr>
        <xdr:cNvPr id="645" name="フローチャート: 判断 644"/>
        <xdr:cNvSpPr/>
      </xdr:nvSpPr>
      <xdr:spPr>
        <a:xfrm>
          <a:off x="14541500" y="134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34295</xdr:rowOff>
    </xdr:from>
    <xdr:ext cx="469744" cy="259045"/>
    <xdr:sp macro="" textlink="">
      <xdr:nvSpPr>
        <xdr:cNvPr id="646" name="テキスト ボックス 645"/>
        <xdr:cNvSpPr txBox="1"/>
      </xdr:nvSpPr>
      <xdr:spPr>
        <a:xfrm>
          <a:off x="14357428" y="1357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42621</xdr:rowOff>
    </xdr:from>
    <xdr:to>
      <xdr:col>71</xdr:col>
      <xdr:colOff>177800</xdr:colOff>
      <xdr:row>77</xdr:row>
      <xdr:rowOff>147473</xdr:rowOff>
    </xdr:to>
    <xdr:cxnSp macro="">
      <xdr:nvCxnSpPr>
        <xdr:cNvPr id="647" name="直線コネクタ 646"/>
        <xdr:cNvCxnSpPr/>
      </xdr:nvCxnSpPr>
      <xdr:spPr>
        <a:xfrm>
          <a:off x="12814300" y="13244271"/>
          <a:ext cx="889000" cy="104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125933</xdr:rowOff>
    </xdr:from>
    <xdr:to>
      <xdr:col>72</xdr:col>
      <xdr:colOff>38100</xdr:colOff>
      <xdr:row>79</xdr:row>
      <xdr:rowOff>56083</xdr:rowOff>
    </xdr:to>
    <xdr:sp macro="" textlink="">
      <xdr:nvSpPr>
        <xdr:cNvPr id="648" name="フローチャート: 判断 647"/>
        <xdr:cNvSpPr/>
      </xdr:nvSpPr>
      <xdr:spPr>
        <a:xfrm>
          <a:off x="13652500" y="1349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47210</xdr:rowOff>
    </xdr:from>
    <xdr:ext cx="469744" cy="259045"/>
    <xdr:sp macro="" textlink="">
      <xdr:nvSpPr>
        <xdr:cNvPr id="649" name="テキスト ボックス 648"/>
        <xdr:cNvSpPr txBox="1"/>
      </xdr:nvSpPr>
      <xdr:spPr>
        <a:xfrm>
          <a:off x="13468428" y="1359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128333</xdr:rowOff>
    </xdr:from>
    <xdr:to>
      <xdr:col>67</xdr:col>
      <xdr:colOff>101600</xdr:colOff>
      <xdr:row>79</xdr:row>
      <xdr:rowOff>58483</xdr:rowOff>
    </xdr:to>
    <xdr:sp macro="" textlink="">
      <xdr:nvSpPr>
        <xdr:cNvPr id="650" name="フローチャート: 判断 649"/>
        <xdr:cNvSpPr/>
      </xdr:nvSpPr>
      <xdr:spPr>
        <a:xfrm>
          <a:off x="12763500" y="1350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49610</xdr:rowOff>
    </xdr:from>
    <xdr:ext cx="378565" cy="259045"/>
    <xdr:sp macro="" textlink="">
      <xdr:nvSpPr>
        <xdr:cNvPr id="651" name="テキスト ボックス 650"/>
        <xdr:cNvSpPr txBox="1"/>
      </xdr:nvSpPr>
      <xdr:spPr>
        <a:xfrm>
          <a:off x="12625017" y="135941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155614</xdr:rowOff>
    </xdr:from>
    <xdr:to>
      <xdr:col>85</xdr:col>
      <xdr:colOff>177800</xdr:colOff>
      <xdr:row>78</xdr:row>
      <xdr:rowOff>85764</xdr:rowOff>
    </xdr:to>
    <xdr:sp macro="" textlink="">
      <xdr:nvSpPr>
        <xdr:cNvPr id="657" name="楕円 656"/>
        <xdr:cNvSpPr/>
      </xdr:nvSpPr>
      <xdr:spPr>
        <a:xfrm>
          <a:off x="16268700" y="13357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7041</xdr:rowOff>
    </xdr:from>
    <xdr:ext cx="469744" cy="259045"/>
    <xdr:sp macro="" textlink="">
      <xdr:nvSpPr>
        <xdr:cNvPr id="658" name="災害復旧費該当値テキスト"/>
        <xdr:cNvSpPr txBox="1"/>
      </xdr:nvSpPr>
      <xdr:spPr>
        <a:xfrm>
          <a:off x="16370300" y="1320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92977</xdr:rowOff>
    </xdr:from>
    <xdr:to>
      <xdr:col>81</xdr:col>
      <xdr:colOff>101600</xdr:colOff>
      <xdr:row>78</xdr:row>
      <xdr:rowOff>23127</xdr:rowOff>
    </xdr:to>
    <xdr:sp macro="" textlink="">
      <xdr:nvSpPr>
        <xdr:cNvPr id="659" name="楕円 658"/>
        <xdr:cNvSpPr/>
      </xdr:nvSpPr>
      <xdr:spPr>
        <a:xfrm>
          <a:off x="15430500" y="1329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39654</xdr:rowOff>
    </xdr:from>
    <xdr:ext cx="469744" cy="259045"/>
    <xdr:sp macro="" textlink="">
      <xdr:nvSpPr>
        <xdr:cNvPr id="660" name="テキスト ボックス 659"/>
        <xdr:cNvSpPr txBox="1"/>
      </xdr:nvSpPr>
      <xdr:spPr>
        <a:xfrm>
          <a:off x="15246428" y="13069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27026</xdr:rowOff>
    </xdr:from>
    <xdr:to>
      <xdr:col>76</xdr:col>
      <xdr:colOff>165100</xdr:colOff>
      <xdr:row>77</xdr:row>
      <xdr:rowOff>128626</xdr:rowOff>
    </xdr:to>
    <xdr:sp macro="" textlink="">
      <xdr:nvSpPr>
        <xdr:cNvPr id="661" name="楕円 660"/>
        <xdr:cNvSpPr/>
      </xdr:nvSpPr>
      <xdr:spPr>
        <a:xfrm>
          <a:off x="14541500" y="132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145153</xdr:rowOff>
    </xdr:from>
    <xdr:ext cx="469744" cy="259045"/>
    <xdr:sp macro="" textlink="">
      <xdr:nvSpPr>
        <xdr:cNvPr id="662" name="テキスト ボックス 661"/>
        <xdr:cNvSpPr txBox="1"/>
      </xdr:nvSpPr>
      <xdr:spPr>
        <a:xfrm>
          <a:off x="14357428" y="1300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96673</xdr:rowOff>
    </xdr:from>
    <xdr:to>
      <xdr:col>72</xdr:col>
      <xdr:colOff>38100</xdr:colOff>
      <xdr:row>78</xdr:row>
      <xdr:rowOff>26823</xdr:rowOff>
    </xdr:to>
    <xdr:sp macro="" textlink="">
      <xdr:nvSpPr>
        <xdr:cNvPr id="663" name="楕円 662"/>
        <xdr:cNvSpPr/>
      </xdr:nvSpPr>
      <xdr:spPr>
        <a:xfrm>
          <a:off x="13652500" y="1329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43350</xdr:rowOff>
    </xdr:from>
    <xdr:ext cx="469744" cy="259045"/>
    <xdr:sp macro="" textlink="">
      <xdr:nvSpPr>
        <xdr:cNvPr id="664" name="テキスト ボックス 663"/>
        <xdr:cNvSpPr txBox="1"/>
      </xdr:nvSpPr>
      <xdr:spPr>
        <a:xfrm>
          <a:off x="13468428" y="1307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163271</xdr:rowOff>
    </xdr:from>
    <xdr:to>
      <xdr:col>67</xdr:col>
      <xdr:colOff>101600</xdr:colOff>
      <xdr:row>77</xdr:row>
      <xdr:rowOff>93421</xdr:rowOff>
    </xdr:to>
    <xdr:sp macro="" textlink="">
      <xdr:nvSpPr>
        <xdr:cNvPr id="665" name="楕円 664"/>
        <xdr:cNvSpPr/>
      </xdr:nvSpPr>
      <xdr:spPr>
        <a:xfrm>
          <a:off x="12763500" y="13193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75</xdr:row>
      <xdr:rowOff>109948</xdr:rowOff>
    </xdr:from>
    <xdr:ext cx="469744" cy="259045"/>
    <xdr:sp macro="" textlink="">
      <xdr:nvSpPr>
        <xdr:cNvPr id="666" name="テキスト ボックス 665"/>
        <xdr:cNvSpPr txBox="1"/>
      </xdr:nvSpPr>
      <xdr:spPr>
        <a:xfrm>
          <a:off x="12579428" y="12968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7" name="テキスト ボックス 67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8" name="直線コネクタ 677"/>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9" name="テキスト ボックス 678"/>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1" name="テキスト ボックス 680"/>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2" name="直線コネクタ 681"/>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83" name="テキスト ボックス 682"/>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5" name="テキスト ボックス 684"/>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82978</xdr:rowOff>
    </xdr:from>
    <xdr:to>
      <xdr:col>85</xdr:col>
      <xdr:colOff>126364</xdr:colOff>
      <xdr:row>98</xdr:row>
      <xdr:rowOff>143387</xdr:rowOff>
    </xdr:to>
    <xdr:cxnSp macro="">
      <xdr:nvCxnSpPr>
        <xdr:cNvPr id="687" name="直線コネクタ 686"/>
        <xdr:cNvCxnSpPr/>
      </xdr:nvCxnSpPr>
      <xdr:spPr>
        <a:xfrm flipV="1">
          <a:off x="16317595" y="15513478"/>
          <a:ext cx="1269" cy="143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147214</xdr:rowOff>
    </xdr:from>
    <xdr:ext cx="534377" cy="259045"/>
    <xdr:sp macro="" textlink="">
      <xdr:nvSpPr>
        <xdr:cNvPr id="688" name="公債費最小値テキスト"/>
        <xdr:cNvSpPr txBox="1"/>
      </xdr:nvSpPr>
      <xdr:spPr>
        <a:xfrm>
          <a:off x="16370300" y="1694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143387</xdr:rowOff>
    </xdr:from>
    <xdr:to>
      <xdr:col>86</xdr:col>
      <xdr:colOff>25400</xdr:colOff>
      <xdr:row>98</xdr:row>
      <xdr:rowOff>143387</xdr:rowOff>
    </xdr:to>
    <xdr:cxnSp macro="">
      <xdr:nvCxnSpPr>
        <xdr:cNvPr id="689" name="直線コネクタ 688"/>
        <xdr:cNvCxnSpPr/>
      </xdr:nvCxnSpPr>
      <xdr:spPr>
        <a:xfrm>
          <a:off x="16230600" y="16945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29655</xdr:rowOff>
    </xdr:from>
    <xdr:ext cx="534377" cy="259045"/>
    <xdr:sp macro="" textlink="">
      <xdr:nvSpPr>
        <xdr:cNvPr id="690" name="公債費最大値テキスト"/>
        <xdr:cNvSpPr txBox="1"/>
      </xdr:nvSpPr>
      <xdr:spPr>
        <a:xfrm>
          <a:off x="16370300" y="15288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65,985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82978</xdr:rowOff>
    </xdr:from>
    <xdr:to>
      <xdr:col>86</xdr:col>
      <xdr:colOff>25400</xdr:colOff>
      <xdr:row>90</xdr:row>
      <xdr:rowOff>82978</xdr:rowOff>
    </xdr:to>
    <xdr:cxnSp macro="">
      <xdr:nvCxnSpPr>
        <xdr:cNvPr id="691" name="直線コネクタ 690"/>
        <xdr:cNvCxnSpPr/>
      </xdr:nvCxnSpPr>
      <xdr:spPr>
        <a:xfrm>
          <a:off x="16230600" y="15513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65748</xdr:rowOff>
    </xdr:from>
    <xdr:to>
      <xdr:col>85</xdr:col>
      <xdr:colOff>127000</xdr:colOff>
      <xdr:row>95</xdr:row>
      <xdr:rowOff>89322</xdr:rowOff>
    </xdr:to>
    <xdr:cxnSp macro="">
      <xdr:nvCxnSpPr>
        <xdr:cNvPr id="692" name="直線コネクタ 691"/>
        <xdr:cNvCxnSpPr/>
      </xdr:nvCxnSpPr>
      <xdr:spPr>
        <a:xfrm flipV="1">
          <a:off x="15481300" y="16353498"/>
          <a:ext cx="838200" cy="23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168670</xdr:rowOff>
    </xdr:from>
    <xdr:ext cx="534377" cy="259045"/>
    <xdr:sp macro="" textlink="">
      <xdr:nvSpPr>
        <xdr:cNvPr id="693" name="公債費平均値テキスト"/>
        <xdr:cNvSpPr txBox="1"/>
      </xdr:nvSpPr>
      <xdr:spPr>
        <a:xfrm>
          <a:off x="16370300" y="161135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145793</xdr:rowOff>
    </xdr:from>
    <xdr:to>
      <xdr:col>85</xdr:col>
      <xdr:colOff>177800</xdr:colOff>
      <xdr:row>95</xdr:row>
      <xdr:rowOff>75943</xdr:rowOff>
    </xdr:to>
    <xdr:sp macro="" textlink="">
      <xdr:nvSpPr>
        <xdr:cNvPr id="694" name="フローチャート: 判断 693"/>
        <xdr:cNvSpPr/>
      </xdr:nvSpPr>
      <xdr:spPr>
        <a:xfrm>
          <a:off x="16268700" y="1626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61176</xdr:rowOff>
    </xdr:from>
    <xdr:to>
      <xdr:col>81</xdr:col>
      <xdr:colOff>50800</xdr:colOff>
      <xdr:row>95</xdr:row>
      <xdr:rowOff>89322</xdr:rowOff>
    </xdr:to>
    <xdr:cxnSp macro="">
      <xdr:nvCxnSpPr>
        <xdr:cNvPr id="695" name="直線コネクタ 694"/>
        <xdr:cNvCxnSpPr/>
      </xdr:nvCxnSpPr>
      <xdr:spPr>
        <a:xfrm>
          <a:off x="14592300" y="16348926"/>
          <a:ext cx="889000" cy="28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144765</xdr:rowOff>
    </xdr:from>
    <xdr:to>
      <xdr:col>81</xdr:col>
      <xdr:colOff>101600</xdr:colOff>
      <xdr:row>95</xdr:row>
      <xdr:rowOff>74915</xdr:rowOff>
    </xdr:to>
    <xdr:sp macro="" textlink="">
      <xdr:nvSpPr>
        <xdr:cNvPr id="696" name="フローチャート: 判断 695"/>
        <xdr:cNvSpPr/>
      </xdr:nvSpPr>
      <xdr:spPr>
        <a:xfrm>
          <a:off x="15430500" y="16261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91442</xdr:rowOff>
    </xdr:from>
    <xdr:ext cx="534377" cy="259045"/>
    <xdr:sp macro="" textlink="">
      <xdr:nvSpPr>
        <xdr:cNvPr id="697" name="テキスト ボックス 696"/>
        <xdr:cNvSpPr txBox="1"/>
      </xdr:nvSpPr>
      <xdr:spPr>
        <a:xfrm>
          <a:off x="15214111" y="16036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61176</xdr:rowOff>
    </xdr:from>
    <xdr:to>
      <xdr:col>76</xdr:col>
      <xdr:colOff>114300</xdr:colOff>
      <xdr:row>95</xdr:row>
      <xdr:rowOff>63919</xdr:rowOff>
    </xdr:to>
    <xdr:cxnSp macro="">
      <xdr:nvCxnSpPr>
        <xdr:cNvPr id="698" name="直線コネクタ 697"/>
        <xdr:cNvCxnSpPr/>
      </xdr:nvCxnSpPr>
      <xdr:spPr>
        <a:xfrm flipV="1">
          <a:off x="13703300" y="16348926"/>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134020</xdr:rowOff>
    </xdr:from>
    <xdr:to>
      <xdr:col>76</xdr:col>
      <xdr:colOff>165100</xdr:colOff>
      <xdr:row>95</xdr:row>
      <xdr:rowOff>64170</xdr:rowOff>
    </xdr:to>
    <xdr:sp macro="" textlink="">
      <xdr:nvSpPr>
        <xdr:cNvPr id="699" name="フローチャート: 判断 698"/>
        <xdr:cNvSpPr/>
      </xdr:nvSpPr>
      <xdr:spPr>
        <a:xfrm>
          <a:off x="14541500" y="1625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80697</xdr:rowOff>
    </xdr:from>
    <xdr:ext cx="534377" cy="259045"/>
    <xdr:sp macro="" textlink="">
      <xdr:nvSpPr>
        <xdr:cNvPr id="700" name="テキスト ボックス 699"/>
        <xdr:cNvSpPr txBox="1"/>
      </xdr:nvSpPr>
      <xdr:spPr>
        <a:xfrm>
          <a:off x="14325111" y="1602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35888</xdr:rowOff>
    </xdr:from>
    <xdr:to>
      <xdr:col>71</xdr:col>
      <xdr:colOff>177800</xdr:colOff>
      <xdr:row>95</xdr:row>
      <xdr:rowOff>63919</xdr:rowOff>
    </xdr:to>
    <xdr:cxnSp macro="">
      <xdr:nvCxnSpPr>
        <xdr:cNvPr id="701" name="直線コネクタ 700"/>
        <xdr:cNvCxnSpPr/>
      </xdr:nvCxnSpPr>
      <xdr:spPr>
        <a:xfrm>
          <a:off x="12814300" y="16152188"/>
          <a:ext cx="889000" cy="19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129048</xdr:rowOff>
    </xdr:from>
    <xdr:to>
      <xdr:col>72</xdr:col>
      <xdr:colOff>38100</xdr:colOff>
      <xdr:row>95</xdr:row>
      <xdr:rowOff>59198</xdr:rowOff>
    </xdr:to>
    <xdr:sp macro="" textlink="">
      <xdr:nvSpPr>
        <xdr:cNvPr id="702" name="フローチャート: 判断 701"/>
        <xdr:cNvSpPr/>
      </xdr:nvSpPr>
      <xdr:spPr>
        <a:xfrm>
          <a:off x="13652500" y="16245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75725</xdr:rowOff>
    </xdr:from>
    <xdr:ext cx="534377" cy="259045"/>
    <xdr:sp macro="" textlink="">
      <xdr:nvSpPr>
        <xdr:cNvPr id="703" name="テキスト ボックス 702"/>
        <xdr:cNvSpPr txBox="1"/>
      </xdr:nvSpPr>
      <xdr:spPr>
        <a:xfrm>
          <a:off x="13436111" y="16020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65926</xdr:rowOff>
    </xdr:from>
    <xdr:to>
      <xdr:col>67</xdr:col>
      <xdr:colOff>101600</xdr:colOff>
      <xdr:row>94</xdr:row>
      <xdr:rowOff>167526</xdr:rowOff>
    </xdr:to>
    <xdr:sp macro="" textlink="">
      <xdr:nvSpPr>
        <xdr:cNvPr id="704" name="フローチャート: 判断 703"/>
        <xdr:cNvSpPr/>
      </xdr:nvSpPr>
      <xdr:spPr>
        <a:xfrm>
          <a:off x="12763500" y="1618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158653</xdr:rowOff>
    </xdr:from>
    <xdr:ext cx="534377" cy="259045"/>
    <xdr:sp macro="" textlink="">
      <xdr:nvSpPr>
        <xdr:cNvPr id="705" name="テキスト ボックス 704"/>
        <xdr:cNvSpPr txBox="1"/>
      </xdr:nvSpPr>
      <xdr:spPr>
        <a:xfrm>
          <a:off x="12547111" y="1627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14948</xdr:rowOff>
    </xdr:from>
    <xdr:to>
      <xdr:col>85</xdr:col>
      <xdr:colOff>177800</xdr:colOff>
      <xdr:row>95</xdr:row>
      <xdr:rowOff>116548</xdr:rowOff>
    </xdr:to>
    <xdr:sp macro="" textlink="">
      <xdr:nvSpPr>
        <xdr:cNvPr id="711" name="楕円 710"/>
        <xdr:cNvSpPr/>
      </xdr:nvSpPr>
      <xdr:spPr>
        <a:xfrm>
          <a:off x="16268700" y="16302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164825</xdr:rowOff>
    </xdr:from>
    <xdr:ext cx="534377" cy="259045"/>
    <xdr:sp macro="" textlink="">
      <xdr:nvSpPr>
        <xdr:cNvPr id="712" name="公債費該当値テキスト"/>
        <xdr:cNvSpPr txBox="1"/>
      </xdr:nvSpPr>
      <xdr:spPr>
        <a:xfrm>
          <a:off x="16370300" y="16281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38522</xdr:rowOff>
    </xdr:from>
    <xdr:to>
      <xdr:col>81</xdr:col>
      <xdr:colOff>101600</xdr:colOff>
      <xdr:row>95</xdr:row>
      <xdr:rowOff>140122</xdr:rowOff>
    </xdr:to>
    <xdr:sp macro="" textlink="">
      <xdr:nvSpPr>
        <xdr:cNvPr id="713" name="楕円 712"/>
        <xdr:cNvSpPr/>
      </xdr:nvSpPr>
      <xdr:spPr>
        <a:xfrm>
          <a:off x="15430500" y="163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131249</xdr:rowOff>
    </xdr:from>
    <xdr:ext cx="534377" cy="259045"/>
    <xdr:sp macro="" textlink="">
      <xdr:nvSpPr>
        <xdr:cNvPr id="714" name="テキスト ボックス 713"/>
        <xdr:cNvSpPr txBox="1"/>
      </xdr:nvSpPr>
      <xdr:spPr>
        <a:xfrm>
          <a:off x="15214111" y="1641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10376</xdr:rowOff>
    </xdr:from>
    <xdr:to>
      <xdr:col>76</xdr:col>
      <xdr:colOff>165100</xdr:colOff>
      <xdr:row>95</xdr:row>
      <xdr:rowOff>111976</xdr:rowOff>
    </xdr:to>
    <xdr:sp macro="" textlink="">
      <xdr:nvSpPr>
        <xdr:cNvPr id="715" name="楕円 714"/>
        <xdr:cNvSpPr/>
      </xdr:nvSpPr>
      <xdr:spPr>
        <a:xfrm>
          <a:off x="14541500" y="16298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103103</xdr:rowOff>
    </xdr:from>
    <xdr:ext cx="534377" cy="259045"/>
    <xdr:sp macro="" textlink="">
      <xdr:nvSpPr>
        <xdr:cNvPr id="716" name="テキスト ボックス 715"/>
        <xdr:cNvSpPr txBox="1"/>
      </xdr:nvSpPr>
      <xdr:spPr>
        <a:xfrm>
          <a:off x="14325111" y="1639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13119</xdr:rowOff>
    </xdr:from>
    <xdr:to>
      <xdr:col>72</xdr:col>
      <xdr:colOff>38100</xdr:colOff>
      <xdr:row>95</xdr:row>
      <xdr:rowOff>114719</xdr:rowOff>
    </xdr:to>
    <xdr:sp macro="" textlink="">
      <xdr:nvSpPr>
        <xdr:cNvPr id="717" name="楕円 716"/>
        <xdr:cNvSpPr/>
      </xdr:nvSpPr>
      <xdr:spPr>
        <a:xfrm>
          <a:off x="13652500" y="1630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105846</xdr:rowOff>
    </xdr:from>
    <xdr:ext cx="534377" cy="259045"/>
    <xdr:sp macro="" textlink="">
      <xdr:nvSpPr>
        <xdr:cNvPr id="718" name="テキスト ボックス 717"/>
        <xdr:cNvSpPr txBox="1"/>
      </xdr:nvSpPr>
      <xdr:spPr>
        <a:xfrm>
          <a:off x="13436111" y="1639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156538</xdr:rowOff>
    </xdr:from>
    <xdr:to>
      <xdr:col>67</xdr:col>
      <xdr:colOff>101600</xdr:colOff>
      <xdr:row>94</xdr:row>
      <xdr:rowOff>86688</xdr:rowOff>
    </xdr:to>
    <xdr:sp macro="" textlink="">
      <xdr:nvSpPr>
        <xdr:cNvPr id="719" name="楕円 718"/>
        <xdr:cNvSpPr/>
      </xdr:nvSpPr>
      <xdr:spPr>
        <a:xfrm>
          <a:off x="12763500" y="1610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103215</xdr:rowOff>
    </xdr:from>
    <xdr:ext cx="534377" cy="259045"/>
    <xdr:sp macro="" textlink="">
      <xdr:nvSpPr>
        <xdr:cNvPr id="720" name="テキスト ボックス 719"/>
        <xdr:cNvSpPr txBox="1"/>
      </xdr:nvSpPr>
      <xdr:spPr>
        <a:xfrm>
          <a:off x="12547111" y="15876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4" name="テキスト ボックス 733"/>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167894</xdr:rowOff>
    </xdr:from>
    <xdr:to>
      <xdr:col>116</xdr:col>
      <xdr:colOff>62864</xdr:colOff>
      <xdr:row>39</xdr:row>
      <xdr:rowOff>44450</xdr:rowOff>
    </xdr:to>
    <xdr:cxnSp macro="">
      <xdr:nvCxnSpPr>
        <xdr:cNvPr id="744" name="直線コネクタ 743"/>
        <xdr:cNvCxnSpPr/>
      </xdr:nvCxnSpPr>
      <xdr:spPr>
        <a:xfrm flipV="1">
          <a:off x="22159595" y="5139944"/>
          <a:ext cx="1269" cy="15910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5"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114571</xdr:rowOff>
    </xdr:from>
    <xdr:ext cx="469744" cy="259045"/>
    <xdr:sp macro="" textlink="">
      <xdr:nvSpPr>
        <xdr:cNvPr id="747" name="諸支出金最大値テキスト"/>
        <xdr:cNvSpPr txBox="1"/>
      </xdr:nvSpPr>
      <xdr:spPr>
        <a:xfrm>
          <a:off x="22212300" y="4915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4,176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167894</xdr:rowOff>
    </xdr:from>
    <xdr:to>
      <xdr:col>116</xdr:col>
      <xdr:colOff>152400</xdr:colOff>
      <xdr:row>29</xdr:row>
      <xdr:rowOff>167894</xdr:rowOff>
    </xdr:to>
    <xdr:cxnSp macro="">
      <xdr:nvCxnSpPr>
        <xdr:cNvPr id="748" name="直線コネクタ 747"/>
        <xdr:cNvCxnSpPr/>
      </xdr:nvCxnSpPr>
      <xdr:spPr>
        <a:xfrm>
          <a:off x="22072600" y="51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76725</xdr:rowOff>
    </xdr:from>
    <xdr:ext cx="378565" cy="259045"/>
    <xdr:sp macro="" textlink="">
      <xdr:nvSpPr>
        <xdr:cNvPr id="750" name="諸支出金平均値テキスト"/>
        <xdr:cNvSpPr txBox="1"/>
      </xdr:nvSpPr>
      <xdr:spPr>
        <a:xfrm>
          <a:off x="22212300" y="6420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53848</xdr:rowOff>
    </xdr:from>
    <xdr:to>
      <xdr:col>116</xdr:col>
      <xdr:colOff>114300</xdr:colOff>
      <xdr:row>38</xdr:row>
      <xdr:rowOff>155448</xdr:rowOff>
    </xdr:to>
    <xdr:sp macro="" textlink="">
      <xdr:nvSpPr>
        <xdr:cNvPr id="751" name="フローチャート: 判断 750"/>
        <xdr:cNvSpPr/>
      </xdr:nvSpPr>
      <xdr:spPr>
        <a:xfrm>
          <a:off x="22110700" y="6568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168910</xdr:rowOff>
    </xdr:from>
    <xdr:to>
      <xdr:col>112</xdr:col>
      <xdr:colOff>38100</xdr:colOff>
      <xdr:row>38</xdr:row>
      <xdr:rowOff>99060</xdr:rowOff>
    </xdr:to>
    <xdr:sp macro="" textlink="">
      <xdr:nvSpPr>
        <xdr:cNvPr id="753" name="フローチャート: 判断 752"/>
        <xdr:cNvSpPr/>
      </xdr:nvSpPr>
      <xdr:spPr>
        <a:xfrm>
          <a:off x="21272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115587</xdr:rowOff>
    </xdr:from>
    <xdr:ext cx="378565" cy="259045"/>
    <xdr:sp macro="" textlink="">
      <xdr:nvSpPr>
        <xdr:cNvPr id="754" name="テキスト ボックス 753"/>
        <xdr:cNvSpPr txBox="1"/>
      </xdr:nvSpPr>
      <xdr:spPr>
        <a:xfrm>
          <a:off x="21134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66040</xdr:rowOff>
    </xdr:from>
    <xdr:to>
      <xdr:col>107</xdr:col>
      <xdr:colOff>101600</xdr:colOff>
      <xdr:row>38</xdr:row>
      <xdr:rowOff>167640</xdr:rowOff>
    </xdr:to>
    <xdr:sp macro="" textlink="">
      <xdr:nvSpPr>
        <xdr:cNvPr id="756" name="フローチャート: 判断 755"/>
        <xdr:cNvSpPr/>
      </xdr:nvSpPr>
      <xdr:spPr>
        <a:xfrm>
          <a:off x="20383500" y="6581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12717</xdr:rowOff>
    </xdr:from>
    <xdr:ext cx="378565" cy="259045"/>
    <xdr:sp macro="" textlink="">
      <xdr:nvSpPr>
        <xdr:cNvPr id="757" name="テキスト ボックス 756"/>
        <xdr:cNvSpPr txBox="1"/>
      </xdr:nvSpPr>
      <xdr:spPr>
        <a:xfrm>
          <a:off x="20245017" y="6356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12319</xdr:rowOff>
    </xdr:from>
    <xdr:to>
      <xdr:col>102</xdr:col>
      <xdr:colOff>165100</xdr:colOff>
      <xdr:row>38</xdr:row>
      <xdr:rowOff>113919</xdr:rowOff>
    </xdr:to>
    <xdr:sp macro="" textlink="">
      <xdr:nvSpPr>
        <xdr:cNvPr id="759" name="フローチャート: 判断 758"/>
        <xdr:cNvSpPr/>
      </xdr:nvSpPr>
      <xdr:spPr>
        <a:xfrm>
          <a:off x="194945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130446</xdr:rowOff>
    </xdr:from>
    <xdr:ext cx="378565" cy="259045"/>
    <xdr:sp macro="" textlink="">
      <xdr:nvSpPr>
        <xdr:cNvPr id="760" name="テキスト ボックス 759"/>
        <xdr:cNvSpPr txBox="1"/>
      </xdr:nvSpPr>
      <xdr:spPr>
        <a:xfrm>
          <a:off x="19356017" y="63026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50800</xdr:rowOff>
    </xdr:from>
    <xdr:to>
      <xdr:col>98</xdr:col>
      <xdr:colOff>38100</xdr:colOff>
      <xdr:row>37</xdr:row>
      <xdr:rowOff>152400</xdr:rowOff>
    </xdr:to>
    <xdr:sp macro="" textlink="">
      <xdr:nvSpPr>
        <xdr:cNvPr id="761" name="フローチャート: 判断 760"/>
        <xdr:cNvSpPr/>
      </xdr:nvSpPr>
      <xdr:spPr>
        <a:xfrm>
          <a:off x="18605500" y="639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35</xdr:row>
      <xdr:rowOff>168927</xdr:rowOff>
    </xdr:from>
    <xdr:ext cx="378565" cy="259045"/>
    <xdr:sp macro="" textlink="">
      <xdr:nvSpPr>
        <xdr:cNvPr id="762" name="テキスト ボックス 761"/>
        <xdr:cNvSpPr txBox="1"/>
      </xdr:nvSpPr>
      <xdr:spPr>
        <a:xfrm>
          <a:off x="18467017"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9"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・総務費については、事業完了等による東日本大震災復興交付金の不用額の国庫への返還等に伴い、国県支出金等過誤納返還金が増となったことなどにより、住民一人当たりのコストは、前年度と比較して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10,191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75,405</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民生費については、除染の終了及び除去土壌等の搬出進捗等に伴い除去土壌等管理・搬出推進事業が減となったほか、臨時福祉給付金（経済対策分）が皆減となったことなどにより、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562</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148,041</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・衛生費については、事業進捗に伴い南部清掃センター長寿命化事業が増となったことなどにより、住民一人当たりのコストは、前年度と比較して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390</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55,347</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土木費については、事業進捗に伴い被災市街地復興土地区画整理事業や幹線道路整備事業が減となったほか、事業完了に伴い沿岸被災河川整備事業が皆減したことなどにより、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23,044</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57,553</a:t>
          </a:r>
          <a:r>
            <a:rPr kumimoji="1" lang="ja-JP" altLang="en-US" sz="1300">
              <a:latin typeface="ＭＳ Ｐゴシック" panose="020B0600070205080204" pitchFamily="50" charset="-128"/>
              <a:ea typeface="ＭＳ Ｐゴシック" panose="020B0600070205080204" pitchFamily="50" charset="-128"/>
            </a:rPr>
            <a:t>円となった。</a:t>
          </a:r>
        </a:p>
        <a:p>
          <a:r>
            <a:rPr kumimoji="1" lang="ja-JP" altLang="en-US" sz="1300">
              <a:latin typeface="ＭＳ Ｐゴシック" panose="020B0600070205080204" pitchFamily="50" charset="-128"/>
              <a:ea typeface="ＭＳ Ｐゴシック" panose="020B0600070205080204" pitchFamily="50" charset="-128"/>
            </a:rPr>
            <a:t>・教育費については、補助対象施設の整備完了に伴い認定こども園整備事業費補助金が減となったほか、事業進捗に伴い文化センター耐震化事業が減となったことなどにより、住民一人当たりのコストは、前年度と比較して</a:t>
          </a:r>
          <a:r>
            <a:rPr kumimoji="1" lang="en-US" altLang="ja-JP" sz="1300">
              <a:latin typeface="ＭＳ Ｐゴシック" panose="020B0600070205080204" pitchFamily="50" charset="-128"/>
              <a:ea typeface="ＭＳ Ｐゴシック" panose="020B0600070205080204" pitchFamily="50" charset="-128"/>
            </a:rPr>
            <a:t>845</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37,468</a:t>
          </a:r>
          <a:r>
            <a:rPr kumimoji="1" lang="ja-JP" altLang="en-US" sz="1300">
              <a:latin typeface="ＭＳ Ｐゴシック" panose="020B0600070205080204" pitchFamily="50" charset="-128"/>
              <a:ea typeface="ＭＳ Ｐゴシック" panose="020B0600070205080204" pitchFamily="50" charset="-128"/>
            </a:rPr>
            <a:t>円となった。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baseline="0">
              <a:latin typeface="ＭＳ ゴシック" pitchFamily="49" charset="-128"/>
              <a:ea typeface="ＭＳ ゴシック" pitchFamily="49" charset="-128"/>
            </a:rPr>
            <a:t>　財政調整基金は、補正予算に伴う収支差分の取崩しを行い、標準財政規模比財政調整基金残高は、前年度と比較して</a:t>
          </a:r>
          <a:r>
            <a:rPr kumimoji="1" lang="en-US" altLang="ja-JP" sz="1300" baseline="0">
              <a:latin typeface="ＭＳ ゴシック" pitchFamily="49" charset="-128"/>
              <a:ea typeface="ＭＳ ゴシック" pitchFamily="49" charset="-128"/>
            </a:rPr>
            <a:t>3.27%</a:t>
          </a:r>
          <a:r>
            <a:rPr kumimoji="1" lang="ja-JP" altLang="en-US" sz="1300" baseline="0">
              <a:latin typeface="ＭＳ ゴシック" pitchFamily="49" charset="-128"/>
              <a:ea typeface="ＭＳ ゴシック" pitchFamily="49" charset="-128"/>
            </a:rPr>
            <a:t>減少した。</a:t>
          </a:r>
        </a:p>
        <a:p>
          <a:r>
            <a:rPr kumimoji="1" lang="ja-JP" altLang="en-US" sz="1300" baseline="0">
              <a:latin typeface="ＭＳ ゴシック" pitchFamily="49" charset="-128"/>
              <a:ea typeface="ＭＳ ゴシック" pitchFamily="49" charset="-128"/>
            </a:rPr>
            <a:t>　実質収支は、復興事業の進捗に伴い翌年度に繰り越すべき財源が減となり、標準財政規模比実質収支は、前年度と比較して</a:t>
          </a:r>
          <a:r>
            <a:rPr kumimoji="1" lang="en-US" altLang="ja-JP" sz="1300" baseline="0">
              <a:latin typeface="ＭＳ ゴシック" pitchFamily="49" charset="-128"/>
              <a:ea typeface="ＭＳ ゴシック" pitchFamily="49" charset="-128"/>
            </a:rPr>
            <a:t>0.06%</a:t>
          </a:r>
          <a:r>
            <a:rPr kumimoji="1" lang="ja-JP" altLang="en-US" sz="1300" baseline="0">
              <a:latin typeface="ＭＳ ゴシック" pitchFamily="49" charset="-128"/>
              <a:ea typeface="ＭＳ ゴシック" pitchFamily="49" charset="-128"/>
            </a:rPr>
            <a:t>増加した。</a:t>
          </a:r>
        </a:p>
        <a:p>
          <a:r>
            <a:rPr kumimoji="1" lang="ja-JP" altLang="en-US" sz="1300" baseline="0">
              <a:latin typeface="ＭＳ ゴシック" pitchFamily="49" charset="-128"/>
              <a:ea typeface="ＭＳ ゴシック" pitchFamily="49" charset="-128"/>
            </a:rPr>
            <a:t>　実質単年度収支は、財政調整基金への積立額の減に伴い減となり、標準財政規模比実質単年度収支は、前年度と比較して</a:t>
          </a:r>
          <a:r>
            <a:rPr kumimoji="1" lang="en-US" altLang="ja-JP" sz="1300" baseline="0">
              <a:latin typeface="ＭＳ ゴシック" pitchFamily="49" charset="-128"/>
              <a:ea typeface="ＭＳ ゴシック" pitchFamily="49" charset="-128"/>
            </a:rPr>
            <a:t>0.27%</a:t>
          </a:r>
          <a:r>
            <a:rPr kumimoji="1" lang="ja-JP" altLang="en-US" sz="1300" baseline="0">
              <a:latin typeface="ＭＳ ゴシック" pitchFamily="49" charset="-128"/>
              <a:ea typeface="ＭＳ ゴシック" pitchFamily="49" charset="-128"/>
            </a:rPr>
            <a:t>減少した。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福島県いわき市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事業（事業勘定）特別会計において、後期高齢者支援金等の拠出金について、財政運営の主体が県となったことから、実質収支額が減少したことなどにより、連結実質黒字額は、前年度と比較して約</a:t>
          </a:r>
          <a:r>
            <a:rPr kumimoji="1" lang="en-US" altLang="ja-JP" sz="1400">
              <a:latin typeface="ＭＳ ゴシック" pitchFamily="49" charset="-128"/>
              <a:ea typeface="ＭＳ ゴシック" pitchFamily="49" charset="-128"/>
            </a:rPr>
            <a:t>0.9</a:t>
          </a:r>
          <a:r>
            <a:rPr kumimoji="1" lang="ja-JP" altLang="en-US" sz="1400">
              <a:latin typeface="ＭＳ ゴシック" pitchFamily="49" charset="-128"/>
              <a:ea typeface="ＭＳ ゴシック" pitchFamily="49" charset="-128"/>
            </a:rPr>
            <a:t>億円の減となった。</a:t>
          </a:r>
        </a:p>
        <a:p>
          <a:r>
            <a:rPr kumimoji="1" lang="ja-JP" altLang="en-US" sz="1400">
              <a:latin typeface="ＭＳ ゴシック" pitchFamily="49" charset="-128"/>
              <a:ea typeface="ＭＳ ゴシック" pitchFamily="49" charset="-128"/>
            </a:rPr>
            <a:t>　今後においても、引き続き健全な財政運営に努める。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78</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79</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80</v>
      </c>
      <c r="C3" s="646"/>
      <c r="D3" s="646"/>
      <c r="E3" s="647"/>
      <c r="F3" s="647"/>
      <c r="G3" s="647"/>
      <c r="H3" s="647"/>
      <c r="I3" s="647"/>
      <c r="J3" s="647"/>
      <c r="K3" s="647"/>
      <c r="L3" s="647" t="s">
        <v>81</v>
      </c>
      <c r="M3" s="647"/>
      <c r="N3" s="647"/>
      <c r="O3" s="647"/>
      <c r="P3" s="647"/>
      <c r="Q3" s="647"/>
      <c r="R3" s="650"/>
      <c r="S3" s="650"/>
      <c r="T3" s="650"/>
      <c r="U3" s="650"/>
      <c r="V3" s="651"/>
      <c r="W3" s="544" t="s">
        <v>82</v>
      </c>
      <c r="X3" s="545"/>
      <c r="Y3" s="545"/>
      <c r="Z3" s="545"/>
      <c r="AA3" s="545"/>
      <c r="AB3" s="646"/>
      <c r="AC3" s="650" t="s">
        <v>83</v>
      </c>
      <c r="AD3" s="545"/>
      <c r="AE3" s="545"/>
      <c r="AF3" s="545"/>
      <c r="AG3" s="545"/>
      <c r="AH3" s="545"/>
      <c r="AI3" s="545"/>
      <c r="AJ3" s="545"/>
      <c r="AK3" s="545"/>
      <c r="AL3" s="612"/>
      <c r="AM3" s="544" t="s">
        <v>84</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85</v>
      </c>
      <c r="BO3" s="545"/>
      <c r="BP3" s="545"/>
      <c r="BQ3" s="545"/>
      <c r="BR3" s="545"/>
      <c r="BS3" s="545"/>
      <c r="BT3" s="545"/>
      <c r="BU3" s="612"/>
      <c r="BV3" s="544" t="s">
        <v>86</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87</v>
      </c>
      <c r="CU3" s="545"/>
      <c r="CV3" s="545"/>
      <c r="CW3" s="545"/>
      <c r="CX3" s="545"/>
      <c r="CY3" s="545"/>
      <c r="CZ3" s="545"/>
      <c r="DA3" s="612"/>
      <c r="DB3" s="544" t="s">
        <v>88</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89</v>
      </c>
      <c r="AZ4" s="458"/>
      <c r="BA4" s="458"/>
      <c r="BB4" s="458"/>
      <c r="BC4" s="458"/>
      <c r="BD4" s="458"/>
      <c r="BE4" s="458"/>
      <c r="BF4" s="458"/>
      <c r="BG4" s="458"/>
      <c r="BH4" s="458"/>
      <c r="BI4" s="458"/>
      <c r="BJ4" s="458"/>
      <c r="BK4" s="458"/>
      <c r="BL4" s="458"/>
      <c r="BM4" s="459"/>
      <c r="BN4" s="460">
        <v>152847298</v>
      </c>
      <c r="BO4" s="461"/>
      <c r="BP4" s="461"/>
      <c r="BQ4" s="461"/>
      <c r="BR4" s="461"/>
      <c r="BS4" s="461"/>
      <c r="BT4" s="461"/>
      <c r="BU4" s="462"/>
      <c r="BV4" s="460">
        <v>164302459</v>
      </c>
      <c r="BW4" s="461"/>
      <c r="BX4" s="461"/>
      <c r="BY4" s="461"/>
      <c r="BZ4" s="461"/>
      <c r="CA4" s="461"/>
      <c r="CB4" s="461"/>
      <c r="CC4" s="462"/>
      <c r="CD4" s="638" t="s">
        <v>90</v>
      </c>
      <c r="CE4" s="639"/>
      <c r="CF4" s="639"/>
      <c r="CG4" s="639"/>
      <c r="CH4" s="639"/>
      <c r="CI4" s="639"/>
      <c r="CJ4" s="639"/>
      <c r="CK4" s="639"/>
      <c r="CL4" s="639"/>
      <c r="CM4" s="639"/>
      <c r="CN4" s="639"/>
      <c r="CO4" s="639"/>
      <c r="CP4" s="639"/>
      <c r="CQ4" s="639"/>
      <c r="CR4" s="639"/>
      <c r="CS4" s="640"/>
      <c r="CT4" s="641">
        <v>6.1</v>
      </c>
      <c r="CU4" s="642"/>
      <c r="CV4" s="642"/>
      <c r="CW4" s="642"/>
      <c r="CX4" s="642"/>
      <c r="CY4" s="642"/>
      <c r="CZ4" s="642"/>
      <c r="DA4" s="643"/>
      <c r="DB4" s="641">
        <v>6</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91</v>
      </c>
      <c r="AN5" s="439"/>
      <c r="AO5" s="439"/>
      <c r="AP5" s="439"/>
      <c r="AQ5" s="439"/>
      <c r="AR5" s="439"/>
      <c r="AS5" s="439"/>
      <c r="AT5" s="440"/>
      <c r="AU5" s="522" t="s">
        <v>92</v>
      </c>
      <c r="AV5" s="523"/>
      <c r="AW5" s="523"/>
      <c r="AX5" s="523"/>
      <c r="AY5" s="445" t="s">
        <v>93</v>
      </c>
      <c r="AZ5" s="446"/>
      <c r="BA5" s="446"/>
      <c r="BB5" s="446"/>
      <c r="BC5" s="446"/>
      <c r="BD5" s="446"/>
      <c r="BE5" s="446"/>
      <c r="BF5" s="446"/>
      <c r="BG5" s="446"/>
      <c r="BH5" s="446"/>
      <c r="BI5" s="446"/>
      <c r="BJ5" s="446"/>
      <c r="BK5" s="446"/>
      <c r="BL5" s="446"/>
      <c r="BM5" s="447"/>
      <c r="BN5" s="465">
        <v>146829994</v>
      </c>
      <c r="BO5" s="466"/>
      <c r="BP5" s="466"/>
      <c r="BQ5" s="466"/>
      <c r="BR5" s="466"/>
      <c r="BS5" s="466"/>
      <c r="BT5" s="466"/>
      <c r="BU5" s="467"/>
      <c r="BV5" s="465">
        <v>153648299</v>
      </c>
      <c r="BW5" s="466"/>
      <c r="BX5" s="466"/>
      <c r="BY5" s="466"/>
      <c r="BZ5" s="466"/>
      <c r="CA5" s="466"/>
      <c r="CB5" s="466"/>
      <c r="CC5" s="467"/>
      <c r="CD5" s="474" t="s">
        <v>94</v>
      </c>
      <c r="CE5" s="475"/>
      <c r="CF5" s="475"/>
      <c r="CG5" s="475"/>
      <c r="CH5" s="475"/>
      <c r="CI5" s="475"/>
      <c r="CJ5" s="475"/>
      <c r="CK5" s="475"/>
      <c r="CL5" s="475"/>
      <c r="CM5" s="475"/>
      <c r="CN5" s="475"/>
      <c r="CO5" s="475"/>
      <c r="CP5" s="475"/>
      <c r="CQ5" s="475"/>
      <c r="CR5" s="475"/>
      <c r="CS5" s="476"/>
      <c r="CT5" s="435">
        <v>84.6</v>
      </c>
      <c r="CU5" s="436"/>
      <c r="CV5" s="436"/>
      <c r="CW5" s="436"/>
      <c r="CX5" s="436"/>
      <c r="CY5" s="436"/>
      <c r="CZ5" s="436"/>
      <c r="DA5" s="437"/>
      <c r="DB5" s="435">
        <v>84.7</v>
      </c>
      <c r="DC5" s="436"/>
      <c r="DD5" s="436"/>
      <c r="DE5" s="436"/>
      <c r="DF5" s="436"/>
      <c r="DG5" s="436"/>
      <c r="DH5" s="436"/>
      <c r="DI5" s="437"/>
      <c r="DJ5" s="185"/>
      <c r="DK5" s="185"/>
      <c r="DL5" s="185"/>
      <c r="DM5" s="185"/>
      <c r="DN5" s="185"/>
      <c r="DO5" s="185"/>
    </row>
    <row r="6" spans="1:119" ht="18.75" customHeight="1" x14ac:dyDescent="0.2">
      <c r="A6" s="186"/>
      <c r="B6" s="618" t="s">
        <v>95</v>
      </c>
      <c r="C6" s="479"/>
      <c r="D6" s="479"/>
      <c r="E6" s="619"/>
      <c r="F6" s="619"/>
      <c r="G6" s="619"/>
      <c r="H6" s="619"/>
      <c r="I6" s="619"/>
      <c r="J6" s="619"/>
      <c r="K6" s="619"/>
      <c r="L6" s="619" t="s">
        <v>96</v>
      </c>
      <c r="M6" s="619"/>
      <c r="N6" s="619"/>
      <c r="O6" s="619"/>
      <c r="P6" s="619"/>
      <c r="Q6" s="619"/>
      <c r="R6" s="503"/>
      <c r="S6" s="503"/>
      <c r="T6" s="503"/>
      <c r="U6" s="503"/>
      <c r="V6" s="625"/>
      <c r="W6" s="556" t="s">
        <v>97</v>
      </c>
      <c r="X6" s="478"/>
      <c r="Y6" s="478"/>
      <c r="Z6" s="478"/>
      <c r="AA6" s="478"/>
      <c r="AB6" s="479"/>
      <c r="AC6" s="630" t="s">
        <v>98</v>
      </c>
      <c r="AD6" s="631"/>
      <c r="AE6" s="631"/>
      <c r="AF6" s="631"/>
      <c r="AG6" s="631"/>
      <c r="AH6" s="631"/>
      <c r="AI6" s="631"/>
      <c r="AJ6" s="631"/>
      <c r="AK6" s="631"/>
      <c r="AL6" s="632"/>
      <c r="AM6" s="534" t="s">
        <v>99</v>
      </c>
      <c r="AN6" s="439"/>
      <c r="AO6" s="439"/>
      <c r="AP6" s="439"/>
      <c r="AQ6" s="439"/>
      <c r="AR6" s="439"/>
      <c r="AS6" s="439"/>
      <c r="AT6" s="440"/>
      <c r="AU6" s="522" t="s">
        <v>92</v>
      </c>
      <c r="AV6" s="523"/>
      <c r="AW6" s="523"/>
      <c r="AX6" s="523"/>
      <c r="AY6" s="445" t="s">
        <v>100</v>
      </c>
      <c r="AZ6" s="446"/>
      <c r="BA6" s="446"/>
      <c r="BB6" s="446"/>
      <c r="BC6" s="446"/>
      <c r="BD6" s="446"/>
      <c r="BE6" s="446"/>
      <c r="BF6" s="446"/>
      <c r="BG6" s="446"/>
      <c r="BH6" s="446"/>
      <c r="BI6" s="446"/>
      <c r="BJ6" s="446"/>
      <c r="BK6" s="446"/>
      <c r="BL6" s="446"/>
      <c r="BM6" s="447"/>
      <c r="BN6" s="465">
        <v>6017304</v>
      </c>
      <c r="BO6" s="466"/>
      <c r="BP6" s="466"/>
      <c r="BQ6" s="466"/>
      <c r="BR6" s="466"/>
      <c r="BS6" s="466"/>
      <c r="BT6" s="466"/>
      <c r="BU6" s="467"/>
      <c r="BV6" s="465">
        <v>10654160</v>
      </c>
      <c r="BW6" s="466"/>
      <c r="BX6" s="466"/>
      <c r="BY6" s="466"/>
      <c r="BZ6" s="466"/>
      <c r="CA6" s="466"/>
      <c r="CB6" s="466"/>
      <c r="CC6" s="467"/>
      <c r="CD6" s="474" t="s">
        <v>101</v>
      </c>
      <c r="CE6" s="475"/>
      <c r="CF6" s="475"/>
      <c r="CG6" s="475"/>
      <c r="CH6" s="475"/>
      <c r="CI6" s="475"/>
      <c r="CJ6" s="475"/>
      <c r="CK6" s="475"/>
      <c r="CL6" s="475"/>
      <c r="CM6" s="475"/>
      <c r="CN6" s="475"/>
      <c r="CO6" s="475"/>
      <c r="CP6" s="475"/>
      <c r="CQ6" s="475"/>
      <c r="CR6" s="475"/>
      <c r="CS6" s="476"/>
      <c r="CT6" s="615">
        <v>91.7</v>
      </c>
      <c r="CU6" s="616"/>
      <c r="CV6" s="616"/>
      <c r="CW6" s="616"/>
      <c r="CX6" s="616"/>
      <c r="CY6" s="616"/>
      <c r="CZ6" s="616"/>
      <c r="DA6" s="617"/>
      <c r="DB6" s="615">
        <v>91</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102</v>
      </c>
      <c r="AN7" s="439"/>
      <c r="AO7" s="439"/>
      <c r="AP7" s="439"/>
      <c r="AQ7" s="439"/>
      <c r="AR7" s="439"/>
      <c r="AS7" s="439"/>
      <c r="AT7" s="440"/>
      <c r="AU7" s="522" t="s">
        <v>103</v>
      </c>
      <c r="AV7" s="523"/>
      <c r="AW7" s="523"/>
      <c r="AX7" s="523"/>
      <c r="AY7" s="445" t="s">
        <v>104</v>
      </c>
      <c r="AZ7" s="446"/>
      <c r="BA7" s="446"/>
      <c r="BB7" s="446"/>
      <c r="BC7" s="446"/>
      <c r="BD7" s="446"/>
      <c r="BE7" s="446"/>
      <c r="BF7" s="446"/>
      <c r="BG7" s="446"/>
      <c r="BH7" s="446"/>
      <c r="BI7" s="446"/>
      <c r="BJ7" s="446"/>
      <c r="BK7" s="446"/>
      <c r="BL7" s="446"/>
      <c r="BM7" s="447"/>
      <c r="BN7" s="465">
        <v>1467665</v>
      </c>
      <c r="BO7" s="466"/>
      <c r="BP7" s="466"/>
      <c r="BQ7" s="466"/>
      <c r="BR7" s="466"/>
      <c r="BS7" s="466"/>
      <c r="BT7" s="466"/>
      <c r="BU7" s="467"/>
      <c r="BV7" s="465">
        <v>6205105</v>
      </c>
      <c r="BW7" s="466"/>
      <c r="BX7" s="466"/>
      <c r="BY7" s="466"/>
      <c r="BZ7" s="466"/>
      <c r="CA7" s="466"/>
      <c r="CB7" s="466"/>
      <c r="CC7" s="467"/>
      <c r="CD7" s="474" t="s">
        <v>105</v>
      </c>
      <c r="CE7" s="475"/>
      <c r="CF7" s="475"/>
      <c r="CG7" s="475"/>
      <c r="CH7" s="475"/>
      <c r="CI7" s="475"/>
      <c r="CJ7" s="475"/>
      <c r="CK7" s="475"/>
      <c r="CL7" s="475"/>
      <c r="CM7" s="475"/>
      <c r="CN7" s="475"/>
      <c r="CO7" s="475"/>
      <c r="CP7" s="475"/>
      <c r="CQ7" s="475"/>
      <c r="CR7" s="475"/>
      <c r="CS7" s="476"/>
      <c r="CT7" s="465">
        <v>74430959</v>
      </c>
      <c r="CU7" s="466"/>
      <c r="CV7" s="466"/>
      <c r="CW7" s="466"/>
      <c r="CX7" s="466"/>
      <c r="CY7" s="466"/>
      <c r="CZ7" s="466"/>
      <c r="DA7" s="467"/>
      <c r="DB7" s="465">
        <v>73595829</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106</v>
      </c>
      <c r="AN8" s="439"/>
      <c r="AO8" s="439"/>
      <c r="AP8" s="439"/>
      <c r="AQ8" s="439"/>
      <c r="AR8" s="439"/>
      <c r="AS8" s="439"/>
      <c r="AT8" s="440"/>
      <c r="AU8" s="522" t="s">
        <v>107</v>
      </c>
      <c r="AV8" s="523"/>
      <c r="AW8" s="523"/>
      <c r="AX8" s="523"/>
      <c r="AY8" s="445" t="s">
        <v>108</v>
      </c>
      <c r="AZ8" s="446"/>
      <c r="BA8" s="446"/>
      <c r="BB8" s="446"/>
      <c r="BC8" s="446"/>
      <c r="BD8" s="446"/>
      <c r="BE8" s="446"/>
      <c r="BF8" s="446"/>
      <c r="BG8" s="446"/>
      <c r="BH8" s="446"/>
      <c r="BI8" s="446"/>
      <c r="BJ8" s="446"/>
      <c r="BK8" s="446"/>
      <c r="BL8" s="446"/>
      <c r="BM8" s="447"/>
      <c r="BN8" s="465">
        <v>4549639</v>
      </c>
      <c r="BO8" s="466"/>
      <c r="BP8" s="466"/>
      <c r="BQ8" s="466"/>
      <c r="BR8" s="466"/>
      <c r="BS8" s="466"/>
      <c r="BT8" s="466"/>
      <c r="BU8" s="467"/>
      <c r="BV8" s="465">
        <v>4449055</v>
      </c>
      <c r="BW8" s="466"/>
      <c r="BX8" s="466"/>
      <c r="BY8" s="466"/>
      <c r="BZ8" s="466"/>
      <c r="CA8" s="466"/>
      <c r="CB8" s="466"/>
      <c r="CC8" s="467"/>
      <c r="CD8" s="474" t="s">
        <v>109</v>
      </c>
      <c r="CE8" s="475"/>
      <c r="CF8" s="475"/>
      <c r="CG8" s="475"/>
      <c r="CH8" s="475"/>
      <c r="CI8" s="475"/>
      <c r="CJ8" s="475"/>
      <c r="CK8" s="475"/>
      <c r="CL8" s="475"/>
      <c r="CM8" s="475"/>
      <c r="CN8" s="475"/>
      <c r="CO8" s="475"/>
      <c r="CP8" s="475"/>
      <c r="CQ8" s="475"/>
      <c r="CR8" s="475"/>
      <c r="CS8" s="476"/>
      <c r="CT8" s="578">
        <v>0.79</v>
      </c>
      <c r="CU8" s="579"/>
      <c r="CV8" s="579"/>
      <c r="CW8" s="579"/>
      <c r="CX8" s="579"/>
      <c r="CY8" s="579"/>
      <c r="CZ8" s="579"/>
      <c r="DA8" s="580"/>
      <c r="DB8" s="578">
        <v>0.77</v>
      </c>
      <c r="DC8" s="579"/>
      <c r="DD8" s="579"/>
      <c r="DE8" s="579"/>
      <c r="DF8" s="579"/>
      <c r="DG8" s="579"/>
      <c r="DH8" s="579"/>
      <c r="DI8" s="580"/>
      <c r="DJ8" s="185"/>
      <c r="DK8" s="185"/>
      <c r="DL8" s="185"/>
      <c r="DM8" s="185"/>
      <c r="DN8" s="185"/>
      <c r="DO8" s="185"/>
    </row>
    <row r="9" spans="1:119" ht="18.75" customHeight="1" thickBot="1" x14ac:dyDescent="0.25">
      <c r="A9" s="186"/>
      <c r="B9" s="604" t="s">
        <v>110</v>
      </c>
      <c r="C9" s="605"/>
      <c r="D9" s="605"/>
      <c r="E9" s="605"/>
      <c r="F9" s="605"/>
      <c r="G9" s="605"/>
      <c r="H9" s="605"/>
      <c r="I9" s="605"/>
      <c r="J9" s="605"/>
      <c r="K9" s="528"/>
      <c r="L9" s="606" t="s">
        <v>111</v>
      </c>
      <c r="M9" s="607"/>
      <c r="N9" s="607"/>
      <c r="O9" s="607"/>
      <c r="P9" s="607"/>
      <c r="Q9" s="608"/>
      <c r="R9" s="609">
        <v>350237</v>
      </c>
      <c r="S9" s="610"/>
      <c r="T9" s="610"/>
      <c r="U9" s="610"/>
      <c r="V9" s="611"/>
      <c r="W9" s="544" t="s">
        <v>112</v>
      </c>
      <c r="X9" s="545"/>
      <c r="Y9" s="545"/>
      <c r="Z9" s="545"/>
      <c r="AA9" s="545"/>
      <c r="AB9" s="545"/>
      <c r="AC9" s="545"/>
      <c r="AD9" s="545"/>
      <c r="AE9" s="545"/>
      <c r="AF9" s="545"/>
      <c r="AG9" s="545"/>
      <c r="AH9" s="545"/>
      <c r="AI9" s="545"/>
      <c r="AJ9" s="545"/>
      <c r="AK9" s="545"/>
      <c r="AL9" s="612"/>
      <c r="AM9" s="534" t="s">
        <v>113</v>
      </c>
      <c r="AN9" s="439"/>
      <c r="AO9" s="439"/>
      <c r="AP9" s="439"/>
      <c r="AQ9" s="439"/>
      <c r="AR9" s="439"/>
      <c r="AS9" s="439"/>
      <c r="AT9" s="440"/>
      <c r="AU9" s="522" t="s">
        <v>92</v>
      </c>
      <c r="AV9" s="523"/>
      <c r="AW9" s="523"/>
      <c r="AX9" s="523"/>
      <c r="AY9" s="445" t="s">
        <v>114</v>
      </c>
      <c r="AZ9" s="446"/>
      <c r="BA9" s="446"/>
      <c r="BB9" s="446"/>
      <c r="BC9" s="446"/>
      <c r="BD9" s="446"/>
      <c r="BE9" s="446"/>
      <c r="BF9" s="446"/>
      <c r="BG9" s="446"/>
      <c r="BH9" s="446"/>
      <c r="BI9" s="446"/>
      <c r="BJ9" s="446"/>
      <c r="BK9" s="446"/>
      <c r="BL9" s="446"/>
      <c r="BM9" s="447"/>
      <c r="BN9" s="465">
        <v>100584</v>
      </c>
      <c r="BO9" s="466"/>
      <c r="BP9" s="466"/>
      <c r="BQ9" s="466"/>
      <c r="BR9" s="466"/>
      <c r="BS9" s="466"/>
      <c r="BT9" s="466"/>
      <c r="BU9" s="467"/>
      <c r="BV9" s="465">
        <v>643954</v>
      </c>
      <c r="BW9" s="466"/>
      <c r="BX9" s="466"/>
      <c r="BY9" s="466"/>
      <c r="BZ9" s="466"/>
      <c r="CA9" s="466"/>
      <c r="CB9" s="466"/>
      <c r="CC9" s="467"/>
      <c r="CD9" s="474" t="s">
        <v>115</v>
      </c>
      <c r="CE9" s="475"/>
      <c r="CF9" s="475"/>
      <c r="CG9" s="475"/>
      <c r="CH9" s="475"/>
      <c r="CI9" s="475"/>
      <c r="CJ9" s="475"/>
      <c r="CK9" s="475"/>
      <c r="CL9" s="475"/>
      <c r="CM9" s="475"/>
      <c r="CN9" s="475"/>
      <c r="CO9" s="475"/>
      <c r="CP9" s="475"/>
      <c r="CQ9" s="475"/>
      <c r="CR9" s="475"/>
      <c r="CS9" s="476"/>
      <c r="CT9" s="435">
        <v>11.8</v>
      </c>
      <c r="CU9" s="436"/>
      <c r="CV9" s="436"/>
      <c r="CW9" s="436"/>
      <c r="CX9" s="436"/>
      <c r="CY9" s="436"/>
      <c r="CZ9" s="436"/>
      <c r="DA9" s="437"/>
      <c r="DB9" s="435">
        <v>11</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116</v>
      </c>
      <c r="M10" s="439"/>
      <c r="N10" s="439"/>
      <c r="O10" s="439"/>
      <c r="P10" s="439"/>
      <c r="Q10" s="440"/>
      <c r="R10" s="441">
        <v>342249</v>
      </c>
      <c r="S10" s="442"/>
      <c r="T10" s="442"/>
      <c r="U10" s="442"/>
      <c r="V10" s="444"/>
      <c r="W10" s="613"/>
      <c r="X10" s="427"/>
      <c r="Y10" s="427"/>
      <c r="Z10" s="427"/>
      <c r="AA10" s="427"/>
      <c r="AB10" s="427"/>
      <c r="AC10" s="427"/>
      <c r="AD10" s="427"/>
      <c r="AE10" s="427"/>
      <c r="AF10" s="427"/>
      <c r="AG10" s="427"/>
      <c r="AH10" s="427"/>
      <c r="AI10" s="427"/>
      <c r="AJ10" s="427"/>
      <c r="AK10" s="427"/>
      <c r="AL10" s="614"/>
      <c r="AM10" s="534" t="s">
        <v>117</v>
      </c>
      <c r="AN10" s="439"/>
      <c r="AO10" s="439"/>
      <c r="AP10" s="439"/>
      <c r="AQ10" s="439"/>
      <c r="AR10" s="439"/>
      <c r="AS10" s="439"/>
      <c r="AT10" s="440"/>
      <c r="AU10" s="522" t="s">
        <v>118</v>
      </c>
      <c r="AV10" s="523"/>
      <c r="AW10" s="523"/>
      <c r="AX10" s="523"/>
      <c r="AY10" s="445" t="s">
        <v>119</v>
      </c>
      <c r="AZ10" s="446"/>
      <c r="BA10" s="446"/>
      <c r="BB10" s="446"/>
      <c r="BC10" s="446"/>
      <c r="BD10" s="446"/>
      <c r="BE10" s="446"/>
      <c r="BF10" s="446"/>
      <c r="BG10" s="446"/>
      <c r="BH10" s="446"/>
      <c r="BI10" s="446"/>
      <c r="BJ10" s="446"/>
      <c r="BK10" s="446"/>
      <c r="BL10" s="446"/>
      <c r="BM10" s="447"/>
      <c r="BN10" s="465">
        <v>2388421</v>
      </c>
      <c r="BO10" s="466"/>
      <c r="BP10" s="466"/>
      <c r="BQ10" s="466"/>
      <c r="BR10" s="466"/>
      <c r="BS10" s="466"/>
      <c r="BT10" s="466"/>
      <c r="BU10" s="467"/>
      <c r="BV10" s="465">
        <v>3627786</v>
      </c>
      <c r="BW10" s="466"/>
      <c r="BX10" s="466"/>
      <c r="BY10" s="466"/>
      <c r="BZ10" s="466"/>
      <c r="CA10" s="466"/>
      <c r="CB10" s="466"/>
      <c r="CC10" s="467"/>
      <c r="CD10" s="190" t="s">
        <v>120</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121</v>
      </c>
      <c r="M11" s="512"/>
      <c r="N11" s="512"/>
      <c r="O11" s="512"/>
      <c r="P11" s="512"/>
      <c r="Q11" s="513"/>
      <c r="R11" s="601" t="s">
        <v>122</v>
      </c>
      <c r="S11" s="602"/>
      <c r="T11" s="602"/>
      <c r="U11" s="602"/>
      <c r="V11" s="603"/>
      <c r="W11" s="613"/>
      <c r="X11" s="427"/>
      <c r="Y11" s="427"/>
      <c r="Z11" s="427"/>
      <c r="AA11" s="427"/>
      <c r="AB11" s="427"/>
      <c r="AC11" s="427"/>
      <c r="AD11" s="427"/>
      <c r="AE11" s="427"/>
      <c r="AF11" s="427"/>
      <c r="AG11" s="427"/>
      <c r="AH11" s="427"/>
      <c r="AI11" s="427"/>
      <c r="AJ11" s="427"/>
      <c r="AK11" s="427"/>
      <c r="AL11" s="614"/>
      <c r="AM11" s="534" t="s">
        <v>123</v>
      </c>
      <c r="AN11" s="439"/>
      <c r="AO11" s="439"/>
      <c r="AP11" s="439"/>
      <c r="AQ11" s="439"/>
      <c r="AR11" s="439"/>
      <c r="AS11" s="439"/>
      <c r="AT11" s="440"/>
      <c r="AU11" s="522" t="s">
        <v>124</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127</v>
      </c>
      <c r="DC11" s="579"/>
      <c r="DD11" s="579"/>
      <c r="DE11" s="579"/>
      <c r="DF11" s="579"/>
      <c r="DG11" s="579"/>
      <c r="DH11" s="579"/>
      <c r="DI11" s="580"/>
      <c r="DJ11" s="185"/>
      <c r="DK11" s="185"/>
      <c r="DL11" s="185"/>
      <c r="DM11" s="185"/>
      <c r="DN11" s="185"/>
      <c r="DO11" s="185"/>
    </row>
    <row r="12" spans="1:119" ht="18.75" customHeight="1" x14ac:dyDescent="0.2">
      <c r="A12" s="186"/>
      <c r="B12" s="581" t="s">
        <v>128</v>
      </c>
      <c r="C12" s="582"/>
      <c r="D12" s="582"/>
      <c r="E12" s="582"/>
      <c r="F12" s="582"/>
      <c r="G12" s="582"/>
      <c r="H12" s="582"/>
      <c r="I12" s="582"/>
      <c r="J12" s="582"/>
      <c r="K12" s="583"/>
      <c r="L12" s="590" t="s">
        <v>129</v>
      </c>
      <c r="M12" s="591"/>
      <c r="N12" s="591"/>
      <c r="O12" s="591"/>
      <c r="P12" s="591"/>
      <c r="Q12" s="592"/>
      <c r="R12" s="593">
        <v>324246</v>
      </c>
      <c r="S12" s="594"/>
      <c r="T12" s="594"/>
      <c r="U12" s="594"/>
      <c r="V12" s="595"/>
      <c r="W12" s="596" t="s">
        <v>1</v>
      </c>
      <c r="X12" s="523"/>
      <c r="Y12" s="523"/>
      <c r="Z12" s="523"/>
      <c r="AA12" s="523"/>
      <c r="AB12" s="597"/>
      <c r="AC12" s="522" t="s">
        <v>130</v>
      </c>
      <c r="AD12" s="523"/>
      <c r="AE12" s="523"/>
      <c r="AF12" s="523"/>
      <c r="AG12" s="597"/>
      <c r="AH12" s="522" t="s">
        <v>131</v>
      </c>
      <c r="AI12" s="523"/>
      <c r="AJ12" s="523"/>
      <c r="AK12" s="523"/>
      <c r="AL12" s="598"/>
      <c r="AM12" s="534" t="s">
        <v>132</v>
      </c>
      <c r="AN12" s="439"/>
      <c r="AO12" s="439"/>
      <c r="AP12" s="439"/>
      <c r="AQ12" s="439"/>
      <c r="AR12" s="439"/>
      <c r="AS12" s="439"/>
      <c r="AT12" s="440"/>
      <c r="AU12" s="522" t="s">
        <v>133</v>
      </c>
      <c r="AV12" s="523"/>
      <c r="AW12" s="523"/>
      <c r="AX12" s="523"/>
      <c r="AY12" s="445" t="s">
        <v>134</v>
      </c>
      <c r="AZ12" s="446"/>
      <c r="BA12" s="446"/>
      <c r="BB12" s="446"/>
      <c r="BC12" s="446"/>
      <c r="BD12" s="446"/>
      <c r="BE12" s="446"/>
      <c r="BF12" s="446"/>
      <c r="BG12" s="446"/>
      <c r="BH12" s="446"/>
      <c r="BI12" s="446"/>
      <c r="BJ12" s="446"/>
      <c r="BK12" s="446"/>
      <c r="BL12" s="446"/>
      <c r="BM12" s="447"/>
      <c r="BN12" s="465">
        <v>4685176</v>
      </c>
      <c r="BO12" s="466"/>
      <c r="BP12" s="466"/>
      <c r="BQ12" s="466"/>
      <c r="BR12" s="466"/>
      <c r="BS12" s="466"/>
      <c r="BT12" s="466"/>
      <c r="BU12" s="467"/>
      <c r="BV12" s="465">
        <v>6247405</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127</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321705</v>
      </c>
      <c r="S13" s="569"/>
      <c r="T13" s="569"/>
      <c r="U13" s="569"/>
      <c r="V13" s="570"/>
      <c r="W13" s="556" t="s">
        <v>138</v>
      </c>
      <c r="X13" s="478"/>
      <c r="Y13" s="478"/>
      <c r="Z13" s="478"/>
      <c r="AA13" s="478"/>
      <c r="AB13" s="479"/>
      <c r="AC13" s="441">
        <v>4044</v>
      </c>
      <c r="AD13" s="442"/>
      <c r="AE13" s="442"/>
      <c r="AF13" s="442"/>
      <c r="AG13" s="443"/>
      <c r="AH13" s="441">
        <v>4736</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-2196171</v>
      </c>
      <c r="BO13" s="466"/>
      <c r="BP13" s="466"/>
      <c r="BQ13" s="466"/>
      <c r="BR13" s="466"/>
      <c r="BS13" s="466"/>
      <c r="BT13" s="466"/>
      <c r="BU13" s="467"/>
      <c r="BV13" s="465">
        <v>-1975665</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7.9</v>
      </c>
      <c r="CU13" s="436"/>
      <c r="CV13" s="436"/>
      <c r="CW13" s="436"/>
      <c r="CX13" s="436"/>
      <c r="CY13" s="436"/>
      <c r="CZ13" s="436"/>
      <c r="DA13" s="437"/>
      <c r="DB13" s="435">
        <v>8.3000000000000007</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327090</v>
      </c>
      <c r="S14" s="569"/>
      <c r="T14" s="569"/>
      <c r="U14" s="569"/>
      <c r="V14" s="570"/>
      <c r="W14" s="571"/>
      <c r="X14" s="481"/>
      <c r="Y14" s="481"/>
      <c r="Z14" s="481"/>
      <c r="AA14" s="481"/>
      <c r="AB14" s="482"/>
      <c r="AC14" s="561">
        <v>2.7</v>
      </c>
      <c r="AD14" s="562"/>
      <c r="AE14" s="562"/>
      <c r="AF14" s="562"/>
      <c r="AG14" s="563"/>
      <c r="AH14" s="561">
        <v>3.2</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17.399999999999999</v>
      </c>
      <c r="CU14" s="573"/>
      <c r="CV14" s="573"/>
      <c r="CW14" s="573"/>
      <c r="CX14" s="573"/>
      <c r="CY14" s="573"/>
      <c r="CZ14" s="573"/>
      <c r="DA14" s="574"/>
      <c r="DB14" s="572">
        <v>29.7</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145</v>
      </c>
      <c r="N15" s="566"/>
      <c r="O15" s="566"/>
      <c r="P15" s="566"/>
      <c r="Q15" s="567"/>
      <c r="R15" s="568">
        <v>324770</v>
      </c>
      <c r="S15" s="569"/>
      <c r="T15" s="569"/>
      <c r="U15" s="569"/>
      <c r="V15" s="570"/>
      <c r="W15" s="556" t="s">
        <v>146</v>
      </c>
      <c r="X15" s="478"/>
      <c r="Y15" s="478"/>
      <c r="Z15" s="478"/>
      <c r="AA15" s="478"/>
      <c r="AB15" s="479"/>
      <c r="AC15" s="441">
        <v>48912</v>
      </c>
      <c r="AD15" s="442"/>
      <c r="AE15" s="442"/>
      <c r="AF15" s="442"/>
      <c r="AG15" s="443"/>
      <c r="AH15" s="441">
        <v>46002</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44980256</v>
      </c>
      <c r="BO15" s="461"/>
      <c r="BP15" s="461"/>
      <c r="BQ15" s="461"/>
      <c r="BR15" s="461"/>
      <c r="BS15" s="461"/>
      <c r="BT15" s="461"/>
      <c r="BU15" s="462"/>
      <c r="BV15" s="460">
        <v>43906951</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32.1</v>
      </c>
      <c r="AD16" s="562"/>
      <c r="AE16" s="562"/>
      <c r="AF16" s="562"/>
      <c r="AG16" s="563"/>
      <c r="AH16" s="561">
        <v>31.2</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56070108</v>
      </c>
      <c r="BO16" s="466"/>
      <c r="BP16" s="466"/>
      <c r="BQ16" s="466"/>
      <c r="BR16" s="466"/>
      <c r="BS16" s="466"/>
      <c r="BT16" s="466"/>
      <c r="BU16" s="467"/>
      <c r="BV16" s="465">
        <v>55822888</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99301</v>
      </c>
      <c r="AD17" s="442"/>
      <c r="AE17" s="442"/>
      <c r="AF17" s="442"/>
      <c r="AG17" s="443"/>
      <c r="AH17" s="441">
        <v>96852</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57686333</v>
      </c>
      <c r="BO17" s="466"/>
      <c r="BP17" s="466"/>
      <c r="BQ17" s="466"/>
      <c r="BR17" s="466"/>
      <c r="BS17" s="466"/>
      <c r="BT17" s="466"/>
      <c r="BU17" s="467"/>
      <c r="BV17" s="465">
        <v>56357839</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156</v>
      </c>
      <c r="C18" s="528"/>
      <c r="D18" s="528"/>
      <c r="E18" s="529"/>
      <c r="F18" s="529"/>
      <c r="G18" s="529"/>
      <c r="H18" s="529"/>
      <c r="I18" s="529"/>
      <c r="J18" s="529"/>
      <c r="K18" s="529"/>
      <c r="L18" s="530">
        <v>1232.02</v>
      </c>
      <c r="M18" s="530"/>
      <c r="N18" s="530"/>
      <c r="O18" s="530"/>
      <c r="P18" s="530"/>
      <c r="Q18" s="530"/>
      <c r="R18" s="531"/>
      <c r="S18" s="531"/>
      <c r="T18" s="531"/>
      <c r="U18" s="531"/>
      <c r="V18" s="532"/>
      <c r="W18" s="546"/>
      <c r="X18" s="547"/>
      <c r="Y18" s="547"/>
      <c r="Z18" s="547"/>
      <c r="AA18" s="547"/>
      <c r="AB18" s="557"/>
      <c r="AC18" s="429">
        <v>65.2</v>
      </c>
      <c r="AD18" s="430"/>
      <c r="AE18" s="430"/>
      <c r="AF18" s="430"/>
      <c r="AG18" s="533"/>
      <c r="AH18" s="429">
        <v>65.599999999999994</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61922374</v>
      </c>
      <c r="BO18" s="466"/>
      <c r="BP18" s="466"/>
      <c r="BQ18" s="466"/>
      <c r="BR18" s="466"/>
      <c r="BS18" s="466"/>
      <c r="BT18" s="466"/>
      <c r="BU18" s="467"/>
      <c r="BV18" s="465">
        <v>62292907</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158</v>
      </c>
      <c r="C19" s="528"/>
      <c r="D19" s="528"/>
      <c r="E19" s="529"/>
      <c r="F19" s="529"/>
      <c r="G19" s="529"/>
      <c r="H19" s="529"/>
      <c r="I19" s="529"/>
      <c r="J19" s="529"/>
      <c r="K19" s="529"/>
      <c r="L19" s="535">
        <v>284</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94861911</v>
      </c>
      <c r="BO19" s="466"/>
      <c r="BP19" s="466"/>
      <c r="BQ19" s="466"/>
      <c r="BR19" s="466"/>
      <c r="BS19" s="466"/>
      <c r="BT19" s="466"/>
      <c r="BU19" s="467"/>
      <c r="BV19" s="465">
        <v>102018459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160</v>
      </c>
      <c r="C20" s="528"/>
      <c r="D20" s="528"/>
      <c r="E20" s="529"/>
      <c r="F20" s="529"/>
      <c r="G20" s="529"/>
      <c r="H20" s="529"/>
      <c r="I20" s="529"/>
      <c r="J20" s="529"/>
      <c r="K20" s="529"/>
      <c r="L20" s="535">
        <v>141069</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124488986</v>
      </c>
      <c r="BO23" s="466"/>
      <c r="BP23" s="466"/>
      <c r="BQ23" s="466"/>
      <c r="BR23" s="466"/>
      <c r="BS23" s="466"/>
      <c r="BT23" s="466"/>
      <c r="BU23" s="467"/>
      <c r="BV23" s="465">
        <v>126201022</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169</v>
      </c>
      <c r="F24" s="439"/>
      <c r="G24" s="439"/>
      <c r="H24" s="439"/>
      <c r="I24" s="439"/>
      <c r="J24" s="439"/>
      <c r="K24" s="440"/>
      <c r="L24" s="441">
        <v>1</v>
      </c>
      <c r="M24" s="442"/>
      <c r="N24" s="442"/>
      <c r="O24" s="442"/>
      <c r="P24" s="443"/>
      <c r="Q24" s="441">
        <v>10890</v>
      </c>
      <c r="R24" s="442"/>
      <c r="S24" s="442"/>
      <c r="T24" s="442"/>
      <c r="U24" s="442"/>
      <c r="V24" s="443"/>
      <c r="W24" s="507"/>
      <c r="X24" s="498"/>
      <c r="Y24" s="499"/>
      <c r="Z24" s="438" t="s">
        <v>170</v>
      </c>
      <c r="AA24" s="439"/>
      <c r="AB24" s="439"/>
      <c r="AC24" s="439"/>
      <c r="AD24" s="439"/>
      <c r="AE24" s="439"/>
      <c r="AF24" s="439"/>
      <c r="AG24" s="440"/>
      <c r="AH24" s="441">
        <v>2231</v>
      </c>
      <c r="AI24" s="442"/>
      <c r="AJ24" s="442"/>
      <c r="AK24" s="442"/>
      <c r="AL24" s="443"/>
      <c r="AM24" s="441">
        <v>7041036</v>
      </c>
      <c r="AN24" s="442"/>
      <c r="AO24" s="442"/>
      <c r="AP24" s="442"/>
      <c r="AQ24" s="442"/>
      <c r="AR24" s="443"/>
      <c r="AS24" s="441">
        <v>3156</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85704328</v>
      </c>
      <c r="BO24" s="466"/>
      <c r="BP24" s="466"/>
      <c r="BQ24" s="466"/>
      <c r="BR24" s="466"/>
      <c r="BS24" s="466"/>
      <c r="BT24" s="466"/>
      <c r="BU24" s="467"/>
      <c r="BV24" s="465">
        <v>86221827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172</v>
      </c>
      <c r="F25" s="439"/>
      <c r="G25" s="439"/>
      <c r="H25" s="439"/>
      <c r="I25" s="439"/>
      <c r="J25" s="439"/>
      <c r="K25" s="440"/>
      <c r="L25" s="441">
        <v>2</v>
      </c>
      <c r="M25" s="442"/>
      <c r="N25" s="442"/>
      <c r="O25" s="442"/>
      <c r="P25" s="443"/>
      <c r="Q25" s="441">
        <v>8910</v>
      </c>
      <c r="R25" s="442"/>
      <c r="S25" s="442"/>
      <c r="T25" s="442"/>
      <c r="U25" s="442"/>
      <c r="V25" s="443"/>
      <c r="W25" s="507"/>
      <c r="X25" s="498"/>
      <c r="Y25" s="499"/>
      <c r="Z25" s="438" t="s">
        <v>173</v>
      </c>
      <c r="AA25" s="439"/>
      <c r="AB25" s="439"/>
      <c r="AC25" s="439"/>
      <c r="AD25" s="439"/>
      <c r="AE25" s="439"/>
      <c r="AF25" s="439"/>
      <c r="AG25" s="440"/>
      <c r="AH25" s="441">
        <v>361</v>
      </c>
      <c r="AI25" s="442"/>
      <c r="AJ25" s="442"/>
      <c r="AK25" s="442"/>
      <c r="AL25" s="443"/>
      <c r="AM25" s="441">
        <v>1051593</v>
      </c>
      <c r="AN25" s="442"/>
      <c r="AO25" s="442"/>
      <c r="AP25" s="442"/>
      <c r="AQ25" s="442"/>
      <c r="AR25" s="443"/>
      <c r="AS25" s="441">
        <v>2913</v>
      </c>
      <c r="AT25" s="442"/>
      <c r="AU25" s="442"/>
      <c r="AV25" s="442"/>
      <c r="AW25" s="442"/>
      <c r="AX25" s="444"/>
      <c r="AY25" s="457" t="s">
        <v>174</v>
      </c>
      <c r="AZ25" s="458"/>
      <c r="BA25" s="458"/>
      <c r="BB25" s="458"/>
      <c r="BC25" s="458"/>
      <c r="BD25" s="458"/>
      <c r="BE25" s="458"/>
      <c r="BF25" s="458"/>
      <c r="BG25" s="458"/>
      <c r="BH25" s="458"/>
      <c r="BI25" s="458"/>
      <c r="BJ25" s="458"/>
      <c r="BK25" s="458"/>
      <c r="BL25" s="458"/>
      <c r="BM25" s="459"/>
      <c r="BN25" s="460">
        <v>10124663</v>
      </c>
      <c r="BO25" s="461"/>
      <c r="BP25" s="461"/>
      <c r="BQ25" s="461"/>
      <c r="BR25" s="461"/>
      <c r="BS25" s="461"/>
      <c r="BT25" s="461"/>
      <c r="BU25" s="462"/>
      <c r="BV25" s="460">
        <v>10726543</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175</v>
      </c>
      <c r="F26" s="439"/>
      <c r="G26" s="439"/>
      <c r="H26" s="439"/>
      <c r="I26" s="439"/>
      <c r="J26" s="439"/>
      <c r="K26" s="440"/>
      <c r="L26" s="441">
        <v>1</v>
      </c>
      <c r="M26" s="442"/>
      <c r="N26" s="442"/>
      <c r="O26" s="442"/>
      <c r="P26" s="443"/>
      <c r="Q26" s="441">
        <v>7740</v>
      </c>
      <c r="R26" s="442"/>
      <c r="S26" s="442"/>
      <c r="T26" s="442"/>
      <c r="U26" s="442"/>
      <c r="V26" s="443"/>
      <c r="W26" s="507"/>
      <c r="X26" s="498"/>
      <c r="Y26" s="499"/>
      <c r="Z26" s="438" t="s">
        <v>176</v>
      </c>
      <c r="AA26" s="520"/>
      <c r="AB26" s="520"/>
      <c r="AC26" s="520"/>
      <c r="AD26" s="520"/>
      <c r="AE26" s="520"/>
      <c r="AF26" s="520"/>
      <c r="AG26" s="521"/>
      <c r="AH26" s="441">
        <v>117</v>
      </c>
      <c r="AI26" s="442"/>
      <c r="AJ26" s="442"/>
      <c r="AK26" s="442"/>
      <c r="AL26" s="443"/>
      <c r="AM26" s="441">
        <v>378612</v>
      </c>
      <c r="AN26" s="442"/>
      <c r="AO26" s="442"/>
      <c r="AP26" s="442"/>
      <c r="AQ26" s="442"/>
      <c r="AR26" s="443"/>
      <c r="AS26" s="441">
        <v>3236</v>
      </c>
      <c r="AT26" s="442"/>
      <c r="AU26" s="442"/>
      <c r="AV26" s="442"/>
      <c r="AW26" s="442"/>
      <c r="AX26" s="444"/>
      <c r="AY26" s="474" t="s">
        <v>177</v>
      </c>
      <c r="AZ26" s="475"/>
      <c r="BA26" s="475"/>
      <c r="BB26" s="475"/>
      <c r="BC26" s="475"/>
      <c r="BD26" s="475"/>
      <c r="BE26" s="475"/>
      <c r="BF26" s="475"/>
      <c r="BG26" s="475"/>
      <c r="BH26" s="475"/>
      <c r="BI26" s="475"/>
      <c r="BJ26" s="475"/>
      <c r="BK26" s="475"/>
      <c r="BL26" s="475"/>
      <c r="BM26" s="476"/>
      <c r="BN26" s="465">
        <v>660000</v>
      </c>
      <c r="BO26" s="466"/>
      <c r="BP26" s="466"/>
      <c r="BQ26" s="466"/>
      <c r="BR26" s="466"/>
      <c r="BS26" s="466"/>
      <c r="BT26" s="466"/>
      <c r="BU26" s="467"/>
      <c r="BV26" s="465">
        <v>390000</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178</v>
      </c>
      <c r="F27" s="439"/>
      <c r="G27" s="439"/>
      <c r="H27" s="439"/>
      <c r="I27" s="439"/>
      <c r="J27" s="439"/>
      <c r="K27" s="440"/>
      <c r="L27" s="441">
        <v>1</v>
      </c>
      <c r="M27" s="442"/>
      <c r="N27" s="442"/>
      <c r="O27" s="442"/>
      <c r="P27" s="443"/>
      <c r="Q27" s="441">
        <v>7000</v>
      </c>
      <c r="R27" s="442"/>
      <c r="S27" s="442"/>
      <c r="T27" s="442"/>
      <c r="U27" s="442"/>
      <c r="V27" s="443"/>
      <c r="W27" s="507"/>
      <c r="X27" s="498"/>
      <c r="Y27" s="499"/>
      <c r="Z27" s="438" t="s">
        <v>179</v>
      </c>
      <c r="AA27" s="439"/>
      <c r="AB27" s="439"/>
      <c r="AC27" s="439"/>
      <c r="AD27" s="439"/>
      <c r="AE27" s="439"/>
      <c r="AF27" s="439"/>
      <c r="AG27" s="440"/>
      <c r="AH27" s="441">
        <v>64</v>
      </c>
      <c r="AI27" s="442"/>
      <c r="AJ27" s="442"/>
      <c r="AK27" s="442"/>
      <c r="AL27" s="443"/>
      <c r="AM27" s="441">
        <v>206054</v>
      </c>
      <c r="AN27" s="442"/>
      <c r="AO27" s="442"/>
      <c r="AP27" s="442"/>
      <c r="AQ27" s="442"/>
      <c r="AR27" s="443"/>
      <c r="AS27" s="441">
        <v>3220</v>
      </c>
      <c r="AT27" s="442"/>
      <c r="AU27" s="442"/>
      <c r="AV27" s="442"/>
      <c r="AW27" s="442"/>
      <c r="AX27" s="444"/>
      <c r="AY27" s="471" t="s">
        <v>180</v>
      </c>
      <c r="AZ27" s="472"/>
      <c r="BA27" s="472"/>
      <c r="BB27" s="472"/>
      <c r="BC27" s="472"/>
      <c r="BD27" s="472"/>
      <c r="BE27" s="472"/>
      <c r="BF27" s="472"/>
      <c r="BG27" s="472"/>
      <c r="BH27" s="472"/>
      <c r="BI27" s="472"/>
      <c r="BJ27" s="472"/>
      <c r="BK27" s="472"/>
      <c r="BL27" s="472"/>
      <c r="BM27" s="473"/>
      <c r="BN27" s="468">
        <v>3990343</v>
      </c>
      <c r="BO27" s="469"/>
      <c r="BP27" s="469"/>
      <c r="BQ27" s="469"/>
      <c r="BR27" s="469"/>
      <c r="BS27" s="469"/>
      <c r="BT27" s="469"/>
      <c r="BU27" s="470"/>
      <c r="BV27" s="468">
        <v>3990343</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181</v>
      </c>
      <c r="F28" s="439"/>
      <c r="G28" s="439"/>
      <c r="H28" s="439"/>
      <c r="I28" s="439"/>
      <c r="J28" s="439"/>
      <c r="K28" s="440"/>
      <c r="L28" s="441">
        <v>1</v>
      </c>
      <c r="M28" s="442"/>
      <c r="N28" s="442"/>
      <c r="O28" s="442"/>
      <c r="P28" s="443"/>
      <c r="Q28" s="441">
        <v>6600</v>
      </c>
      <c r="R28" s="442"/>
      <c r="S28" s="442"/>
      <c r="T28" s="442"/>
      <c r="U28" s="442"/>
      <c r="V28" s="443"/>
      <c r="W28" s="507"/>
      <c r="X28" s="498"/>
      <c r="Y28" s="499"/>
      <c r="Z28" s="438" t="s">
        <v>182</v>
      </c>
      <c r="AA28" s="439"/>
      <c r="AB28" s="439"/>
      <c r="AC28" s="439"/>
      <c r="AD28" s="439"/>
      <c r="AE28" s="439"/>
      <c r="AF28" s="439"/>
      <c r="AG28" s="440"/>
      <c r="AH28" s="441" t="s">
        <v>183</v>
      </c>
      <c r="AI28" s="442"/>
      <c r="AJ28" s="442"/>
      <c r="AK28" s="442"/>
      <c r="AL28" s="443"/>
      <c r="AM28" s="441" t="s">
        <v>184</v>
      </c>
      <c r="AN28" s="442"/>
      <c r="AO28" s="442"/>
      <c r="AP28" s="442"/>
      <c r="AQ28" s="442"/>
      <c r="AR28" s="443"/>
      <c r="AS28" s="441" t="s">
        <v>127</v>
      </c>
      <c r="AT28" s="442"/>
      <c r="AU28" s="442"/>
      <c r="AV28" s="442"/>
      <c r="AW28" s="442"/>
      <c r="AX28" s="444"/>
      <c r="AY28" s="448" t="s">
        <v>185</v>
      </c>
      <c r="AZ28" s="449"/>
      <c r="BA28" s="449"/>
      <c r="BB28" s="450"/>
      <c r="BC28" s="457" t="s">
        <v>47</v>
      </c>
      <c r="BD28" s="458"/>
      <c r="BE28" s="458"/>
      <c r="BF28" s="458"/>
      <c r="BG28" s="458"/>
      <c r="BH28" s="458"/>
      <c r="BI28" s="458"/>
      <c r="BJ28" s="458"/>
      <c r="BK28" s="458"/>
      <c r="BL28" s="458"/>
      <c r="BM28" s="459"/>
      <c r="BN28" s="460">
        <v>9896048</v>
      </c>
      <c r="BO28" s="461"/>
      <c r="BP28" s="461"/>
      <c r="BQ28" s="461"/>
      <c r="BR28" s="461"/>
      <c r="BS28" s="461"/>
      <c r="BT28" s="461"/>
      <c r="BU28" s="462"/>
      <c r="BV28" s="460">
        <v>12192803</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186</v>
      </c>
      <c r="F29" s="439"/>
      <c r="G29" s="439"/>
      <c r="H29" s="439"/>
      <c r="I29" s="439"/>
      <c r="J29" s="439"/>
      <c r="K29" s="440"/>
      <c r="L29" s="441">
        <v>35</v>
      </c>
      <c r="M29" s="442"/>
      <c r="N29" s="442"/>
      <c r="O29" s="442"/>
      <c r="P29" s="443"/>
      <c r="Q29" s="441">
        <v>6300</v>
      </c>
      <c r="R29" s="442"/>
      <c r="S29" s="442"/>
      <c r="T29" s="442"/>
      <c r="U29" s="442"/>
      <c r="V29" s="443"/>
      <c r="W29" s="508"/>
      <c r="X29" s="509"/>
      <c r="Y29" s="510"/>
      <c r="Z29" s="438" t="s">
        <v>187</v>
      </c>
      <c r="AA29" s="439"/>
      <c r="AB29" s="439"/>
      <c r="AC29" s="439"/>
      <c r="AD29" s="439"/>
      <c r="AE29" s="439"/>
      <c r="AF29" s="439"/>
      <c r="AG29" s="440"/>
      <c r="AH29" s="441">
        <v>2295</v>
      </c>
      <c r="AI29" s="442"/>
      <c r="AJ29" s="442"/>
      <c r="AK29" s="442"/>
      <c r="AL29" s="443"/>
      <c r="AM29" s="441">
        <v>7247090</v>
      </c>
      <c r="AN29" s="442"/>
      <c r="AO29" s="442"/>
      <c r="AP29" s="442"/>
      <c r="AQ29" s="442"/>
      <c r="AR29" s="443"/>
      <c r="AS29" s="441">
        <v>3158</v>
      </c>
      <c r="AT29" s="442"/>
      <c r="AU29" s="442"/>
      <c r="AV29" s="442"/>
      <c r="AW29" s="442"/>
      <c r="AX29" s="444"/>
      <c r="AY29" s="451"/>
      <c r="AZ29" s="452"/>
      <c r="BA29" s="452"/>
      <c r="BB29" s="453"/>
      <c r="BC29" s="445" t="s">
        <v>188</v>
      </c>
      <c r="BD29" s="446"/>
      <c r="BE29" s="446"/>
      <c r="BF29" s="446"/>
      <c r="BG29" s="446"/>
      <c r="BH29" s="446"/>
      <c r="BI29" s="446"/>
      <c r="BJ29" s="446"/>
      <c r="BK29" s="446"/>
      <c r="BL29" s="446"/>
      <c r="BM29" s="447"/>
      <c r="BN29" s="465">
        <v>8036245</v>
      </c>
      <c r="BO29" s="466"/>
      <c r="BP29" s="466"/>
      <c r="BQ29" s="466"/>
      <c r="BR29" s="466"/>
      <c r="BS29" s="466"/>
      <c r="BT29" s="466"/>
      <c r="BU29" s="467"/>
      <c r="BV29" s="465">
        <v>5075428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189</v>
      </c>
      <c r="X30" s="518"/>
      <c r="Y30" s="518"/>
      <c r="Z30" s="518"/>
      <c r="AA30" s="518"/>
      <c r="AB30" s="518"/>
      <c r="AC30" s="518"/>
      <c r="AD30" s="518"/>
      <c r="AE30" s="518"/>
      <c r="AF30" s="518"/>
      <c r="AG30" s="519"/>
      <c r="AH30" s="429">
        <v>101.1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38270263</v>
      </c>
      <c r="BO30" s="469"/>
      <c r="BP30" s="469"/>
      <c r="BQ30" s="469"/>
      <c r="BR30" s="469"/>
      <c r="BS30" s="469"/>
      <c r="BT30" s="469"/>
      <c r="BU30" s="470"/>
      <c r="BV30" s="468">
        <v>45649452</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196</v>
      </c>
      <c r="D33" s="428"/>
      <c r="E33" s="427" t="s">
        <v>197</v>
      </c>
      <c r="F33" s="427"/>
      <c r="G33" s="427"/>
      <c r="H33" s="427"/>
      <c r="I33" s="427"/>
      <c r="J33" s="427"/>
      <c r="K33" s="427"/>
      <c r="L33" s="427"/>
      <c r="M33" s="427"/>
      <c r="N33" s="427"/>
      <c r="O33" s="427"/>
      <c r="P33" s="427"/>
      <c r="Q33" s="427"/>
      <c r="R33" s="427"/>
      <c r="S33" s="427"/>
      <c r="T33" s="215"/>
      <c r="U33" s="428" t="s">
        <v>198</v>
      </c>
      <c r="V33" s="428"/>
      <c r="W33" s="427" t="s">
        <v>199</v>
      </c>
      <c r="X33" s="427"/>
      <c r="Y33" s="427"/>
      <c r="Z33" s="427"/>
      <c r="AA33" s="427"/>
      <c r="AB33" s="427"/>
      <c r="AC33" s="427"/>
      <c r="AD33" s="427"/>
      <c r="AE33" s="427"/>
      <c r="AF33" s="427"/>
      <c r="AG33" s="427"/>
      <c r="AH33" s="427"/>
      <c r="AI33" s="427"/>
      <c r="AJ33" s="427"/>
      <c r="AK33" s="427"/>
      <c r="AL33" s="215"/>
      <c r="AM33" s="428" t="s">
        <v>200</v>
      </c>
      <c r="AN33" s="428"/>
      <c r="AO33" s="427" t="s">
        <v>197</v>
      </c>
      <c r="AP33" s="427"/>
      <c r="AQ33" s="427"/>
      <c r="AR33" s="427"/>
      <c r="AS33" s="427"/>
      <c r="AT33" s="427"/>
      <c r="AU33" s="427"/>
      <c r="AV33" s="427"/>
      <c r="AW33" s="427"/>
      <c r="AX33" s="427"/>
      <c r="AY33" s="427"/>
      <c r="AZ33" s="427"/>
      <c r="BA33" s="427"/>
      <c r="BB33" s="427"/>
      <c r="BC33" s="427"/>
      <c r="BD33" s="216"/>
      <c r="BE33" s="427" t="s">
        <v>201</v>
      </c>
      <c r="BF33" s="427"/>
      <c r="BG33" s="427" t="s">
        <v>202</v>
      </c>
      <c r="BH33" s="427"/>
      <c r="BI33" s="427"/>
      <c r="BJ33" s="427"/>
      <c r="BK33" s="427"/>
      <c r="BL33" s="427"/>
      <c r="BM33" s="427"/>
      <c r="BN33" s="427"/>
      <c r="BO33" s="427"/>
      <c r="BP33" s="427"/>
      <c r="BQ33" s="427"/>
      <c r="BR33" s="427"/>
      <c r="BS33" s="427"/>
      <c r="BT33" s="427"/>
      <c r="BU33" s="427"/>
      <c r="BV33" s="216"/>
      <c r="BW33" s="428" t="s">
        <v>201</v>
      </c>
      <c r="BX33" s="428"/>
      <c r="BY33" s="427" t="s">
        <v>203</v>
      </c>
      <c r="BZ33" s="427"/>
      <c r="CA33" s="427"/>
      <c r="CB33" s="427"/>
      <c r="CC33" s="427"/>
      <c r="CD33" s="427"/>
      <c r="CE33" s="427"/>
      <c r="CF33" s="427"/>
      <c r="CG33" s="427"/>
      <c r="CH33" s="427"/>
      <c r="CI33" s="427"/>
      <c r="CJ33" s="427"/>
      <c r="CK33" s="427"/>
      <c r="CL33" s="427"/>
      <c r="CM33" s="427"/>
      <c r="CN33" s="215"/>
      <c r="CO33" s="428" t="s">
        <v>200</v>
      </c>
      <c r="CP33" s="428"/>
      <c r="CQ33" s="427" t="s">
        <v>204</v>
      </c>
      <c r="CR33" s="427"/>
      <c r="CS33" s="427"/>
      <c r="CT33" s="427"/>
      <c r="CU33" s="427"/>
      <c r="CV33" s="427"/>
      <c r="CW33" s="427"/>
      <c r="CX33" s="427"/>
      <c r="CY33" s="427"/>
      <c r="CZ33" s="427"/>
      <c r="DA33" s="427"/>
      <c r="DB33" s="427"/>
      <c r="DC33" s="427"/>
      <c r="DD33" s="427"/>
      <c r="DE33" s="427"/>
      <c r="DF33" s="215"/>
      <c r="DG33" s="426" t="s">
        <v>205</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4</v>
      </c>
      <c r="V34" s="424"/>
      <c r="W34" s="423" t="str">
        <f>IF('各会計、関係団体の財政状況及び健全化判断比率'!B28="","",'各会計、関係団体の財政状況及び健全化判断比率'!B28)</f>
        <v>国民健康保険事業（事業勘定）特別会計</v>
      </c>
      <c r="X34" s="423"/>
      <c r="Y34" s="423"/>
      <c r="Z34" s="423"/>
      <c r="AA34" s="423"/>
      <c r="AB34" s="423"/>
      <c r="AC34" s="423"/>
      <c r="AD34" s="423"/>
      <c r="AE34" s="423"/>
      <c r="AF34" s="423"/>
      <c r="AG34" s="423"/>
      <c r="AH34" s="423"/>
      <c r="AI34" s="423"/>
      <c r="AJ34" s="423"/>
      <c r="AK34" s="423"/>
      <c r="AL34" s="213"/>
      <c r="AM34" s="424">
        <f>IF(AO34="","",MAX(C34:D43,U34:V43)+1)</f>
        <v>9</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14</v>
      </c>
      <c r="BF34" s="424"/>
      <c r="BG34" s="423" t="str">
        <f>IF('各会計、関係団体の財政状況及び健全化判断比率'!B38="","",'各会計、関係団体の財政状況及び健全化判断比率'!B38)</f>
        <v>卸売市場事業特別会計</v>
      </c>
      <c r="BH34" s="423"/>
      <c r="BI34" s="423"/>
      <c r="BJ34" s="423"/>
      <c r="BK34" s="423"/>
      <c r="BL34" s="423"/>
      <c r="BM34" s="423"/>
      <c r="BN34" s="423"/>
      <c r="BO34" s="423"/>
      <c r="BP34" s="423"/>
      <c r="BQ34" s="423"/>
      <c r="BR34" s="423"/>
      <c r="BS34" s="423"/>
      <c r="BT34" s="423"/>
      <c r="BU34" s="423"/>
      <c r="BV34" s="213"/>
      <c r="BW34" s="424">
        <f>IF(BY34="","",MAX(C34:D43,U34:V43,AM34:AN43,BE34:BF43)+1)</f>
        <v>15</v>
      </c>
      <c r="BX34" s="424"/>
      <c r="BY34" s="423" t="str">
        <f>IF('各会計、関係団体の財政状況及び健全化判断比率'!B68="","",'各会計、関係団体の財政状況及び健全化判断比率'!B68)</f>
        <v>公立小野町地方綜合病院企業団</v>
      </c>
      <c r="BZ34" s="423"/>
      <c r="CA34" s="423"/>
      <c r="CB34" s="423"/>
      <c r="CC34" s="423"/>
      <c r="CD34" s="423"/>
      <c r="CE34" s="423"/>
      <c r="CF34" s="423"/>
      <c r="CG34" s="423"/>
      <c r="CH34" s="423"/>
      <c r="CI34" s="423"/>
      <c r="CJ34" s="423"/>
      <c r="CK34" s="423"/>
      <c r="CL34" s="423"/>
      <c r="CM34" s="423"/>
      <c r="CN34" s="213"/>
      <c r="CO34" s="424">
        <f>IF(CQ34="","",MAX(C34:D43,U34:V43,AM34:AN43,BE34:BF43,BW34:BX43)+1)</f>
        <v>24</v>
      </c>
      <c r="CP34" s="424"/>
      <c r="CQ34" s="423" t="str">
        <f>IF('各会計、関係団体の財政状況及び健全化判断比率'!BS7="","",'各会計、関係団体の財政状況及び健全化判断比率'!BS7)</f>
        <v>いわき市国際交流協会</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母子父子寡婦福祉資金貸付金特別会計</v>
      </c>
      <c r="F35" s="423"/>
      <c r="G35" s="423"/>
      <c r="H35" s="423"/>
      <c r="I35" s="423"/>
      <c r="J35" s="423"/>
      <c r="K35" s="423"/>
      <c r="L35" s="423"/>
      <c r="M35" s="423"/>
      <c r="N35" s="423"/>
      <c r="O35" s="423"/>
      <c r="P35" s="423"/>
      <c r="Q35" s="423"/>
      <c r="R35" s="423"/>
      <c r="S35" s="423"/>
      <c r="T35" s="213"/>
      <c r="U35" s="424">
        <f>IF(W35="","",U34+1)</f>
        <v>5</v>
      </c>
      <c r="V35" s="424"/>
      <c r="W35" s="423" t="str">
        <f>IF('各会計、関係団体の財政状況及び健全化判断比率'!B29="","",'各会計、関係団体の財政状況及び健全化判断比率'!B29)</f>
        <v>国民健康保険事業（直診勘定）特別会計</v>
      </c>
      <c r="X35" s="423"/>
      <c r="Y35" s="423"/>
      <c r="Z35" s="423"/>
      <c r="AA35" s="423"/>
      <c r="AB35" s="423"/>
      <c r="AC35" s="423"/>
      <c r="AD35" s="423"/>
      <c r="AE35" s="423"/>
      <c r="AF35" s="423"/>
      <c r="AG35" s="423"/>
      <c r="AH35" s="423"/>
      <c r="AI35" s="423"/>
      <c r="AJ35" s="423"/>
      <c r="AK35" s="423"/>
      <c r="AL35" s="213"/>
      <c r="AM35" s="424">
        <f t="shared" ref="AM35:AM43" si="0">IF(AO35="","",AM34+1)</f>
        <v>10</v>
      </c>
      <c r="AN35" s="424"/>
      <c r="AO35" s="423" t="str">
        <f>IF('各会計、関係団体の財政状況及び健全化判断比率'!B34="","",'各会計、関係団体の財政状況及び健全化判断比率'!B34)</f>
        <v>病院事業会計</v>
      </c>
      <c r="AP35" s="423"/>
      <c r="AQ35" s="423"/>
      <c r="AR35" s="423"/>
      <c r="AS35" s="423"/>
      <c r="AT35" s="423"/>
      <c r="AU35" s="423"/>
      <c r="AV35" s="423"/>
      <c r="AW35" s="423"/>
      <c r="AX35" s="423"/>
      <c r="AY35" s="423"/>
      <c r="AZ35" s="423"/>
      <c r="BA35" s="423"/>
      <c r="BB35" s="423"/>
      <c r="BC35" s="423"/>
      <c r="BD35" s="213"/>
      <c r="BE35" s="424" t="str">
        <f t="shared" ref="BE35:BE43" si="1">IF(BG35="","",BE34+1)</f>
        <v/>
      </c>
      <c r="BF35" s="424"/>
      <c r="BG35" s="423"/>
      <c r="BH35" s="423"/>
      <c r="BI35" s="423"/>
      <c r="BJ35" s="423"/>
      <c r="BK35" s="423"/>
      <c r="BL35" s="423"/>
      <c r="BM35" s="423"/>
      <c r="BN35" s="423"/>
      <c r="BO35" s="423"/>
      <c r="BP35" s="423"/>
      <c r="BQ35" s="423"/>
      <c r="BR35" s="423"/>
      <c r="BS35" s="423"/>
      <c r="BT35" s="423"/>
      <c r="BU35" s="423"/>
      <c r="BV35" s="213"/>
      <c r="BW35" s="424">
        <f t="shared" ref="BW35:BW43" si="2">IF(BY35="","",BW34+1)</f>
        <v>16</v>
      </c>
      <c r="BX35" s="424"/>
      <c r="BY35" s="423" t="str">
        <f>IF('各会計、関係団体の財政状況及び健全化判断比率'!B69="","",'各会計、関係団体の財政状況及び健全化判断比率'!B69)</f>
        <v>福島県市町村総合事務組合（一般会計）</v>
      </c>
      <c r="BZ35" s="423"/>
      <c r="CA35" s="423"/>
      <c r="CB35" s="423"/>
      <c r="CC35" s="423"/>
      <c r="CD35" s="423"/>
      <c r="CE35" s="423"/>
      <c r="CF35" s="423"/>
      <c r="CG35" s="423"/>
      <c r="CH35" s="423"/>
      <c r="CI35" s="423"/>
      <c r="CJ35" s="423"/>
      <c r="CK35" s="423"/>
      <c r="CL35" s="423"/>
      <c r="CM35" s="423"/>
      <c r="CN35" s="213"/>
      <c r="CO35" s="424">
        <f t="shared" ref="CO35:CO43" si="3">IF(CQ35="","",CO34+1)</f>
        <v>25</v>
      </c>
      <c r="CP35" s="424"/>
      <c r="CQ35" s="423" t="str">
        <f>IF('各会計、関係団体の財政状況及び健全化判断比率'!BS8="","",'各会計、関係団体の財政状況及び健全化判断比率'!BS8)</f>
        <v>常磐湯本温泉</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f>IF(E36="","",C35+1)</f>
        <v>3</v>
      </c>
      <c r="D36" s="424"/>
      <c r="E36" s="423" t="str">
        <f>IF('各会計、関係団体の財政状況及び健全化判断比率'!B9="","",'各会計、関係団体の財政状況及び健全化判断比率'!B9)</f>
        <v>土地区画整理事業特別会計</v>
      </c>
      <c r="F36" s="423"/>
      <c r="G36" s="423"/>
      <c r="H36" s="423"/>
      <c r="I36" s="423"/>
      <c r="J36" s="423"/>
      <c r="K36" s="423"/>
      <c r="L36" s="423"/>
      <c r="M36" s="423"/>
      <c r="N36" s="423"/>
      <c r="O36" s="423"/>
      <c r="P36" s="423"/>
      <c r="Q36" s="423"/>
      <c r="R36" s="423"/>
      <c r="S36" s="423"/>
      <c r="T36" s="213"/>
      <c r="U36" s="424">
        <f t="shared" ref="U36:U43" si="4">IF(W36="","",U35+1)</f>
        <v>6</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f t="shared" si="0"/>
        <v>11</v>
      </c>
      <c r="AN36" s="424"/>
      <c r="AO36" s="423" t="str">
        <f>IF('各会計、関係団体の財政状況及び健全化判断比率'!B35="","",'各会計、関係団体の財政状況及び健全化判断比率'!B35)</f>
        <v>下水道事業会計</v>
      </c>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17</v>
      </c>
      <c r="BX36" s="424"/>
      <c r="BY36" s="423" t="str">
        <f>IF('各会計、関係団体の財政状況及び健全化判断比率'!B70="","",'各会計、関係団体の財政状況及び健全化判断比率'!B70)</f>
        <v>福島県市町村総合事務組合（消防補償等特別会計）</v>
      </c>
      <c r="BZ36" s="423"/>
      <c r="CA36" s="423"/>
      <c r="CB36" s="423"/>
      <c r="CC36" s="423"/>
      <c r="CD36" s="423"/>
      <c r="CE36" s="423"/>
      <c r="CF36" s="423"/>
      <c r="CG36" s="423"/>
      <c r="CH36" s="423"/>
      <c r="CI36" s="423"/>
      <c r="CJ36" s="423"/>
      <c r="CK36" s="423"/>
      <c r="CL36" s="423"/>
      <c r="CM36" s="423"/>
      <c r="CN36" s="213"/>
      <c r="CO36" s="424">
        <f t="shared" si="3"/>
        <v>26</v>
      </c>
      <c r="CP36" s="424"/>
      <c r="CQ36" s="423" t="str">
        <f>IF('各会計、関係団体の財政状況及び健全化判断比率'!BS9="","",'各会計、関係団体の財政状況及び健全化判断比率'!BS9)</f>
        <v>いわき市社会福祉施設事業団</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7</v>
      </c>
      <c r="V37" s="424"/>
      <c r="W37" s="423" t="str">
        <f>IF('各会計、関係団体の財政状況及び健全化判断比率'!B31="","",'各会計、関係団体の財政状況及び健全化判断比率'!B31)</f>
        <v>介護保険特別会計</v>
      </c>
      <c r="X37" s="423"/>
      <c r="Y37" s="423"/>
      <c r="Z37" s="423"/>
      <c r="AA37" s="423"/>
      <c r="AB37" s="423"/>
      <c r="AC37" s="423"/>
      <c r="AD37" s="423"/>
      <c r="AE37" s="423"/>
      <c r="AF37" s="423"/>
      <c r="AG37" s="423"/>
      <c r="AH37" s="423"/>
      <c r="AI37" s="423"/>
      <c r="AJ37" s="423"/>
      <c r="AK37" s="423"/>
      <c r="AL37" s="213"/>
      <c r="AM37" s="424">
        <f t="shared" si="0"/>
        <v>12</v>
      </c>
      <c r="AN37" s="424"/>
      <c r="AO37" s="423" t="str">
        <f>IF('各会計、関係団体の財政状況及び健全化判断比率'!B36="","",'各会計、関係団体の財政状況及び健全化判断比率'!B36)</f>
        <v>地域汚水処理事業会計</v>
      </c>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18</v>
      </c>
      <c r="BX37" s="424"/>
      <c r="BY37" s="423" t="str">
        <f>IF('各会計、関係団体の財政状況及び健全化判断比率'!B71="","",'各会計、関係団体の財政状況及び健全化判断比率'!B71)</f>
        <v>福島県市町村総合事務組合（消防賞じゅつ金特別会計）</v>
      </c>
      <c r="BZ37" s="423"/>
      <c r="CA37" s="423"/>
      <c r="CB37" s="423"/>
      <c r="CC37" s="423"/>
      <c r="CD37" s="423"/>
      <c r="CE37" s="423"/>
      <c r="CF37" s="423"/>
      <c r="CG37" s="423"/>
      <c r="CH37" s="423"/>
      <c r="CI37" s="423"/>
      <c r="CJ37" s="423"/>
      <c r="CK37" s="423"/>
      <c r="CL37" s="423"/>
      <c r="CM37" s="423"/>
      <c r="CN37" s="213"/>
      <c r="CO37" s="424">
        <f t="shared" si="3"/>
        <v>27</v>
      </c>
      <c r="CP37" s="424"/>
      <c r="CQ37" s="423" t="str">
        <f>IF('各会計、関係団体の財政状況及び健全化判断比率'!BS10="","",'各会計、関係団体の財政状況及び健全化判断比率'!BS10)</f>
        <v>いわきの里鬼ケ城</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8</v>
      </c>
      <c r="V38" s="424"/>
      <c r="W38" s="423" t="str">
        <f>IF('各会計、関係団体の財政状況及び健全化判断比率'!B32="","",'各会計、関係団体の財政状況及び健全化判断比率'!B32)</f>
        <v>競輪事業特別会計</v>
      </c>
      <c r="X38" s="423"/>
      <c r="Y38" s="423"/>
      <c r="Z38" s="423"/>
      <c r="AA38" s="423"/>
      <c r="AB38" s="423"/>
      <c r="AC38" s="423"/>
      <c r="AD38" s="423"/>
      <c r="AE38" s="423"/>
      <c r="AF38" s="423"/>
      <c r="AG38" s="423"/>
      <c r="AH38" s="423"/>
      <c r="AI38" s="423"/>
      <c r="AJ38" s="423"/>
      <c r="AK38" s="423"/>
      <c r="AL38" s="213"/>
      <c r="AM38" s="424">
        <f t="shared" si="0"/>
        <v>13</v>
      </c>
      <c r="AN38" s="424"/>
      <c r="AO38" s="423" t="str">
        <f>IF('各会計、関係団体の財政状況及び健全化判断比率'!B37="","",'各会計、関係団体の財政状況及び健全化判断比率'!B37)</f>
        <v>農業集落排水事業会計</v>
      </c>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19</v>
      </c>
      <c r="BX38" s="424"/>
      <c r="BY38" s="423" t="str">
        <f>IF('各会計、関係団体の財政状況及び健全化判断比率'!B72="","",'各会計、関係団体の財政状況及び健全化判断比率'!B72)</f>
        <v>福島県市町村総合事務組合（非常勤職員公務災害補償特別会計）</v>
      </c>
      <c r="BZ38" s="423"/>
      <c r="CA38" s="423"/>
      <c r="CB38" s="423"/>
      <c r="CC38" s="423"/>
      <c r="CD38" s="423"/>
      <c r="CE38" s="423"/>
      <c r="CF38" s="423"/>
      <c r="CG38" s="423"/>
      <c r="CH38" s="423"/>
      <c r="CI38" s="423"/>
      <c r="CJ38" s="423"/>
      <c r="CK38" s="423"/>
      <c r="CL38" s="423"/>
      <c r="CM38" s="423"/>
      <c r="CN38" s="213"/>
      <c r="CO38" s="424">
        <f t="shared" si="3"/>
        <v>28</v>
      </c>
      <c r="CP38" s="424"/>
      <c r="CQ38" s="423" t="str">
        <f>IF('各会計、関係団体の財政状況及び健全化判断比率'!BS11="","",'各会計、関係団体の財政状況及び健全化判断比率'!BS11)</f>
        <v>いわき勤労福祉事業団</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20</v>
      </c>
      <c r="BX39" s="424"/>
      <c r="BY39" s="423" t="str">
        <f>IF('各会計、関係団体の財政状況及び健全化判断比率'!B73="","",'各会計、関係団体の財政状況及び健全化判断比率'!B73)</f>
        <v>福島県市町村総合事務組合（自治会館管理特別会計）</v>
      </c>
      <c r="BZ39" s="423"/>
      <c r="CA39" s="423"/>
      <c r="CB39" s="423"/>
      <c r="CC39" s="423"/>
      <c r="CD39" s="423"/>
      <c r="CE39" s="423"/>
      <c r="CF39" s="423"/>
      <c r="CG39" s="423"/>
      <c r="CH39" s="423"/>
      <c r="CI39" s="423"/>
      <c r="CJ39" s="423"/>
      <c r="CK39" s="423"/>
      <c r="CL39" s="423"/>
      <c r="CM39" s="423"/>
      <c r="CN39" s="213"/>
      <c r="CO39" s="424">
        <f t="shared" si="3"/>
        <v>29</v>
      </c>
      <c r="CP39" s="424"/>
      <c r="CQ39" s="423" t="str">
        <f>IF('各会計、関係団体の財政状況及び健全化判断比率'!BS12="","",'各会計、関係団体の財政状況及び健全化判断比率'!BS12)</f>
        <v>いわき市勤労者福祉サービスセンター</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21</v>
      </c>
      <c r="BX40" s="424"/>
      <c r="BY40" s="423" t="str">
        <f>IF('各会計、関係団体の財政状況及び健全化判断比率'!B74="","",'各会計、関係団体の財政状況及び健全化判断比率'!B74)</f>
        <v>福島県市民交通災害共済組合</v>
      </c>
      <c r="BZ40" s="423"/>
      <c r="CA40" s="423"/>
      <c r="CB40" s="423"/>
      <c r="CC40" s="423"/>
      <c r="CD40" s="423"/>
      <c r="CE40" s="423"/>
      <c r="CF40" s="423"/>
      <c r="CG40" s="423"/>
      <c r="CH40" s="423"/>
      <c r="CI40" s="423"/>
      <c r="CJ40" s="423"/>
      <c r="CK40" s="423"/>
      <c r="CL40" s="423"/>
      <c r="CM40" s="423"/>
      <c r="CN40" s="213"/>
      <c r="CO40" s="424">
        <f t="shared" si="3"/>
        <v>30</v>
      </c>
      <c r="CP40" s="424"/>
      <c r="CQ40" s="423" t="str">
        <f>IF('各会計、関係団体の財政状況及び健全化判断比率'!BS13="","",'各会計、関係団体の財政状況及び健全化判断比率'!BS13)</f>
        <v>いわき市観光物産センター</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22</v>
      </c>
      <c r="BX41" s="424"/>
      <c r="BY41" s="423" t="str">
        <f>IF('各会計、関係団体の財政状況及び健全化判断比率'!B75="","",'各会計、関係団体の財政状況及び健全化判断比率'!B75)</f>
        <v>福島県後期高齢者医療広域連合（一般会計）</v>
      </c>
      <c r="BZ41" s="423"/>
      <c r="CA41" s="423"/>
      <c r="CB41" s="423"/>
      <c r="CC41" s="423"/>
      <c r="CD41" s="423"/>
      <c r="CE41" s="423"/>
      <c r="CF41" s="423"/>
      <c r="CG41" s="423"/>
      <c r="CH41" s="423"/>
      <c r="CI41" s="423"/>
      <c r="CJ41" s="423"/>
      <c r="CK41" s="423"/>
      <c r="CL41" s="423"/>
      <c r="CM41" s="423"/>
      <c r="CN41" s="213"/>
      <c r="CO41" s="424">
        <f t="shared" si="3"/>
        <v>31</v>
      </c>
      <c r="CP41" s="424"/>
      <c r="CQ41" s="423" t="str">
        <f>IF('各会計、関係団体の財政状況及び健全化判断比率'!BS14="","",'各会計、関係団体の財政状況及び健全化判断比率'!BS14)</f>
        <v>いわきニュータウンセンター</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23</v>
      </c>
      <c r="BX42" s="424"/>
      <c r="BY42" s="423" t="str">
        <f>IF('各会計、関係団体の財政状況及び健全化判断比率'!B76="","",'各会計、関係団体の財政状況及び健全化判断比率'!B76)</f>
        <v>福島県後期高齢者医療広域連合（後期高齢者医療特別会計）</v>
      </c>
      <c r="BZ42" s="423"/>
      <c r="CA42" s="423"/>
      <c r="CB42" s="423"/>
      <c r="CC42" s="423"/>
      <c r="CD42" s="423"/>
      <c r="CE42" s="423"/>
      <c r="CF42" s="423"/>
      <c r="CG42" s="423"/>
      <c r="CH42" s="423"/>
      <c r="CI42" s="423"/>
      <c r="CJ42" s="423"/>
      <c r="CK42" s="423"/>
      <c r="CL42" s="423"/>
      <c r="CM42" s="423"/>
      <c r="CN42" s="213"/>
      <c r="CO42" s="424">
        <f t="shared" si="3"/>
        <v>32</v>
      </c>
      <c r="CP42" s="424"/>
      <c r="CQ42" s="423" t="str">
        <f>IF('各会計、関係団体の財政状況及び健全化判断比率'!BS15="","",'各会計、関係団体の財政状況及び健全化判断比率'!BS15)</f>
        <v>いわき市土地開発公社</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f t="shared" si="3"/>
        <v>33</v>
      </c>
      <c r="CP43" s="424"/>
      <c r="CQ43" s="423" t="str">
        <f>IF('各会計、関係団体の財政状況及び健全化判断比率'!BS16="","",'各会計、関係団体の財政状況及び健全化判断比率'!BS16)</f>
        <v>いわき市公園緑地観光公社</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206</v>
      </c>
      <c r="C46" s="185"/>
      <c r="D46" s="185"/>
      <c r="E46" s="185" t="s">
        <v>207</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208</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209</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210</v>
      </c>
    </row>
    <row r="50" spans="5:5" x14ac:dyDescent="0.2">
      <c r="E50" s="187" t="s">
        <v>211</v>
      </c>
    </row>
    <row r="51" spans="5:5" x14ac:dyDescent="0.2">
      <c r="E51" s="187" t="s">
        <v>212</v>
      </c>
    </row>
    <row r="52" spans="5:5" x14ac:dyDescent="0.2">
      <c r="E52" s="187" t="s">
        <v>213</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W6n6KPLlJh+OiLcKIR3vz9dMp1gV295apTsDbopP4ZESiXvxnco2J686BTJUa7g66NqBmW7gToMy+HbvcJE27Q==" saltValue="UWTZhZYbGr4zTT+eU5NzV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44" t="s">
        <v>574</v>
      </c>
      <c r="D34" s="1244"/>
      <c r="E34" s="1245"/>
      <c r="F34" s="32">
        <v>11.39</v>
      </c>
      <c r="G34" s="33">
        <v>13.14</v>
      </c>
      <c r="H34" s="33">
        <v>13.61</v>
      </c>
      <c r="I34" s="33">
        <v>12.91</v>
      </c>
      <c r="J34" s="34">
        <v>13.77</v>
      </c>
      <c r="K34" s="22"/>
      <c r="L34" s="22"/>
      <c r="M34" s="22"/>
      <c r="N34" s="22"/>
      <c r="O34" s="22"/>
      <c r="P34" s="22"/>
    </row>
    <row r="35" spans="1:16" ht="39" customHeight="1" x14ac:dyDescent="0.2">
      <c r="A35" s="22"/>
      <c r="B35" s="35"/>
      <c r="C35" s="1238" t="s">
        <v>575</v>
      </c>
      <c r="D35" s="1239"/>
      <c r="E35" s="1240"/>
      <c r="F35" s="36">
        <v>6.84</v>
      </c>
      <c r="G35" s="37">
        <v>8.7799999999999994</v>
      </c>
      <c r="H35" s="37">
        <v>9.99</v>
      </c>
      <c r="I35" s="37">
        <v>10.92</v>
      </c>
      <c r="J35" s="38">
        <v>10.35</v>
      </c>
      <c r="K35" s="22"/>
      <c r="L35" s="22"/>
      <c r="M35" s="22"/>
      <c r="N35" s="22"/>
      <c r="O35" s="22"/>
      <c r="P35" s="22"/>
    </row>
    <row r="36" spans="1:16" ht="39" customHeight="1" x14ac:dyDescent="0.2">
      <c r="A36" s="22"/>
      <c r="B36" s="35"/>
      <c r="C36" s="1238" t="s">
        <v>576</v>
      </c>
      <c r="D36" s="1239"/>
      <c r="E36" s="1240"/>
      <c r="F36" s="36">
        <v>9.66</v>
      </c>
      <c r="G36" s="37">
        <v>7.15</v>
      </c>
      <c r="H36" s="37">
        <v>5.2</v>
      </c>
      <c r="I36" s="37">
        <v>6.16</v>
      </c>
      <c r="J36" s="38">
        <v>6.32</v>
      </c>
      <c r="K36" s="22"/>
      <c r="L36" s="22"/>
      <c r="M36" s="22"/>
      <c r="N36" s="22"/>
      <c r="O36" s="22"/>
      <c r="P36" s="22"/>
    </row>
    <row r="37" spans="1:16" ht="39" customHeight="1" x14ac:dyDescent="0.2">
      <c r="A37" s="22"/>
      <c r="B37" s="35"/>
      <c r="C37" s="1238" t="s">
        <v>577</v>
      </c>
      <c r="D37" s="1239"/>
      <c r="E37" s="1240"/>
      <c r="F37" s="36">
        <v>0.78</v>
      </c>
      <c r="G37" s="37">
        <v>0.87</v>
      </c>
      <c r="H37" s="37">
        <v>1.38</v>
      </c>
      <c r="I37" s="37">
        <v>0.76</v>
      </c>
      <c r="J37" s="38">
        <v>1.1200000000000001</v>
      </c>
      <c r="K37" s="22"/>
      <c r="L37" s="22"/>
      <c r="M37" s="22"/>
      <c r="N37" s="22"/>
      <c r="O37" s="22"/>
      <c r="P37" s="22"/>
    </row>
    <row r="38" spans="1:16" ht="39" customHeight="1" x14ac:dyDescent="0.2">
      <c r="A38" s="22"/>
      <c r="B38" s="35"/>
      <c r="C38" s="1238" t="s">
        <v>578</v>
      </c>
      <c r="D38" s="1239"/>
      <c r="E38" s="1240"/>
      <c r="F38" s="36" t="s">
        <v>524</v>
      </c>
      <c r="G38" s="37" t="s">
        <v>524</v>
      </c>
      <c r="H38" s="37">
        <v>0.54</v>
      </c>
      <c r="I38" s="37">
        <v>0.56000000000000005</v>
      </c>
      <c r="J38" s="38">
        <v>0.59</v>
      </c>
      <c r="K38" s="22"/>
      <c r="L38" s="22"/>
      <c r="M38" s="22"/>
      <c r="N38" s="22"/>
      <c r="O38" s="22"/>
      <c r="P38" s="22"/>
    </row>
    <row r="39" spans="1:16" ht="39" customHeight="1" x14ac:dyDescent="0.2">
      <c r="A39" s="22"/>
      <c r="B39" s="35"/>
      <c r="C39" s="1238" t="s">
        <v>579</v>
      </c>
      <c r="D39" s="1239"/>
      <c r="E39" s="1240"/>
      <c r="F39" s="36">
        <v>0.78</v>
      </c>
      <c r="G39" s="37">
        <v>0.91</v>
      </c>
      <c r="H39" s="37">
        <v>0.51</v>
      </c>
      <c r="I39" s="37">
        <v>0.69</v>
      </c>
      <c r="J39" s="38">
        <v>0.28999999999999998</v>
      </c>
      <c r="K39" s="22"/>
      <c r="L39" s="22"/>
      <c r="M39" s="22"/>
      <c r="N39" s="22"/>
      <c r="O39" s="22"/>
      <c r="P39" s="22"/>
    </row>
    <row r="40" spans="1:16" ht="39" customHeight="1" x14ac:dyDescent="0.2">
      <c r="A40" s="22"/>
      <c r="B40" s="35"/>
      <c r="C40" s="1238" t="s">
        <v>580</v>
      </c>
      <c r="D40" s="1239"/>
      <c r="E40" s="1240"/>
      <c r="F40" s="36" t="s">
        <v>524</v>
      </c>
      <c r="G40" s="37" t="s">
        <v>524</v>
      </c>
      <c r="H40" s="37">
        <v>0.52</v>
      </c>
      <c r="I40" s="37">
        <v>0.28000000000000003</v>
      </c>
      <c r="J40" s="38">
        <v>0.28000000000000003</v>
      </c>
      <c r="K40" s="22"/>
      <c r="L40" s="22"/>
      <c r="M40" s="22"/>
      <c r="N40" s="22"/>
      <c r="O40" s="22"/>
      <c r="P40" s="22"/>
    </row>
    <row r="41" spans="1:16" ht="39" customHeight="1" x14ac:dyDescent="0.2">
      <c r="A41" s="22"/>
      <c r="B41" s="35"/>
      <c r="C41" s="1238" t="s">
        <v>581</v>
      </c>
      <c r="D41" s="1239"/>
      <c r="E41" s="1240"/>
      <c r="F41" s="36">
        <v>4.1900000000000004</v>
      </c>
      <c r="G41" s="37">
        <v>3.7</v>
      </c>
      <c r="H41" s="37">
        <v>3.75</v>
      </c>
      <c r="I41" s="37">
        <v>1.03</v>
      </c>
      <c r="J41" s="38">
        <v>0.08</v>
      </c>
      <c r="K41" s="22"/>
      <c r="L41" s="22"/>
      <c r="M41" s="22"/>
      <c r="N41" s="22"/>
      <c r="O41" s="22"/>
      <c r="P41" s="22"/>
    </row>
    <row r="42" spans="1:16" ht="39" customHeight="1" x14ac:dyDescent="0.2">
      <c r="A42" s="22"/>
      <c r="B42" s="39"/>
      <c r="C42" s="1238" t="s">
        <v>582</v>
      </c>
      <c r="D42" s="1239"/>
      <c r="E42" s="1240"/>
      <c r="F42" s="36" t="s">
        <v>583</v>
      </c>
      <c r="G42" s="37" t="s">
        <v>584</v>
      </c>
      <c r="H42" s="37" t="s">
        <v>585</v>
      </c>
      <c r="I42" s="37" t="s">
        <v>524</v>
      </c>
      <c r="J42" s="38" t="s">
        <v>524</v>
      </c>
      <c r="K42" s="22"/>
      <c r="L42" s="22"/>
      <c r="M42" s="22"/>
      <c r="N42" s="22"/>
      <c r="O42" s="22"/>
      <c r="P42" s="22"/>
    </row>
    <row r="43" spans="1:16" ht="39" customHeight="1" thickBot="1" x14ac:dyDescent="0.25">
      <c r="A43" s="22"/>
      <c r="B43" s="40"/>
      <c r="C43" s="1241" t="s">
        <v>586</v>
      </c>
      <c r="D43" s="1242"/>
      <c r="E43" s="1243"/>
      <c r="F43" s="41">
        <v>0.47</v>
      </c>
      <c r="G43" s="42">
        <v>2.39</v>
      </c>
      <c r="H43" s="42">
        <v>0.03</v>
      </c>
      <c r="I43" s="42">
        <v>0.02</v>
      </c>
      <c r="J43" s="43">
        <v>0.05</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7JK4WalFrdSLoqAV19UKWnwUauI/fxorGQHPlrUAIvuQfD+fWWRY9svxhDWyL7VfbfrhL/AVJ2V78Pk2Gqp+Tw==" saltValue="x2YXh7lh43EhcEDquwqzH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64" t="s">
        <v>10</v>
      </c>
      <c r="C45" s="1265"/>
      <c r="D45" s="58"/>
      <c r="E45" s="1270" t="s">
        <v>11</v>
      </c>
      <c r="F45" s="1270"/>
      <c r="G45" s="1270"/>
      <c r="H45" s="1270"/>
      <c r="I45" s="1270"/>
      <c r="J45" s="1271"/>
      <c r="K45" s="59">
        <v>14490</v>
      </c>
      <c r="L45" s="60">
        <v>12132</v>
      </c>
      <c r="M45" s="60">
        <v>11999</v>
      </c>
      <c r="N45" s="60">
        <v>11579</v>
      </c>
      <c r="O45" s="61">
        <v>11694</v>
      </c>
      <c r="P45" s="48"/>
      <c r="Q45" s="48"/>
      <c r="R45" s="48"/>
      <c r="S45" s="48"/>
      <c r="T45" s="48"/>
      <c r="U45" s="48"/>
    </row>
    <row r="46" spans="1:21" ht="30.75" customHeight="1" x14ac:dyDescent="0.2">
      <c r="A46" s="48"/>
      <c r="B46" s="1266"/>
      <c r="C46" s="1267"/>
      <c r="D46" s="62"/>
      <c r="E46" s="1248" t="s">
        <v>12</v>
      </c>
      <c r="F46" s="1248"/>
      <c r="G46" s="1248"/>
      <c r="H46" s="1248"/>
      <c r="I46" s="1248"/>
      <c r="J46" s="1249"/>
      <c r="K46" s="63" t="s">
        <v>524</v>
      </c>
      <c r="L46" s="64" t="s">
        <v>524</v>
      </c>
      <c r="M46" s="64" t="s">
        <v>524</v>
      </c>
      <c r="N46" s="64" t="s">
        <v>524</v>
      </c>
      <c r="O46" s="65" t="s">
        <v>524</v>
      </c>
      <c r="P46" s="48"/>
      <c r="Q46" s="48"/>
      <c r="R46" s="48"/>
      <c r="S46" s="48"/>
      <c r="T46" s="48"/>
      <c r="U46" s="48"/>
    </row>
    <row r="47" spans="1:21" ht="30.75" customHeight="1" x14ac:dyDescent="0.2">
      <c r="A47" s="48"/>
      <c r="B47" s="1266"/>
      <c r="C47" s="1267"/>
      <c r="D47" s="62"/>
      <c r="E47" s="1248" t="s">
        <v>13</v>
      </c>
      <c r="F47" s="1248"/>
      <c r="G47" s="1248"/>
      <c r="H47" s="1248"/>
      <c r="I47" s="1248"/>
      <c r="J47" s="1249"/>
      <c r="K47" s="63" t="s">
        <v>524</v>
      </c>
      <c r="L47" s="64" t="s">
        <v>524</v>
      </c>
      <c r="M47" s="64" t="s">
        <v>524</v>
      </c>
      <c r="N47" s="64" t="s">
        <v>524</v>
      </c>
      <c r="O47" s="65" t="s">
        <v>524</v>
      </c>
      <c r="P47" s="48"/>
      <c r="Q47" s="48"/>
      <c r="R47" s="48"/>
      <c r="S47" s="48"/>
      <c r="T47" s="48"/>
      <c r="U47" s="48"/>
    </row>
    <row r="48" spans="1:21" ht="30.75" customHeight="1" x14ac:dyDescent="0.2">
      <c r="A48" s="48"/>
      <c r="B48" s="1266"/>
      <c r="C48" s="1267"/>
      <c r="D48" s="62"/>
      <c r="E48" s="1248" t="s">
        <v>14</v>
      </c>
      <c r="F48" s="1248"/>
      <c r="G48" s="1248"/>
      <c r="H48" s="1248"/>
      <c r="I48" s="1248"/>
      <c r="J48" s="1249"/>
      <c r="K48" s="63">
        <v>3134</v>
      </c>
      <c r="L48" s="64">
        <v>3990</v>
      </c>
      <c r="M48" s="64">
        <v>3811</v>
      </c>
      <c r="N48" s="64">
        <v>3770</v>
      </c>
      <c r="O48" s="65">
        <v>3615</v>
      </c>
      <c r="P48" s="48"/>
      <c r="Q48" s="48"/>
      <c r="R48" s="48"/>
      <c r="S48" s="48"/>
      <c r="T48" s="48"/>
      <c r="U48" s="48"/>
    </row>
    <row r="49" spans="1:21" ht="30.75" customHeight="1" x14ac:dyDescent="0.2">
      <c r="A49" s="48"/>
      <c r="B49" s="1266"/>
      <c r="C49" s="1267"/>
      <c r="D49" s="62"/>
      <c r="E49" s="1248" t="s">
        <v>15</v>
      </c>
      <c r="F49" s="1248"/>
      <c r="G49" s="1248"/>
      <c r="H49" s="1248"/>
      <c r="I49" s="1248"/>
      <c r="J49" s="1249"/>
      <c r="K49" s="63">
        <v>3</v>
      </c>
      <c r="L49" s="64">
        <v>3</v>
      </c>
      <c r="M49" s="64">
        <v>4</v>
      </c>
      <c r="N49" s="64">
        <v>4</v>
      </c>
      <c r="O49" s="65">
        <v>4</v>
      </c>
      <c r="P49" s="48"/>
      <c r="Q49" s="48"/>
      <c r="R49" s="48"/>
      <c r="S49" s="48"/>
      <c r="T49" s="48"/>
      <c r="U49" s="48"/>
    </row>
    <row r="50" spans="1:21" ht="30.75" customHeight="1" x14ac:dyDescent="0.2">
      <c r="A50" s="48"/>
      <c r="B50" s="1266"/>
      <c r="C50" s="1267"/>
      <c r="D50" s="62"/>
      <c r="E50" s="1248" t="s">
        <v>16</v>
      </c>
      <c r="F50" s="1248"/>
      <c r="G50" s="1248"/>
      <c r="H50" s="1248"/>
      <c r="I50" s="1248"/>
      <c r="J50" s="1249"/>
      <c r="K50" s="63">
        <v>1840</v>
      </c>
      <c r="L50" s="64">
        <v>973</v>
      </c>
      <c r="M50" s="64">
        <v>1743</v>
      </c>
      <c r="N50" s="64">
        <v>973</v>
      </c>
      <c r="O50" s="65">
        <v>973</v>
      </c>
      <c r="P50" s="48"/>
      <c r="Q50" s="48"/>
      <c r="R50" s="48"/>
      <c r="S50" s="48"/>
      <c r="T50" s="48"/>
      <c r="U50" s="48"/>
    </row>
    <row r="51" spans="1:21" ht="30.75" customHeight="1" x14ac:dyDescent="0.2">
      <c r="A51" s="48"/>
      <c r="B51" s="1268"/>
      <c r="C51" s="1269"/>
      <c r="D51" s="66"/>
      <c r="E51" s="1248" t="s">
        <v>17</v>
      </c>
      <c r="F51" s="1248"/>
      <c r="G51" s="1248"/>
      <c r="H51" s="1248"/>
      <c r="I51" s="1248"/>
      <c r="J51" s="1249"/>
      <c r="K51" s="63" t="s">
        <v>524</v>
      </c>
      <c r="L51" s="64" t="s">
        <v>524</v>
      </c>
      <c r="M51" s="64" t="s">
        <v>524</v>
      </c>
      <c r="N51" s="64" t="s">
        <v>524</v>
      </c>
      <c r="O51" s="65" t="s">
        <v>524</v>
      </c>
      <c r="P51" s="48"/>
      <c r="Q51" s="48"/>
      <c r="R51" s="48"/>
      <c r="S51" s="48"/>
      <c r="T51" s="48"/>
      <c r="U51" s="48"/>
    </row>
    <row r="52" spans="1:21" ht="30.75" customHeight="1" x14ac:dyDescent="0.2">
      <c r="A52" s="48"/>
      <c r="B52" s="1246" t="s">
        <v>18</v>
      </c>
      <c r="C52" s="1247"/>
      <c r="D52" s="66"/>
      <c r="E52" s="1248" t="s">
        <v>19</v>
      </c>
      <c r="F52" s="1248"/>
      <c r="G52" s="1248"/>
      <c r="H52" s="1248"/>
      <c r="I52" s="1248"/>
      <c r="J52" s="1249"/>
      <c r="K52" s="63">
        <v>12765</v>
      </c>
      <c r="L52" s="64">
        <v>11864</v>
      </c>
      <c r="M52" s="64">
        <v>11646</v>
      </c>
      <c r="N52" s="64">
        <v>11617</v>
      </c>
      <c r="O52" s="65">
        <v>11599</v>
      </c>
      <c r="P52" s="48"/>
      <c r="Q52" s="48"/>
      <c r="R52" s="48"/>
      <c r="S52" s="48"/>
      <c r="T52" s="48"/>
      <c r="U52" s="48"/>
    </row>
    <row r="53" spans="1:21" ht="30.75" customHeight="1" thickBot="1" x14ac:dyDescent="0.25">
      <c r="A53" s="48"/>
      <c r="B53" s="1250" t="s">
        <v>20</v>
      </c>
      <c r="C53" s="1251"/>
      <c r="D53" s="67"/>
      <c r="E53" s="1252" t="s">
        <v>21</v>
      </c>
      <c r="F53" s="1252"/>
      <c r="G53" s="1252"/>
      <c r="H53" s="1252"/>
      <c r="I53" s="1252"/>
      <c r="J53" s="1253"/>
      <c r="K53" s="68">
        <v>6702</v>
      </c>
      <c r="L53" s="69">
        <v>5234</v>
      </c>
      <c r="M53" s="69">
        <v>5911</v>
      </c>
      <c r="N53" s="69">
        <v>4709</v>
      </c>
      <c r="O53" s="70">
        <v>4687</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587</v>
      </c>
      <c r="L56" s="80" t="s">
        <v>588</v>
      </c>
      <c r="M56" s="80" t="s">
        <v>589</v>
      </c>
      <c r="N56" s="80" t="s">
        <v>590</v>
      </c>
      <c r="O56" s="81" t="s">
        <v>591</v>
      </c>
      <c r="P56" s="48"/>
      <c r="Q56" s="48"/>
      <c r="R56" s="48"/>
      <c r="S56" s="48"/>
      <c r="T56" s="48"/>
      <c r="U56" s="48"/>
    </row>
    <row r="57" spans="1:21" ht="31.5" customHeight="1" x14ac:dyDescent="0.2">
      <c r="B57" s="1254" t="s">
        <v>24</v>
      </c>
      <c r="C57" s="1255"/>
      <c r="D57" s="1258" t="s">
        <v>25</v>
      </c>
      <c r="E57" s="1259"/>
      <c r="F57" s="1259"/>
      <c r="G57" s="1259"/>
      <c r="H57" s="1259"/>
      <c r="I57" s="1259"/>
      <c r="J57" s="1260"/>
      <c r="K57" s="82" t="s">
        <v>619</v>
      </c>
      <c r="L57" s="83" t="s">
        <v>619</v>
      </c>
      <c r="M57" s="83" t="s">
        <v>619</v>
      </c>
      <c r="N57" s="83" t="s">
        <v>619</v>
      </c>
      <c r="O57" s="84" t="s">
        <v>619</v>
      </c>
    </row>
    <row r="58" spans="1:21" ht="31.5" customHeight="1" thickBot="1" x14ac:dyDescent="0.25">
      <c r="B58" s="1256"/>
      <c r="C58" s="1257"/>
      <c r="D58" s="1261" t="s">
        <v>26</v>
      </c>
      <c r="E58" s="1262"/>
      <c r="F58" s="1262"/>
      <c r="G58" s="1262"/>
      <c r="H58" s="1262"/>
      <c r="I58" s="1262"/>
      <c r="J58" s="1263"/>
      <c r="K58" s="85" t="s">
        <v>619</v>
      </c>
      <c r="L58" s="86" t="s">
        <v>619</v>
      </c>
      <c r="M58" s="86" t="s">
        <v>619</v>
      </c>
      <c r="N58" s="86" t="s">
        <v>619</v>
      </c>
      <c r="O58" s="87" t="s">
        <v>619</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zBAn1w4ciDEGOBHORk4uEfnCCypOHES8l7QcCyaCRKAxTJdi8FbPKo/4p3cdl5E4Z0HDyUOiBt9fq4ppAXM7vw==" saltValue="ZqUAqsRNCN5d10uIx2PCT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565</v>
      </c>
      <c r="J40" s="99" t="s">
        <v>566</v>
      </c>
      <c r="K40" s="99" t="s">
        <v>567</v>
      </c>
      <c r="L40" s="99" t="s">
        <v>568</v>
      </c>
      <c r="M40" s="100" t="s">
        <v>569</v>
      </c>
    </row>
    <row r="41" spans="2:13" ht="27.75" customHeight="1" x14ac:dyDescent="0.2">
      <c r="B41" s="1284" t="s">
        <v>29</v>
      </c>
      <c r="C41" s="1285"/>
      <c r="D41" s="101"/>
      <c r="E41" s="1286" t="s">
        <v>30</v>
      </c>
      <c r="F41" s="1286"/>
      <c r="G41" s="1286"/>
      <c r="H41" s="1287"/>
      <c r="I41" s="102">
        <v>125224</v>
      </c>
      <c r="J41" s="103">
        <v>125337</v>
      </c>
      <c r="K41" s="103">
        <v>122717</v>
      </c>
      <c r="L41" s="103">
        <v>124321</v>
      </c>
      <c r="M41" s="104">
        <v>122809</v>
      </c>
    </row>
    <row r="42" spans="2:13" ht="27.75" customHeight="1" x14ac:dyDescent="0.2">
      <c r="B42" s="1274"/>
      <c r="C42" s="1275"/>
      <c r="D42" s="105"/>
      <c r="E42" s="1278" t="s">
        <v>31</v>
      </c>
      <c r="F42" s="1278"/>
      <c r="G42" s="1278"/>
      <c r="H42" s="1279"/>
      <c r="I42" s="106">
        <v>8151</v>
      </c>
      <c r="J42" s="107">
        <v>7365</v>
      </c>
      <c r="K42" s="107">
        <v>5788</v>
      </c>
      <c r="L42" s="107">
        <v>4959</v>
      </c>
      <c r="M42" s="108">
        <v>4109</v>
      </c>
    </row>
    <row r="43" spans="2:13" ht="27.75" customHeight="1" x14ac:dyDescent="0.2">
      <c r="B43" s="1274"/>
      <c r="C43" s="1275"/>
      <c r="D43" s="105"/>
      <c r="E43" s="1278" t="s">
        <v>32</v>
      </c>
      <c r="F43" s="1278"/>
      <c r="G43" s="1278"/>
      <c r="H43" s="1279"/>
      <c r="I43" s="106">
        <v>48072</v>
      </c>
      <c r="J43" s="107">
        <v>52839</v>
      </c>
      <c r="K43" s="107">
        <v>53913</v>
      </c>
      <c r="L43" s="107">
        <v>59547</v>
      </c>
      <c r="M43" s="108">
        <v>63924</v>
      </c>
    </row>
    <row r="44" spans="2:13" ht="27.75" customHeight="1" x14ac:dyDescent="0.2">
      <c r="B44" s="1274"/>
      <c r="C44" s="1275"/>
      <c r="D44" s="105"/>
      <c r="E44" s="1278" t="s">
        <v>33</v>
      </c>
      <c r="F44" s="1278"/>
      <c r="G44" s="1278"/>
      <c r="H44" s="1279"/>
      <c r="I44" s="106">
        <v>26</v>
      </c>
      <c r="J44" s="107">
        <v>24</v>
      </c>
      <c r="K44" s="107">
        <v>18</v>
      </c>
      <c r="L44" s="107">
        <v>15</v>
      </c>
      <c r="M44" s="108">
        <v>11</v>
      </c>
    </row>
    <row r="45" spans="2:13" ht="27.75" customHeight="1" x14ac:dyDescent="0.2">
      <c r="B45" s="1274"/>
      <c r="C45" s="1275"/>
      <c r="D45" s="105"/>
      <c r="E45" s="1278" t="s">
        <v>34</v>
      </c>
      <c r="F45" s="1278"/>
      <c r="G45" s="1278"/>
      <c r="H45" s="1279"/>
      <c r="I45" s="106">
        <v>16830</v>
      </c>
      <c r="J45" s="107">
        <v>16955</v>
      </c>
      <c r="K45" s="107">
        <v>16667</v>
      </c>
      <c r="L45" s="107">
        <v>16717</v>
      </c>
      <c r="M45" s="108">
        <v>16124</v>
      </c>
    </row>
    <row r="46" spans="2:13" ht="27.75" customHeight="1" x14ac:dyDescent="0.2">
      <c r="B46" s="1274"/>
      <c r="C46" s="1275"/>
      <c r="D46" s="109"/>
      <c r="E46" s="1278" t="s">
        <v>35</v>
      </c>
      <c r="F46" s="1278"/>
      <c r="G46" s="1278"/>
      <c r="H46" s="1279"/>
      <c r="I46" s="106" t="s">
        <v>524</v>
      </c>
      <c r="J46" s="107" t="s">
        <v>524</v>
      </c>
      <c r="K46" s="107" t="s">
        <v>524</v>
      </c>
      <c r="L46" s="107" t="s">
        <v>524</v>
      </c>
      <c r="M46" s="108" t="s">
        <v>524</v>
      </c>
    </row>
    <row r="47" spans="2:13" ht="27.75" customHeight="1" x14ac:dyDescent="0.2">
      <c r="B47" s="1274"/>
      <c r="C47" s="1275"/>
      <c r="D47" s="110"/>
      <c r="E47" s="1288" t="s">
        <v>36</v>
      </c>
      <c r="F47" s="1289"/>
      <c r="G47" s="1289"/>
      <c r="H47" s="1290"/>
      <c r="I47" s="106" t="s">
        <v>524</v>
      </c>
      <c r="J47" s="107" t="s">
        <v>524</v>
      </c>
      <c r="K47" s="107" t="s">
        <v>524</v>
      </c>
      <c r="L47" s="107" t="s">
        <v>524</v>
      </c>
      <c r="M47" s="108" t="s">
        <v>524</v>
      </c>
    </row>
    <row r="48" spans="2:13" ht="27.75" customHeight="1" x14ac:dyDescent="0.2">
      <c r="B48" s="1274"/>
      <c r="C48" s="1275"/>
      <c r="D48" s="105"/>
      <c r="E48" s="1278" t="s">
        <v>37</v>
      </c>
      <c r="F48" s="1278"/>
      <c r="G48" s="1278"/>
      <c r="H48" s="1279"/>
      <c r="I48" s="106" t="s">
        <v>524</v>
      </c>
      <c r="J48" s="107" t="s">
        <v>524</v>
      </c>
      <c r="K48" s="107" t="s">
        <v>524</v>
      </c>
      <c r="L48" s="107" t="s">
        <v>524</v>
      </c>
      <c r="M48" s="108" t="s">
        <v>524</v>
      </c>
    </row>
    <row r="49" spans="2:13" ht="27.75" customHeight="1" x14ac:dyDescent="0.2">
      <c r="B49" s="1276"/>
      <c r="C49" s="1277"/>
      <c r="D49" s="105"/>
      <c r="E49" s="1278" t="s">
        <v>38</v>
      </c>
      <c r="F49" s="1278"/>
      <c r="G49" s="1278"/>
      <c r="H49" s="1279"/>
      <c r="I49" s="106" t="s">
        <v>524</v>
      </c>
      <c r="J49" s="107" t="s">
        <v>524</v>
      </c>
      <c r="K49" s="107" t="s">
        <v>524</v>
      </c>
      <c r="L49" s="107" t="s">
        <v>524</v>
      </c>
      <c r="M49" s="108" t="s">
        <v>524</v>
      </c>
    </row>
    <row r="50" spans="2:13" ht="27.75" customHeight="1" x14ac:dyDescent="0.2">
      <c r="B50" s="1272" t="s">
        <v>39</v>
      </c>
      <c r="C50" s="1273"/>
      <c r="D50" s="111"/>
      <c r="E50" s="1278" t="s">
        <v>40</v>
      </c>
      <c r="F50" s="1278"/>
      <c r="G50" s="1278"/>
      <c r="H50" s="1279"/>
      <c r="I50" s="106">
        <v>33004</v>
      </c>
      <c r="J50" s="107">
        <v>39203</v>
      </c>
      <c r="K50" s="107">
        <v>41973</v>
      </c>
      <c r="L50" s="107">
        <v>46577</v>
      </c>
      <c r="M50" s="108">
        <v>50127</v>
      </c>
    </row>
    <row r="51" spans="2:13" ht="27.75" customHeight="1" x14ac:dyDescent="0.2">
      <c r="B51" s="1274"/>
      <c r="C51" s="1275"/>
      <c r="D51" s="105"/>
      <c r="E51" s="1278" t="s">
        <v>41</v>
      </c>
      <c r="F51" s="1278"/>
      <c r="G51" s="1278"/>
      <c r="H51" s="1279"/>
      <c r="I51" s="106">
        <v>28257</v>
      </c>
      <c r="J51" s="107">
        <v>27623</v>
      </c>
      <c r="K51" s="107">
        <v>26412</v>
      </c>
      <c r="L51" s="107">
        <v>27232</v>
      </c>
      <c r="M51" s="108">
        <v>27778</v>
      </c>
    </row>
    <row r="52" spans="2:13" ht="27.75" customHeight="1" x14ac:dyDescent="0.2">
      <c r="B52" s="1276"/>
      <c r="C52" s="1277"/>
      <c r="D52" s="105"/>
      <c r="E52" s="1278" t="s">
        <v>42</v>
      </c>
      <c r="F52" s="1278"/>
      <c r="G52" s="1278"/>
      <c r="H52" s="1279"/>
      <c r="I52" s="106">
        <v>111479</v>
      </c>
      <c r="J52" s="107">
        <v>112327</v>
      </c>
      <c r="K52" s="107">
        <v>110374</v>
      </c>
      <c r="L52" s="107">
        <v>112684</v>
      </c>
      <c r="M52" s="108">
        <v>117702</v>
      </c>
    </row>
    <row r="53" spans="2:13" ht="27.75" customHeight="1" thickBot="1" x14ac:dyDescent="0.25">
      <c r="B53" s="1280" t="s">
        <v>43</v>
      </c>
      <c r="C53" s="1281"/>
      <c r="D53" s="112"/>
      <c r="E53" s="1282" t="s">
        <v>44</v>
      </c>
      <c r="F53" s="1282"/>
      <c r="G53" s="1282"/>
      <c r="H53" s="1283"/>
      <c r="I53" s="113">
        <v>25563</v>
      </c>
      <c r="J53" s="114">
        <v>23367</v>
      </c>
      <c r="K53" s="114">
        <v>20344</v>
      </c>
      <c r="L53" s="114">
        <v>19066</v>
      </c>
      <c r="M53" s="115">
        <v>11372</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I96541tmkBpGUFVbvCkOUxgbwzrBhImGOSMsK3RgMZJQjxL9y1JOCVwqXf6PGzg1VNj2p05mFKvxwFWHcN6UQg==" saltValue="Fko8ZQ+1uaRrcW5C58udz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567</v>
      </c>
      <c r="G54" s="124" t="s">
        <v>568</v>
      </c>
      <c r="H54" s="125" t="s">
        <v>569</v>
      </c>
    </row>
    <row r="55" spans="2:8" ht="52.5" customHeight="1" x14ac:dyDescent="0.2">
      <c r="B55" s="126"/>
      <c r="C55" s="1299" t="s">
        <v>47</v>
      </c>
      <c r="D55" s="1299"/>
      <c r="E55" s="1300"/>
      <c r="F55" s="127">
        <v>14812</v>
      </c>
      <c r="G55" s="127">
        <v>12193</v>
      </c>
      <c r="H55" s="128">
        <v>9896</v>
      </c>
    </row>
    <row r="56" spans="2:8" ht="52.5" customHeight="1" x14ac:dyDescent="0.2">
      <c r="B56" s="129"/>
      <c r="C56" s="1301" t="s">
        <v>48</v>
      </c>
      <c r="D56" s="1301"/>
      <c r="E56" s="1302"/>
      <c r="F56" s="130">
        <v>2524</v>
      </c>
      <c r="G56" s="130">
        <v>5075</v>
      </c>
      <c r="H56" s="131">
        <v>8036</v>
      </c>
    </row>
    <row r="57" spans="2:8" ht="53.25" customHeight="1" x14ac:dyDescent="0.2">
      <c r="B57" s="129"/>
      <c r="C57" s="1303" t="s">
        <v>49</v>
      </c>
      <c r="D57" s="1303"/>
      <c r="E57" s="1304"/>
      <c r="F57" s="132">
        <v>50870</v>
      </c>
      <c r="G57" s="132">
        <v>45649</v>
      </c>
      <c r="H57" s="133">
        <v>38270</v>
      </c>
    </row>
    <row r="58" spans="2:8" ht="45.75" customHeight="1" x14ac:dyDescent="0.2">
      <c r="B58" s="134"/>
      <c r="C58" s="1291" t="s">
        <v>592</v>
      </c>
      <c r="D58" s="1292"/>
      <c r="E58" s="1293"/>
      <c r="F58" s="135">
        <v>10956</v>
      </c>
      <c r="G58" s="135">
        <v>10958</v>
      </c>
      <c r="H58" s="136">
        <v>11949</v>
      </c>
    </row>
    <row r="59" spans="2:8" ht="45.75" customHeight="1" x14ac:dyDescent="0.2">
      <c r="B59" s="134"/>
      <c r="C59" s="1291" t="s">
        <v>593</v>
      </c>
      <c r="D59" s="1292"/>
      <c r="E59" s="1293"/>
      <c r="F59" s="135">
        <v>26334</v>
      </c>
      <c r="G59" s="135">
        <v>19632</v>
      </c>
      <c r="H59" s="136">
        <v>10055</v>
      </c>
    </row>
    <row r="60" spans="2:8" ht="45.75" customHeight="1" x14ac:dyDescent="0.2">
      <c r="B60" s="134"/>
      <c r="C60" s="1291" t="s">
        <v>594</v>
      </c>
      <c r="D60" s="1292"/>
      <c r="E60" s="1293"/>
      <c r="F60" s="135">
        <v>3447</v>
      </c>
      <c r="G60" s="135">
        <v>5111</v>
      </c>
      <c r="H60" s="136">
        <v>6454</v>
      </c>
    </row>
    <row r="61" spans="2:8" ht="45.75" customHeight="1" x14ac:dyDescent="0.2">
      <c r="B61" s="134"/>
      <c r="C61" s="1291" t="s">
        <v>595</v>
      </c>
      <c r="D61" s="1292"/>
      <c r="E61" s="1293"/>
      <c r="F61" s="135">
        <v>6203</v>
      </c>
      <c r="G61" s="135">
        <v>5779</v>
      </c>
      <c r="H61" s="136">
        <v>5474</v>
      </c>
    </row>
    <row r="62" spans="2:8" ht="45.75" customHeight="1" thickBot="1" x14ac:dyDescent="0.25">
      <c r="B62" s="137"/>
      <c r="C62" s="1294" t="s">
        <v>596</v>
      </c>
      <c r="D62" s="1295"/>
      <c r="E62" s="1296"/>
      <c r="F62" s="138">
        <v>684</v>
      </c>
      <c r="G62" s="138">
        <v>684</v>
      </c>
      <c r="H62" s="139">
        <v>684</v>
      </c>
    </row>
    <row r="63" spans="2:8" ht="52.5" customHeight="1" thickBot="1" x14ac:dyDescent="0.25">
      <c r="B63" s="140"/>
      <c r="C63" s="1297" t="s">
        <v>50</v>
      </c>
      <c r="D63" s="1297"/>
      <c r="E63" s="1298"/>
      <c r="F63" s="141">
        <v>68206</v>
      </c>
      <c r="G63" s="141">
        <v>62918</v>
      </c>
      <c r="H63" s="142">
        <v>56203</v>
      </c>
    </row>
    <row r="64" spans="2:8" ht="15" customHeight="1" x14ac:dyDescent="0.2"/>
    <row r="65" ht="0" hidden="1" customHeight="1" x14ac:dyDescent="0.2"/>
    <row r="66" ht="0" hidden="1" customHeight="1" x14ac:dyDescent="0.2"/>
  </sheetData>
  <sheetProtection algorithmName="SHA-512" hashValue="tgd7uxPz+mMLIKdSPp6MRXK/jDDgHzdAG/YfIhSciy8o/SysrEDdCQhe9qexOdXIWXkbZ9C7DDhhF2iyCxmAzQ==" saltValue="vx/yPhMBgZxSYUCTJih1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abSelected="1" topLeftCell="J22" zoomScale="85" zoomScaleNormal="85" zoomScaleSheetLayoutView="55" workbookViewId="0">
      <selection activeCell="CS41" sqref="CS41"/>
    </sheetView>
  </sheetViews>
  <sheetFormatPr defaultColWidth="0" defaultRowHeight="0" customHeight="1" zeroHeight="1" x14ac:dyDescent="0.2"/>
  <cols>
    <col min="1" max="1" width="6.33203125" style="385" customWidth="1"/>
    <col min="2" max="107" width="2.44140625" style="385" customWidth="1"/>
    <col min="108" max="108" width="6.109375" style="387" customWidth="1"/>
    <col min="109" max="109" width="5.88671875" style="386" customWidth="1"/>
    <col min="110" max="110" width="19.109375" style="385" hidden="1"/>
    <col min="111" max="115" width="12.6640625" style="385" hidden="1"/>
    <col min="116" max="349" width="8.6640625" style="385" hidden="1"/>
    <col min="350" max="355" width="14.88671875" style="385" hidden="1"/>
    <col min="356" max="357" width="15.88671875" style="385" hidden="1"/>
    <col min="358" max="363" width="16.109375" style="385" hidden="1"/>
    <col min="364" max="364" width="6.109375" style="385" hidden="1"/>
    <col min="365" max="365" width="3" style="385" hidden="1"/>
    <col min="366" max="605" width="8.6640625" style="385" hidden="1"/>
    <col min="606" max="611" width="14.88671875" style="385" hidden="1"/>
    <col min="612" max="613" width="15.88671875" style="385" hidden="1"/>
    <col min="614" max="619" width="16.109375" style="385" hidden="1"/>
    <col min="620" max="620" width="6.109375" style="385" hidden="1"/>
    <col min="621" max="621" width="3" style="385" hidden="1"/>
    <col min="622" max="861" width="8.6640625" style="385" hidden="1"/>
    <col min="862" max="867" width="14.88671875" style="385" hidden="1"/>
    <col min="868" max="869" width="15.88671875" style="385" hidden="1"/>
    <col min="870" max="875" width="16.109375" style="385" hidden="1"/>
    <col min="876" max="876" width="6.109375" style="385" hidden="1"/>
    <col min="877" max="877" width="3" style="385" hidden="1"/>
    <col min="878" max="1117" width="8.6640625" style="385" hidden="1"/>
    <col min="1118" max="1123" width="14.88671875" style="385" hidden="1"/>
    <col min="1124" max="1125" width="15.88671875" style="385" hidden="1"/>
    <col min="1126" max="1131" width="16.109375" style="385" hidden="1"/>
    <col min="1132" max="1132" width="6.109375" style="385" hidden="1"/>
    <col min="1133" max="1133" width="3" style="385" hidden="1"/>
    <col min="1134" max="1373" width="8.6640625" style="385" hidden="1"/>
    <col min="1374" max="1379" width="14.88671875" style="385" hidden="1"/>
    <col min="1380" max="1381" width="15.88671875" style="385" hidden="1"/>
    <col min="1382" max="1387" width="16.109375" style="385" hidden="1"/>
    <col min="1388" max="1388" width="6.109375" style="385" hidden="1"/>
    <col min="1389" max="1389" width="3" style="385" hidden="1"/>
    <col min="1390" max="1629" width="8.6640625" style="385" hidden="1"/>
    <col min="1630" max="1635" width="14.88671875" style="385" hidden="1"/>
    <col min="1636" max="1637" width="15.88671875" style="385" hidden="1"/>
    <col min="1638" max="1643" width="16.109375" style="385" hidden="1"/>
    <col min="1644" max="1644" width="6.109375" style="385" hidden="1"/>
    <col min="1645" max="1645" width="3" style="385" hidden="1"/>
    <col min="1646" max="1885" width="8.6640625" style="385" hidden="1"/>
    <col min="1886" max="1891" width="14.88671875" style="385" hidden="1"/>
    <col min="1892" max="1893" width="15.88671875" style="385" hidden="1"/>
    <col min="1894" max="1899" width="16.109375" style="385" hidden="1"/>
    <col min="1900" max="1900" width="6.109375" style="385" hidden="1"/>
    <col min="1901" max="1901" width="3" style="385" hidden="1"/>
    <col min="1902" max="2141" width="8.6640625" style="385" hidden="1"/>
    <col min="2142" max="2147" width="14.88671875" style="385" hidden="1"/>
    <col min="2148" max="2149" width="15.88671875" style="385" hidden="1"/>
    <col min="2150" max="2155" width="16.109375" style="385" hidden="1"/>
    <col min="2156" max="2156" width="6.109375" style="385" hidden="1"/>
    <col min="2157" max="2157" width="3" style="385" hidden="1"/>
    <col min="2158" max="2397" width="8.6640625" style="385" hidden="1"/>
    <col min="2398" max="2403" width="14.88671875" style="385" hidden="1"/>
    <col min="2404" max="2405" width="15.88671875" style="385" hidden="1"/>
    <col min="2406" max="2411" width="16.109375" style="385" hidden="1"/>
    <col min="2412" max="2412" width="6.109375" style="385" hidden="1"/>
    <col min="2413" max="2413" width="3" style="385" hidden="1"/>
    <col min="2414" max="2653" width="8.6640625" style="385" hidden="1"/>
    <col min="2654" max="2659" width="14.88671875" style="385" hidden="1"/>
    <col min="2660" max="2661" width="15.88671875" style="385" hidden="1"/>
    <col min="2662" max="2667" width="16.109375" style="385" hidden="1"/>
    <col min="2668" max="2668" width="6.109375" style="385" hidden="1"/>
    <col min="2669" max="2669" width="3" style="385" hidden="1"/>
    <col min="2670" max="2909" width="8.6640625" style="385" hidden="1"/>
    <col min="2910" max="2915" width="14.88671875" style="385" hidden="1"/>
    <col min="2916" max="2917" width="15.88671875" style="385" hidden="1"/>
    <col min="2918" max="2923" width="16.109375" style="385" hidden="1"/>
    <col min="2924" max="2924" width="6.109375" style="385" hidden="1"/>
    <col min="2925" max="2925" width="3" style="385" hidden="1"/>
    <col min="2926" max="3165" width="8.6640625" style="385" hidden="1"/>
    <col min="3166" max="3171" width="14.88671875" style="385" hidden="1"/>
    <col min="3172" max="3173" width="15.88671875" style="385" hidden="1"/>
    <col min="3174" max="3179" width="16.109375" style="385" hidden="1"/>
    <col min="3180" max="3180" width="6.109375" style="385" hidden="1"/>
    <col min="3181" max="3181" width="3" style="385" hidden="1"/>
    <col min="3182" max="3421" width="8.6640625" style="385" hidden="1"/>
    <col min="3422" max="3427" width="14.88671875" style="385" hidden="1"/>
    <col min="3428" max="3429" width="15.88671875" style="385" hidden="1"/>
    <col min="3430" max="3435" width="16.109375" style="385" hidden="1"/>
    <col min="3436" max="3436" width="6.109375" style="385" hidden="1"/>
    <col min="3437" max="3437" width="3" style="385" hidden="1"/>
    <col min="3438" max="3677" width="8.6640625" style="385" hidden="1"/>
    <col min="3678" max="3683" width="14.88671875" style="385" hidden="1"/>
    <col min="3684" max="3685" width="15.88671875" style="385" hidden="1"/>
    <col min="3686" max="3691" width="16.109375" style="385" hidden="1"/>
    <col min="3692" max="3692" width="6.109375" style="385" hidden="1"/>
    <col min="3693" max="3693" width="3" style="385" hidden="1"/>
    <col min="3694" max="3933" width="8.6640625" style="385" hidden="1"/>
    <col min="3934" max="3939" width="14.88671875" style="385" hidden="1"/>
    <col min="3940" max="3941" width="15.88671875" style="385" hidden="1"/>
    <col min="3942" max="3947" width="16.109375" style="385" hidden="1"/>
    <col min="3948" max="3948" width="6.109375" style="385" hidden="1"/>
    <col min="3949" max="3949" width="3" style="385" hidden="1"/>
    <col min="3950" max="4189" width="8.6640625" style="385" hidden="1"/>
    <col min="4190" max="4195" width="14.88671875" style="385" hidden="1"/>
    <col min="4196" max="4197" width="15.88671875" style="385" hidden="1"/>
    <col min="4198" max="4203" width="16.109375" style="385" hidden="1"/>
    <col min="4204" max="4204" width="6.109375" style="385" hidden="1"/>
    <col min="4205" max="4205" width="3" style="385" hidden="1"/>
    <col min="4206" max="4445" width="8.6640625" style="385" hidden="1"/>
    <col min="4446" max="4451" width="14.88671875" style="385" hidden="1"/>
    <col min="4452" max="4453" width="15.88671875" style="385" hidden="1"/>
    <col min="4454" max="4459" width="16.109375" style="385" hidden="1"/>
    <col min="4460" max="4460" width="6.109375" style="385" hidden="1"/>
    <col min="4461" max="4461" width="3" style="385" hidden="1"/>
    <col min="4462" max="4701" width="8.6640625" style="385" hidden="1"/>
    <col min="4702" max="4707" width="14.88671875" style="385" hidden="1"/>
    <col min="4708" max="4709" width="15.88671875" style="385" hidden="1"/>
    <col min="4710" max="4715" width="16.109375" style="385" hidden="1"/>
    <col min="4716" max="4716" width="6.109375" style="385" hidden="1"/>
    <col min="4717" max="4717" width="3" style="385" hidden="1"/>
    <col min="4718" max="4957" width="8.6640625" style="385" hidden="1"/>
    <col min="4958" max="4963" width="14.88671875" style="385" hidden="1"/>
    <col min="4964" max="4965" width="15.88671875" style="385" hidden="1"/>
    <col min="4966" max="4971" width="16.109375" style="385" hidden="1"/>
    <col min="4972" max="4972" width="6.109375" style="385" hidden="1"/>
    <col min="4973" max="4973" width="3" style="385" hidden="1"/>
    <col min="4974" max="5213" width="8.6640625" style="385" hidden="1"/>
    <col min="5214" max="5219" width="14.88671875" style="385" hidden="1"/>
    <col min="5220" max="5221" width="15.88671875" style="385" hidden="1"/>
    <col min="5222" max="5227" width="16.109375" style="385" hidden="1"/>
    <col min="5228" max="5228" width="6.109375" style="385" hidden="1"/>
    <col min="5229" max="5229" width="3" style="385" hidden="1"/>
    <col min="5230" max="5469" width="8.6640625" style="385" hidden="1"/>
    <col min="5470" max="5475" width="14.88671875" style="385" hidden="1"/>
    <col min="5476" max="5477" width="15.88671875" style="385" hidden="1"/>
    <col min="5478" max="5483" width="16.109375" style="385" hidden="1"/>
    <col min="5484" max="5484" width="6.109375" style="385" hidden="1"/>
    <col min="5485" max="5485" width="3" style="385" hidden="1"/>
    <col min="5486" max="5725" width="8.6640625" style="385" hidden="1"/>
    <col min="5726" max="5731" width="14.88671875" style="385" hidden="1"/>
    <col min="5732" max="5733" width="15.88671875" style="385" hidden="1"/>
    <col min="5734" max="5739" width="16.109375" style="385" hidden="1"/>
    <col min="5740" max="5740" width="6.109375" style="385" hidden="1"/>
    <col min="5741" max="5741" width="3" style="385" hidden="1"/>
    <col min="5742" max="5981" width="8.6640625" style="385" hidden="1"/>
    <col min="5982" max="5987" width="14.88671875" style="385" hidden="1"/>
    <col min="5988" max="5989" width="15.88671875" style="385" hidden="1"/>
    <col min="5990" max="5995" width="16.109375" style="385" hidden="1"/>
    <col min="5996" max="5996" width="6.109375" style="385" hidden="1"/>
    <col min="5997" max="5997" width="3" style="385" hidden="1"/>
    <col min="5998" max="6237" width="8.6640625" style="385" hidden="1"/>
    <col min="6238" max="6243" width="14.88671875" style="385" hidden="1"/>
    <col min="6244" max="6245" width="15.88671875" style="385" hidden="1"/>
    <col min="6246" max="6251" width="16.109375" style="385" hidden="1"/>
    <col min="6252" max="6252" width="6.109375" style="385" hidden="1"/>
    <col min="6253" max="6253" width="3" style="385" hidden="1"/>
    <col min="6254" max="6493" width="8.6640625" style="385" hidden="1"/>
    <col min="6494" max="6499" width="14.88671875" style="385" hidden="1"/>
    <col min="6500" max="6501" width="15.88671875" style="385" hidden="1"/>
    <col min="6502" max="6507" width="16.109375" style="385" hidden="1"/>
    <col min="6508" max="6508" width="6.109375" style="385" hidden="1"/>
    <col min="6509" max="6509" width="3" style="385" hidden="1"/>
    <col min="6510" max="6749" width="8.6640625" style="385" hidden="1"/>
    <col min="6750" max="6755" width="14.88671875" style="385" hidden="1"/>
    <col min="6756" max="6757" width="15.88671875" style="385" hidden="1"/>
    <col min="6758" max="6763" width="16.109375" style="385" hidden="1"/>
    <col min="6764" max="6764" width="6.109375" style="385" hidden="1"/>
    <col min="6765" max="6765" width="3" style="385" hidden="1"/>
    <col min="6766" max="7005" width="8.6640625" style="385" hidden="1"/>
    <col min="7006" max="7011" width="14.88671875" style="385" hidden="1"/>
    <col min="7012" max="7013" width="15.88671875" style="385" hidden="1"/>
    <col min="7014" max="7019" width="16.109375" style="385" hidden="1"/>
    <col min="7020" max="7020" width="6.109375" style="385" hidden="1"/>
    <col min="7021" max="7021" width="3" style="385" hidden="1"/>
    <col min="7022" max="7261" width="8.6640625" style="385" hidden="1"/>
    <col min="7262" max="7267" width="14.88671875" style="385" hidden="1"/>
    <col min="7268" max="7269" width="15.88671875" style="385" hidden="1"/>
    <col min="7270" max="7275" width="16.109375" style="385" hidden="1"/>
    <col min="7276" max="7276" width="6.109375" style="385" hidden="1"/>
    <col min="7277" max="7277" width="3" style="385" hidden="1"/>
    <col min="7278" max="7517" width="8.6640625" style="385" hidden="1"/>
    <col min="7518" max="7523" width="14.88671875" style="385" hidden="1"/>
    <col min="7524" max="7525" width="15.88671875" style="385" hidden="1"/>
    <col min="7526" max="7531" width="16.109375" style="385" hidden="1"/>
    <col min="7532" max="7532" width="6.109375" style="385" hidden="1"/>
    <col min="7533" max="7533" width="3" style="385" hidden="1"/>
    <col min="7534" max="7773" width="8.6640625" style="385" hidden="1"/>
    <col min="7774" max="7779" width="14.88671875" style="385" hidden="1"/>
    <col min="7780" max="7781" width="15.88671875" style="385" hidden="1"/>
    <col min="7782" max="7787" width="16.109375" style="385" hidden="1"/>
    <col min="7788" max="7788" width="6.109375" style="385" hidden="1"/>
    <col min="7789" max="7789" width="3" style="385" hidden="1"/>
    <col min="7790" max="8029" width="8.6640625" style="385" hidden="1"/>
    <col min="8030" max="8035" width="14.88671875" style="385" hidden="1"/>
    <col min="8036" max="8037" width="15.88671875" style="385" hidden="1"/>
    <col min="8038" max="8043" width="16.109375" style="385" hidden="1"/>
    <col min="8044" max="8044" width="6.109375" style="385" hidden="1"/>
    <col min="8045" max="8045" width="3" style="385" hidden="1"/>
    <col min="8046" max="8285" width="8.6640625" style="385" hidden="1"/>
    <col min="8286" max="8291" width="14.88671875" style="385" hidden="1"/>
    <col min="8292" max="8293" width="15.88671875" style="385" hidden="1"/>
    <col min="8294" max="8299" width="16.109375" style="385" hidden="1"/>
    <col min="8300" max="8300" width="6.109375" style="385" hidden="1"/>
    <col min="8301" max="8301" width="3" style="385" hidden="1"/>
    <col min="8302" max="8541" width="8.6640625" style="385" hidden="1"/>
    <col min="8542" max="8547" width="14.88671875" style="385" hidden="1"/>
    <col min="8548" max="8549" width="15.88671875" style="385" hidden="1"/>
    <col min="8550" max="8555" width="16.109375" style="385" hidden="1"/>
    <col min="8556" max="8556" width="6.109375" style="385" hidden="1"/>
    <col min="8557" max="8557" width="3" style="385" hidden="1"/>
    <col min="8558" max="8797" width="8.6640625" style="385" hidden="1"/>
    <col min="8798" max="8803" width="14.88671875" style="385" hidden="1"/>
    <col min="8804" max="8805" width="15.88671875" style="385" hidden="1"/>
    <col min="8806" max="8811" width="16.109375" style="385" hidden="1"/>
    <col min="8812" max="8812" width="6.109375" style="385" hidden="1"/>
    <col min="8813" max="8813" width="3" style="385" hidden="1"/>
    <col min="8814" max="9053" width="8.6640625" style="385" hidden="1"/>
    <col min="9054" max="9059" width="14.88671875" style="385" hidden="1"/>
    <col min="9060" max="9061" width="15.88671875" style="385" hidden="1"/>
    <col min="9062" max="9067" width="16.109375" style="385" hidden="1"/>
    <col min="9068" max="9068" width="6.109375" style="385" hidden="1"/>
    <col min="9069" max="9069" width="3" style="385" hidden="1"/>
    <col min="9070" max="9309" width="8.6640625" style="385" hidden="1"/>
    <col min="9310" max="9315" width="14.88671875" style="385" hidden="1"/>
    <col min="9316" max="9317" width="15.88671875" style="385" hidden="1"/>
    <col min="9318" max="9323" width="16.109375" style="385" hidden="1"/>
    <col min="9324" max="9324" width="6.109375" style="385" hidden="1"/>
    <col min="9325" max="9325" width="3" style="385" hidden="1"/>
    <col min="9326" max="9565" width="8.6640625" style="385" hidden="1"/>
    <col min="9566" max="9571" width="14.88671875" style="385" hidden="1"/>
    <col min="9572" max="9573" width="15.88671875" style="385" hidden="1"/>
    <col min="9574" max="9579" width="16.109375" style="385" hidden="1"/>
    <col min="9580" max="9580" width="6.109375" style="385" hidden="1"/>
    <col min="9581" max="9581" width="3" style="385" hidden="1"/>
    <col min="9582" max="9821" width="8.6640625" style="385" hidden="1"/>
    <col min="9822" max="9827" width="14.88671875" style="385" hidden="1"/>
    <col min="9828" max="9829" width="15.88671875" style="385" hidden="1"/>
    <col min="9830" max="9835" width="16.109375" style="385" hidden="1"/>
    <col min="9836" max="9836" width="6.109375" style="385" hidden="1"/>
    <col min="9837" max="9837" width="3" style="385" hidden="1"/>
    <col min="9838" max="10077" width="8.6640625" style="385" hidden="1"/>
    <col min="10078" max="10083" width="14.88671875" style="385" hidden="1"/>
    <col min="10084" max="10085" width="15.88671875" style="385" hidden="1"/>
    <col min="10086" max="10091" width="16.109375" style="385" hidden="1"/>
    <col min="10092" max="10092" width="6.109375" style="385" hidden="1"/>
    <col min="10093" max="10093" width="3" style="385" hidden="1"/>
    <col min="10094" max="10333" width="8.6640625" style="385" hidden="1"/>
    <col min="10334" max="10339" width="14.88671875" style="385" hidden="1"/>
    <col min="10340" max="10341" width="15.88671875" style="385" hidden="1"/>
    <col min="10342" max="10347" width="16.109375" style="385" hidden="1"/>
    <col min="10348" max="10348" width="6.109375" style="385" hidden="1"/>
    <col min="10349" max="10349" width="3" style="385" hidden="1"/>
    <col min="10350" max="10589" width="8.6640625" style="385" hidden="1"/>
    <col min="10590" max="10595" width="14.88671875" style="385" hidden="1"/>
    <col min="10596" max="10597" width="15.88671875" style="385" hidden="1"/>
    <col min="10598" max="10603" width="16.109375" style="385" hidden="1"/>
    <col min="10604" max="10604" width="6.109375" style="385" hidden="1"/>
    <col min="10605" max="10605" width="3" style="385" hidden="1"/>
    <col min="10606" max="10845" width="8.6640625" style="385" hidden="1"/>
    <col min="10846" max="10851" width="14.88671875" style="385" hidden="1"/>
    <col min="10852" max="10853" width="15.88671875" style="385" hidden="1"/>
    <col min="10854" max="10859" width="16.109375" style="385" hidden="1"/>
    <col min="10860" max="10860" width="6.109375" style="385" hidden="1"/>
    <col min="10861" max="10861" width="3" style="385" hidden="1"/>
    <col min="10862" max="11101" width="8.6640625" style="385" hidden="1"/>
    <col min="11102" max="11107" width="14.88671875" style="385" hidden="1"/>
    <col min="11108" max="11109" width="15.88671875" style="385" hidden="1"/>
    <col min="11110" max="11115" width="16.109375" style="385" hidden="1"/>
    <col min="11116" max="11116" width="6.109375" style="385" hidden="1"/>
    <col min="11117" max="11117" width="3" style="385" hidden="1"/>
    <col min="11118" max="11357" width="8.6640625" style="385" hidden="1"/>
    <col min="11358" max="11363" width="14.88671875" style="385" hidden="1"/>
    <col min="11364" max="11365" width="15.88671875" style="385" hidden="1"/>
    <col min="11366" max="11371" width="16.109375" style="385" hidden="1"/>
    <col min="11372" max="11372" width="6.109375" style="385" hidden="1"/>
    <col min="11373" max="11373" width="3" style="385" hidden="1"/>
    <col min="11374" max="11613" width="8.6640625" style="385" hidden="1"/>
    <col min="11614" max="11619" width="14.88671875" style="385" hidden="1"/>
    <col min="11620" max="11621" width="15.88671875" style="385" hidden="1"/>
    <col min="11622" max="11627" width="16.109375" style="385" hidden="1"/>
    <col min="11628" max="11628" width="6.109375" style="385" hidden="1"/>
    <col min="11629" max="11629" width="3" style="385" hidden="1"/>
    <col min="11630" max="11869" width="8.6640625" style="385" hidden="1"/>
    <col min="11870" max="11875" width="14.88671875" style="385" hidden="1"/>
    <col min="11876" max="11877" width="15.88671875" style="385" hidden="1"/>
    <col min="11878" max="11883" width="16.109375" style="385" hidden="1"/>
    <col min="11884" max="11884" width="6.109375" style="385" hidden="1"/>
    <col min="11885" max="11885" width="3" style="385" hidden="1"/>
    <col min="11886" max="12125" width="8.6640625" style="385" hidden="1"/>
    <col min="12126" max="12131" width="14.88671875" style="385" hidden="1"/>
    <col min="12132" max="12133" width="15.88671875" style="385" hidden="1"/>
    <col min="12134" max="12139" width="16.109375" style="385" hidden="1"/>
    <col min="12140" max="12140" width="6.109375" style="385" hidden="1"/>
    <col min="12141" max="12141" width="3" style="385" hidden="1"/>
    <col min="12142" max="12381" width="8.6640625" style="385" hidden="1"/>
    <col min="12382" max="12387" width="14.88671875" style="385" hidden="1"/>
    <col min="12388" max="12389" width="15.88671875" style="385" hidden="1"/>
    <col min="12390" max="12395" width="16.109375" style="385" hidden="1"/>
    <col min="12396" max="12396" width="6.109375" style="385" hidden="1"/>
    <col min="12397" max="12397" width="3" style="385" hidden="1"/>
    <col min="12398" max="12637" width="8.6640625" style="385" hidden="1"/>
    <col min="12638" max="12643" width="14.88671875" style="385" hidden="1"/>
    <col min="12644" max="12645" width="15.88671875" style="385" hidden="1"/>
    <col min="12646" max="12651" width="16.109375" style="385" hidden="1"/>
    <col min="12652" max="12652" width="6.109375" style="385" hidden="1"/>
    <col min="12653" max="12653" width="3" style="385" hidden="1"/>
    <col min="12654" max="12893" width="8.6640625" style="385" hidden="1"/>
    <col min="12894" max="12899" width="14.88671875" style="385" hidden="1"/>
    <col min="12900" max="12901" width="15.88671875" style="385" hidden="1"/>
    <col min="12902" max="12907" width="16.109375" style="385" hidden="1"/>
    <col min="12908" max="12908" width="6.109375" style="385" hidden="1"/>
    <col min="12909" max="12909" width="3" style="385" hidden="1"/>
    <col min="12910" max="13149" width="8.6640625" style="385" hidden="1"/>
    <col min="13150" max="13155" width="14.88671875" style="385" hidden="1"/>
    <col min="13156" max="13157" width="15.88671875" style="385" hidden="1"/>
    <col min="13158" max="13163" width="16.109375" style="385" hidden="1"/>
    <col min="13164" max="13164" width="6.109375" style="385" hidden="1"/>
    <col min="13165" max="13165" width="3" style="385" hidden="1"/>
    <col min="13166" max="13405" width="8.6640625" style="385" hidden="1"/>
    <col min="13406" max="13411" width="14.88671875" style="385" hidden="1"/>
    <col min="13412" max="13413" width="15.88671875" style="385" hidden="1"/>
    <col min="13414" max="13419" width="16.109375" style="385" hidden="1"/>
    <col min="13420" max="13420" width="6.109375" style="385" hidden="1"/>
    <col min="13421" max="13421" width="3" style="385" hidden="1"/>
    <col min="13422" max="13661" width="8.6640625" style="385" hidden="1"/>
    <col min="13662" max="13667" width="14.88671875" style="385" hidden="1"/>
    <col min="13668" max="13669" width="15.88671875" style="385" hidden="1"/>
    <col min="13670" max="13675" width="16.109375" style="385" hidden="1"/>
    <col min="13676" max="13676" width="6.109375" style="385" hidden="1"/>
    <col min="13677" max="13677" width="3" style="385" hidden="1"/>
    <col min="13678" max="13917" width="8.6640625" style="385" hidden="1"/>
    <col min="13918" max="13923" width="14.88671875" style="385" hidden="1"/>
    <col min="13924" max="13925" width="15.88671875" style="385" hidden="1"/>
    <col min="13926" max="13931" width="16.109375" style="385" hidden="1"/>
    <col min="13932" max="13932" width="6.109375" style="385" hidden="1"/>
    <col min="13933" max="13933" width="3" style="385" hidden="1"/>
    <col min="13934" max="14173" width="8.6640625" style="385" hidden="1"/>
    <col min="14174" max="14179" width="14.88671875" style="385" hidden="1"/>
    <col min="14180" max="14181" width="15.88671875" style="385" hidden="1"/>
    <col min="14182" max="14187" width="16.109375" style="385" hidden="1"/>
    <col min="14188" max="14188" width="6.109375" style="385" hidden="1"/>
    <col min="14189" max="14189" width="3" style="385" hidden="1"/>
    <col min="14190" max="14429" width="8.6640625" style="385" hidden="1"/>
    <col min="14430" max="14435" width="14.88671875" style="385" hidden="1"/>
    <col min="14436" max="14437" width="15.88671875" style="385" hidden="1"/>
    <col min="14438" max="14443" width="16.109375" style="385" hidden="1"/>
    <col min="14444" max="14444" width="6.109375" style="385" hidden="1"/>
    <col min="14445" max="14445" width="3" style="385" hidden="1"/>
    <col min="14446" max="14685" width="8.6640625" style="385" hidden="1"/>
    <col min="14686" max="14691" width="14.88671875" style="385" hidden="1"/>
    <col min="14692" max="14693" width="15.88671875" style="385" hidden="1"/>
    <col min="14694" max="14699" width="16.109375" style="385" hidden="1"/>
    <col min="14700" max="14700" width="6.109375" style="385" hidden="1"/>
    <col min="14701" max="14701" width="3" style="385" hidden="1"/>
    <col min="14702" max="14941" width="8.6640625" style="385" hidden="1"/>
    <col min="14942" max="14947" width="14.88671875" style="385" hidden="1"/>
    <col min="14948" max="14949" width="15.88671875" style="385" hidden="1"/>
    <col min="14950" max="14955" width="16.109375" style="385" hidden="1"/>
    <col min="14956" max="14956" width="6.109375" style="385" hidden="1"/>
    <col min="14957" max="14957" width="3" style="385" hidden="1"/>
    <col min="14958" max="15197" width="8.6640625" style="385" hidden="1"/>
    <col min="15198" max="15203" width="14.88671875" style="385" hidden="1"/>
    <col min="15204" max="15205" width="15.88671875" style="385" hidden="1"/>
    <col min="15206" max="15211" width="16.109375" style="385" hidden="1"/>
    <col min="15212" max="15212" width="6.109375" style="385" hidden="1"/>
    <col min="15213" max="15213" width="3" style="385" hidden="1"/>
    <col min="15214" max="15453" width="8.6640625" style="385" hidden="1"/>
    <col min="15454" max="15459" width="14.88671875" style="385" hidden="1"/>
    <col min="15460" max="15461" width="15.88671875" style="385" hidden="1"/>
    <col min="15462" max="15467" width="16.109375" style="385" hidden="1"/>
    <col min="15468" max="15468" width="6.109375" style="385" hidden="1"/>
    <col min="15469" max="15469" width="3" style="385" hidden="1"/>
    <col min="15470" max="15709" width="8.6640625" style="385" hidden="1"/>
    <col min="15710" max="15715" width="14.88671875" style="385" hidden="1"/>
    <col min="15716" max="15717" width="15.88671875" style="385" hidden="1"/>
    <col min="15718" max="15723" width="16.109375" style="385" hidden="1"/>
    <col min="15724" max="15724" width="6.109375" style="385" hidden="1"/>
    <col min="15725" max="15725" width="3" style="385" hidden="1"/>
    <col min="15726" max="15965" width="8.6640625" style="385" hidden="1"/>
    <col min="15966" max="15971" width="14.88671875" style="385" hidden="1"/>
    <col min="15972" max="15973" width="15.88671875" style="385" hidden="1"/>
    <col min="15974" max="15979" width="16.109375" style="385" hidden="1"/>
    <col min="15980" max="15980" width="6.109375" style="385" hidden="1"/>
    <col min="15981" max="15981" width="3" style="385" hidden="1"/>
    <col min="15982" max="16221" width="8.6640625" style="385" hidden="1"/>
    <col min="16222" max="16227" width="14.88671875" style="385" hidden="1"/>
    <col min="16228" max="16229" width="15.88671875" style="385" hidden="1"/>
    <col min="16230" max="16235" width="16.109375" style="385" hidden="1"/>
    <col min="16236" max="16236" width="6.109375" style="385" hidden="1"/>
    <col min="16237" max="16237" width="3" style="385" hidden="1"/>
    <col min="16238" max="16384" width="8.6640625" style="385" hidden="1"/>
  </cols>
  <sheetData>
    <row r="1" spans="1:143" ht="42.75" customHeight="1" x14ac:dyDescent="0.2">
      <c r="A1" s="422"/>
      <c r="B1" s="421"/>
      <c r="DD1" s="385"/>
      <c r="DE1" s="385"/>
    </row>
    <row r="2" spans="1:143" ht="25.5" customHeight="1" x14ac:dyDescent="0.2">
      <c r="A2" s="420"/>
      <c r="C2" s="420"/>
      <c r="O2" s="420"/>
      <c r="P2" s="420"/>
      <c r="Q2" s="420"/>
      <c r="R2" s="420"/>
      <c r="S2" s="420"/>
      <c r="T2" s="420"/>
      <c r="U2" s="420"/>
      <c r="V2" s="420"/>
      <c r="W2" s="420"/>
      <c r="X2" s="420"/>
      <c r="Y2" s="420"/>
      <c r="Z2" s="420"/>
      <c r="AA2" s="420"/>
      <c r="AB2" s="420"/>
      <c r="AC2" s="420"/>
      <c r="AD2" s="420"/>
      <c r="AE2" s="420"/>
      <c r="AF2" s="420"/>
      <c r="AG2" s="420"/>
      <c r="AH2" s="420"/>
      <c r="AI2" s="420"/>
      <c r="AU2" s="420"/>
      <c r="BG2" s="420"/>
      <c r="BS2" s="420"/>
      <c r="CE2" s="420"/>
      <c r="CQ2" s="420"/>
      <c r="DD2" s="385"/>
      <c r="DE2" s="385"/>
    </row>
    <row r="3" spans="1:143" ht="25.5" customHeight="1" x14ac:dyDescent="0.2">
      <c r="A3" s="420"/>
      <c r="C3" s="420"/>
      <c r="O3" s="420"/>
      <c r="P3" s="420"/>
      <c r="Q3" s="420"/>
      <c r="R3" s="420"/>
      <c r="S3" s="420"/>
      <c r="T3" s="420"/>
      <c r="U3" s="420"/>
      <c r="V3" s="420"/>
      <c r="W3" s="420"/>
      <c r="X3" s="420"/>
      <c r="Y3" s="420"/>
      <c r="Z3" s="420"/>
      <c r="AA3" s="420"/>
      <c r="AB3" s="420"/>
      <c r="AC3" s="420"/>
      <c r="AD3" s="420"/>
      <c r="AE3" s="420"/>
      <c r="AF3" s="420"/>
      <c r="AG3" s="420"/>
      <c r="AH3" s="420"/>
      <c r="AI3" s="420"/>
      <c r="AU3" s="420"/>
      <c r="BG3" s="420"/>
      <c r="BS3" s="420"/>
      <c r="CE3" s="420"/>
      <c r="CQ3" s="420"/>
      <c r="DD3" s="385"/>
      <c r="DE3" s="385"/>
    </row>
    <row r="4" spans="1:143" s="290" customFormat="1" ht="13.2" x14ac:dyDescent="0.2">
      <c r="A4" s="420"/>
      <c r="B4" s="420"/>
      <c r="C4" s="420"/>
      <c r="D4" s="420"/>
      <c r="E4" s="420"/>
      <c r="F4" s="420"/>
      <c r="G4" s="420"/>
      <c r="H4" s="420"/>
      <c r="I4" s="420"/>
      <c r="J4" s="420"/>
      <c r="K4" s="420"/>
      <c r="L4" s="420"/>
      <c r="M4" s="420"/>
      <c r="N4" s="420"/>
      <c r="O4" s="420"/>
      <c r="P4" s="420"/>
      <c r="Q4" s="420"/>
      <c r="R4" s="420"/>
      <c r="S4" s="420"/>
      <c r="T4" s="420"/>
      <c r="U4" s="420"/>
      <c r="V4" s="420"/>
      <c r="W4" s="420"/>
      <c r="X4" s="420"/>
      <c r="Y4" s="420"/>
      <c r="Z4" s="420"/>
      <c r="AA4" s="420"/>
      <c r="AB4" s="420"/>
      <c r="AC4" s="420"/>
      <c r="AD4" s="420"/>
      <c r="AE4" s="420"/>
      <c r="AF4" s="420"/>
      <c r="AG4" s="420"/>
      <c r="AH4" s="420"/>
      <c r="AI4" s="420"/>
      <c r="AJ4" s="420"/>
      <c r="AK4" s="420"/>
      <c r="AL4" s="420"/>
      <c r="AM4" s="420"/>
      <c r="AN4" s="420"/>
      <c r="AO4" s="420"/>
      <c r="AP4" s="420"/>
      <c r="AQ4" s="420"/>
      <c r="AR4" s="420"/>
      <c r="AS4" s="420"/>
      <c r="AT4" s="420"/>
      <c r="AU4" s="420"/>
      <c r="AV4" s="420"/>
      <c r="AW4" s="420"/>
      <c r="AX4" s="420"/>
      <c r="AY4" s="420"/>
      <c r="AZ4" s="420"/>
      <c r="BA4" s="420"/>
      <c r="BB4" s="420"/>
      <c r="BC4" s="420"/>
      <c r="BD4" s="420"/>
      <c r="BE4" s="420"/>
      <c r="BF4" s="420"/>
      <c r="BG4" s="420"/>
      <c r="BH4" s="420"/>
      <c r="BI4" s="420"/>
      <c r="BJ4" s="420"/>
      <c r="BK4" s="420"/>
      <c r="BL4" s="420"/>
      <c r="BM4" s="420"/>
      <c r="BN4" s="420"/>
      <c r="BO4" s="420"/>
      <c r="BP4" s="420"/>
      <c r="BQ4" s="420"/>
      <c r="BR4" s="420"/>
      <c r="BS4" s="420"/>
      <c r="BT4" s="420"/>
      <c r="BU4" s="420"/>
      <c r="BV4" s="420"/>
      <c r="BW4" s="420"/>
      <c r="BX4" s="420"/>
      <c r="BY4" s="420"/>
      <c r="BZ4" s="420"/>
      <c r="CA4" s="420"/>
      <c r="CB4" s="420"/>
      <c r="CC4" s="420"/>
      <c r="CD4" s="420"/>
      <c r="CE4" s="420"/>
      <c r="CF4" s="420"/>
      <c r="CG4" s="420"/>
      <c r="CH4" s="420"/>
      <c r="CI4" s="420"/>
      <c r="CJ4" s="420"/>
      <c r="CK4" s="420"/>
      <c r="CL4" s="420"/>
      <c r="CM4" s="420"/>
      <c r="CN4" s="420"/>
      <c r="CO4" s="420"/>
      <c r="CP4" s="420"/>
      <c r="CQ4" s="420"/>
      <c r="CR4" s="420"/>
      <c r="CS4" s="420"/>
      <c r="CT4" s="420"/>
      <c r="CU4" s="420"/>
      <c r="CV4" s="420"/>
      <c r="CW4" s="420"/>
      <c r="CX4" s="420"/>
      <c r="CY4" s="420"/>
      <c r="CZ4" s="420"/>
      <c r="DA4" s="420"/>
      <c r="DB4" s="420"/>
      <c r="DC4" s="420"/>
      <c r="DD4" s="420"/>
      <c r="DE4" s="420"/>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420"/>
      <c r="B5" s="420"/>
      <c r="C5" s="420"/>
      <c r="D5" s="420"/>
      <c r="E5" s="420"/>
      <c r="F5" s="420"/>
      <c r="G5" s="420"/>
      <c r="H5" s="420"/>
      <c r="I5" s="420"/>
      <c r="J5" s="420"/>
      <c r="K5" s="420"/>
      <c r="L5" s="420"/>
      <c r="M5" s="420"/>
      <c r="N5" s="420"/>
      <c r="O5" s="420"/>
      <c r="P5" s="420"/>
      <c r="Q5" s="420"/>
      <c r="R5" s="420"/>
      <c r="S5" s="420"/>
      <c r="T5" s="420"/>
      <c r="U5" s="420"/>
      <c r="V5" s="420"/>
      <c r="W5" s="420"/>
      <c r="X5" s="420"/>
      <c r="Y5" s="420"/>
      <c r="Z5" s="420"/>
      <c r="AA5" s="420"/>
      <c r="AB5" s="420"/>
      <c r="AC5" s="420"/>
      <c r="AD5" s="420"/>
      <c r="AE5" s="420"/>
      <c r="AF5" s="420"/>
      <c r="AG5" s="420"/>
      <c r="AH5" s="420"/>
      <c r="AI5" s="420"/>
      <c r="AJ5" s="420"/>
      <c r="AK5" s="420"/>
      <c r="AL5" s="420"/>
      <c r="AM5" s="420"/>
      <c r="AN5" s="420"/>
      <c r="AO5" s="420"/>
      <c r="AP5" s="420"/>
      <c r="AQ5" s="420"/>
      <c r="AR5" s="420"/>
      <c r="AS5" s="420"/>
      <c r="AT5" s="420"/>
      <c r="AU5" s="420"/>
      <c r="AV5" s="420"/>
      <c r="AW5" s="420"/>
      <c r="AX5" s="420"/>
      <c r="AY5" s="420"/>
      <c r="AZ5" s="420"/>
      <c r="BA5" s="420"/>
      <c r="BB5" s="420"/>
      <c r="BC5" s="420"/>
      <c r="BD5" s="420"/>
      <c r="BE5" s="420"/>
      <c r="BF5" s="420"/>
      <c r="BG5" s="420"/>
      <c r="BH5" s="420"/>
      <c r="BI5" s="420"/>
      <c r="BJ5" s="420"/>
      <c r="BK5" s="420"/>
      <c r="BL5" s="420"/>
      <c r="BM5" s="420"/>
      <c r="BN5" s="420"/>
      <c r="BO5" s="420"/>
      <c r="BP5" s="420"/>
      <c r="BQ5" s="420"/>
      <c r="BR5" s="420"/>
      <c r="BS5" s="420"/>
      <c r="BT5" s="420"/>
      <c r="BU5" s="420"/>
      <c r="BV5" s="420"/>
      <c r="BW5" s="420"/>
      <c r="BX5" s="420"/>
      <c r="BY5" s="420"/>
      <c r="BZ5" s="420"/>
      <c r="CA5" s="420"/>
      <c r="CB5" s="420"/>
      <c r="CC5" s="420"/>
      <c r="CD5" s="420"/>
      <c r="CE5" s="420"/>
      <c r="CF5" s="420"/>
      <c r="CG5" s="420"/>
      <c r="CH5" s="420"/>
      <c r="CI5" s="420"/>
      <c r="CJ5" s="420"/>
      <c r="CK5" s="420"/>
      <c r="CL5" s="420"/>
      <c r="CM5" s="420"/>
      <c r="CN5" s="420"/>
      <c r="CO5" s="420"/>
      <c r="CP5" s="420"/>
      <c r="CQ5" s="420"/>
      <c r="CR5" s="420"/>
      <c r="CS5" s="420"/>
      <c r="CT5" s="420"/>
      <c r="CU5" s="420"/>
      <c r="CV5" s="420"/>
      <c r="CW5" s="420"/>
      <c r="CX5" s="420"/>
      <c r="CY5" s="420"/>
      <c r="CZ5" s="420"/>
      <c r="DA5" s="420"/>
      <c r="DB5" s="420"/>
      <c r="DC5" s="420"/>
      <c r="DD5" s="420"/>
      <c r="DE5" s="420"/>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420"/>
      <c r="B6" s="420"/>
      <c r="C6" s="420"/>
      <c r="D6" s="420"/>
      <c r="E6" s="420"/>
      <c r="F6" s="420"/>
      <c r="G6" s="420"/>
      <c r="H6" s="420"/>
      <c r="I6" s="420"/>
      <c r="J6" s="420"/>
      <c r="K6" s="420"/>
      <c r="L6" s="420"/>
      <c r="M6" s="420"/>
      <c r="N6" s="420"/>
      <c r="O6" s="420"/>
      <c r="P6" s="420"/>
      <c r="Q6" s="420"/>
      <c r="R6" s="420"/>
      <c r="S6" s="420"/>
      <c r="T6" s="420"/>
      <c r="U6" s="420"/>
      <c r="V6" s="420"/>
      <c r="W6" s="420"/>
      <c r="X6" s="420"/>
      <c r="Y6" s="420"/>
      <c r="Z6" s="420"/>
      <c r="AA6" s="420"/>
      <c r="AB6" s="420"/>
      <c r="AC6" s="420"/>
      <c r="AD6" s="420"/>
      <c r="AE6" s="420"/>
      <c r="AF6" s="420"/>
      <c r="AG6" s="420"/>
      <c r="AH6" s="420"/>
      <c r="AI6" s="420"/>
      <c r="AJ6" s="420"/>
      <c r="AK6" s="420"/>
      <c r="AL6" s="420"/>
      <c r="AM6" s="420"/>
      <c r="AN6" s="420"/>
      <c r="AO6" s="420"/>
      <c r="AP6" s="420"/>
      <c r="AQ6" s="420"/>
      <c r="AR6" s="420"/>
      <c r="AS6" s="420"/>
      <c r="AT6" s="420"/>
      <c r="AU6" s="420"/>
      <c r="AV6" s="420"/>
      <c r="AW6" s="420"/>
      <c r="AX6" s="420"/>
      <c r="AY6" s="420"/>
      <c r="AZ6" s="420"/>
      <c r="BA6" s="420"/>
      <c r="BB6" s="420"/>
      <c r="BC6" s="420"/>
      <c r="BD6" s="420"/>
      <c r="BE6" s="420"/>
      <c r="BF6" s="420"/>
      <c r="BG6" s="420"/>
      <c r="BH6" s="420"/>
      <c r="BI6" s="420"/>
      <c r="BJ6" s="420"/>
      <c r="BK6" s="420"/>
      <c r="BL6" s="420"/>
      <c r="BM6" s="420"/>
      <c r="BN6" s="420"/>
      <c r="BO6" s="420"/>
      <c r="BP6" s="420"/>
      <c r="BQ6" s="420"/>
      <c r="BR6" s="420"/>
      <c r="BS6" s="420"/>
      <c r="BT6" s="420"/>
      <c r="BU6" s="420"/>
      <c r="BV6" s="420"/>
      <c r="BW6" s="420"/>
      <c r="BX6" s="420"/>
      <c r="BY6" s="420"/>
      <c r="BZ6" s="420"/>
      <c r="CA6" s="420"/>
      <c r="CB6" s="420"/>
      <c r="CC6" s="420"/>
      <c r="CD6" s="420"/>
      <c r="CE6" s="420"/>
      <c r="CF6" s="420"/>
      <c r="CG6" s="420"/>
      <c r="CH6" s="420"/>
      <c r="CI6" s="420"/>
      <c r="CJ6" s="420"/>
      <c r="CK6" s="420"/>
      <c r="CL6" s="420"/>
      <c r="CM6" s="420"/>
      <c r="CN6" s="420"/>
      <c r="CO6" s="420"/>
      <c r="CP6" s="420"/>
      <c r="CQ6" s="420"/>
      <c r="CR6" s="420"/>
      <c r="CS6" s="420"/>
      <c r="CT6" s="420"/>
      <c r="CU6" s="420"/>
      <c r="CV6" s="420"/>
      <c r="CW6" s="420"/>
      <c r="CX6" s="420"/>
      <c r="CY6" s="420"/>
      <c r="CZ6" s="420"/>
      <c r="DA6" s="420"/>
      <c r="DB6" s="420"/>
      <c r="DC6" s="420"/>
      <c r="DD6" s="420"/>
      <c r="DE6" s="420"/>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420"/>
      <c r="B7" s="420"/>
      <c r="C7" s="420"/>
      <c r="D7" s="420"/>
      <c r="E7" s="420"/>
      <c r="F7" s="420"/>
      <c r="G7" s="420"/>
      <c r="H7" s="420"/>
      <c r="I7" s="420"/>
      <c r="J7" s="420"/>
      <c r="K7" s="420"/>
      <c r="L7" s="420"/>
      <c r="M7" s="420"/>
      <c r="N7" s="420"/>
      <c r="O7" s="420"/>
      <c r="P7" s="420"/>
      <c r="Q7" s="420"/>
      <c r="R7" s="420"/>
      <c r="S7" s="420"/>
      <c r="T7" s="420"/>
      <c r="U7" s="420"/>
      <c r="V7" s="420"/>
      <c r="W7" s="420"/>
      <c r="X7" s="420"/>
      <c r="Y7" s="420"/>
      <c r="Z7" s="420"/>
      <c r="AA7" s="420"/>
      <c r="AB7" s="420"/>
      <c r="AC7" s="420"/>
      <c r="AD7" s="420"/>
      <c r="AE7" s="420"/>
      <c r="AF7" s="420"/>
      <c r="AG7" s="420"/>
      <c r="AH7" s="420"/>
      <c r="AI7" s="420"/>
      <c r="AJ7" s="420"/>
      <c r="AK7" s="420"/>
      <c r="AL7" s="420"/>
      <c r="AM7" s="420"/>
      <c r="AN7" s="420"/>
      <c r="AO7" s="420"/>
      <c r="AP7" s="420"/>
      <c r="AQ7" s="420"/>
      <c r="AR7" s="420"/>
      <c r="AS7" s="420"/>
      <c r="AT7" s="420"/>
      <c r="AU7" s="420"/>
      <c r="AV7" s="420"/>
      <c r="AW7" s="420"/>
      <c r="AX7" s="420"/>
      <c r="AY7" s="420"/>
      <c r="AZ7" s="420"/>
      <c r="BA7" s="420"/>
      <c r="BB7" s="420"/>
      <c r="BC7" s="420"/>
      <c r="BD7" s="420"/>
      <c r="BE7" s="420"/>
      <c r="BF7" s="420"/>
      <c r="BG7" s="420"/>
      <c r="BH7" s="420"/>
      <c r="BI7" s="420"/>
      <c r="BJ7" s="420"/>
      <c r="BK7" s="420"/>
      <c r="BL7" s="420"/>
      <c r="BM7" s="420"/>
      <c r="BN7" s="420"/>
      <c r="BO7" s="420"/>
      <c r="BP7" s="420"/>
      <c r="BQ7" s="420"/>
      <c r="BR7" s="420"/>
      <c r="BS7" s="420"/>
      <c r="BT7" s="420"/>
      <c r="BU7" s="420"/>
      <c r="BV7" s="420"/>
      <c r="BW7" s="420"/>
      <c r="BX7" s="420"/>
      <c r="BY7" s="420"/>
      <c r="BZ7" s="420"/>
      <c r="CA7" s="420"/>
      <c r="CB7" s="420"/>
      <c r="CC7" s="420"/>
      <c r="CD7" s="420"/>
      <c r="CE7" s="420"/>
      <c r="CF7" s="420"/>
      <c r="CG7" s="420"/>
      <c r="CH7" s="420"/>
      <c r="CI7" s="420"/>
      <c r="CJ7" s="420"/>
      <c r="CK7" s="420"/>
      <c r="CL7" s="420"/>
      <c r="CM7" s="420"/>
      <c r="CN7" s="420"/>
      <c r="CO7" s="420"/>
      <c r="CP7" s="420"/>
      <c r="CQ7" s="420"/>
      <c r="CR7" s="420"/>
      <c r="CS7" s="420"/>
      <c r="CT7" s="420"/>
      <c r="CU7" s="420"/>
      <c r="CV7" s="420"/>
      <c r="CW7" s="420"/>
      <c r="CX7" s="420"/>
      <c r="CY7" s="420"/>
      <c r="CZ7" s="420"/>
      <c r="DA7" s="420"/>
      <c r="DB7" s="420"/>
      <c r="DC7" s="420"/>
      <c r="DD7" s="420"/>
      <c r="DE7" s="420"/>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420"/>
      <c r="B8" s="420"/>
      <c r="C8" s="420"/>
      <c r="D8" s="420"/>
      <c r="E8" s="420"/>
      <c r="F8" s="420"/>
      <c r="G8" s="420"/>
      <c r="H8" s="420"/>
      <c r="I8" s="420"/>
      <c r="J8" s="420"/>
      <c r="K8" s="420"/>
      <c r="L8" s="420"/>
      <c r="M8" s="420"/>
      <c r="N8" s="420"/>
      <c r="O8" s="420"/>
      <c r="P8" s="420"/>
      <c r="Q8" s="420"/>
      <c r="R8" s="420"/>
      <c r="S8" s="420"/>
      <c r="T8" s="420"/>
      <c r="U8" s="420"/>
      <c r="V8" s="420"/>
      <c r="W8" s="420"/>
      <c r="X8" s="420"/>
      <c r="Y8" s="420"/>
      <c r="Z8" s="420"/>
      <c r="AA8" s="420"/>
      <c r="AB8" s="420"/>
      <c r="AC8" s="420"/>
      <c r="AD8" s="420"/>
      <c r="AE8" s="420"/>
      <c r="AF8" s="420"/>
      <c r="AG8" s="420"/>
      <c r="AH8" s="420"/>
      <c r="AI8" s="420"/>
      <c r="AJ8" s="420"/>
      <c r="AK8" s="420"/>
      <c r="AL8" s="420"/>
      <c r="AM8" s="420"/>
      <c r="AN8" s="420"/>
      <c r="AO8" s="420"/>
      <c r="AP8" s="420"/>
      <c r="AQ8" s="420"/>
      <c r="AR8" s="420"/>
      <c r="AS8" s="420"/>
      <c r="AT8" s="420"/>
      <c r="AU8" s="420"/>
      <c r="AV8" s="420"/>
      <c r="AW8" s="420"/>
      <c r="AX8" s="420"/>
      <c r="AY8" s="420"/>
      <c r="AZ8" s="420"/>
      <c r="BA8" s="420"/>
      <c r="BB8" s="420"/>
      <c r="BC8" s="420"/>
      <c r="BD8" s="420"/>
      <c r="BE8" s="420"/>
      <c r="BF8" s="420"/>
      <c r="BG8" s="420"/>
      <c r="BH8" s="420"/>
      <c r="BI8" s="420"/>
      <c r="BJ8" s="420"/>
      <c r="BK8" s="420"/>
      <c r="BL8" s="420"/>
      <c r="BM8" s="420"/>
      <c r="BN8" s="420"/>
      <c r="BO8" s="420"/>
      <c r="BP8" s="420"/>
      <c r="BQ8" s="420"/>
      <c r="BR8" s="420"/>
      <c r="BS8" s="420"/>
      <c r="BT8" s="420"/>
      <c r="BU8" s="420"/>
      <c r="BV8" s="420"/>
      <c r="BW8" s="420"/>
      <c r="BX8" s="420"/>
      <c r="BY8" s="420"/>
      <c r="BZ8" s="420"/>
      <c r="CA8" s="420"/>
      <c r="CB8" s="420"/>
      <c r="CC8" s="420"/>
      <c r="CD8" s="420"/>
      <c r="CE8" s="420"/>
      <c r="CF8" s="420"/>
      <c r="CG8" s="420"/>
      <c r="CH8" s="420"/>
      <c r="CI8" s="420"/>
      <c r="CJ8" s="420"/>
      <c r="CK8" s="420"/>
      <c r="CL8" s="420"/>
      <c r="CM8" s="420"/>
      <c r="CN8" s="420"/>
      <c r="CO8" s="420"/>
      <c r="CP8" s="420"/>
      <c r="CQ8" s="420"/>
      <c r="CR8" s="420"/>
      <c r="CS8" s="420"/>
      <c r="CT8" s="420"/>
      <c r="CU8" s="420"/>
      <c r="CV8" s="420"/>
      <c r="CW8" s="420"/>
      <c r="CX8" s="420"/>
      <c r="CY8" s="420"/>
      <c r="CZ8" s="420"/>
      <c r="DA8" s="420"/>
      <c r="DB8" s="420"/>
      <c r="DC8" s="420"/>
      <c r="DD8" s="420"/>
      <c r="DE8" s="420"/>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420"/>
      <c r="B9" s="420"/>
      <c r="C9" s="420"/>
      <c r="D9" s="420"/>
      <c r="E9" s="420"/>
      <c r="F9" s="420"/>
      <c r="G9" s="420"/>
      <c r="H9" s="420"/>
      <c r="I9" s="420"/>
      <c r="J9" s="420"/>
      <c r="K9" s="420"/>
      <c r="L9" s="420"/>
      <c r="M9" s="420"/>
      <c r="N9" s="420"/>
      <c r="O9" s="420"/>
      <c r="P9" s="420"/>
      <c r="Q9" s="420"/>
      <c r="R9" s="420"/>
      <c r="S9" s="420"/>
      <c r="T9" s="420"/>
      <c r="U9" s="420"/>
      <c r="V9" s="420"/>
      <c r="W9" s="420"/>
      <c r="X9" s="420"/>
      <c r="Y9" s="420"/>
      <c r="Z9" s="420"/>
      <c r="AA9" s="420"/>
      <c r="AB9" s="420"/>
      <c r="AC9" s="420"/>
      <c r="AD9" s="420"/>
      <c r="AE9" s="420"/>
      <c r="AF9" s="420"/>
      <c r="AG9" s="420"/>
      <c r="AH9" s="420"/>
      <c r="AI9" s="420"/>
      <c r="AJ9" s="420"/>
      <c r="AK9" s="420"/>
      <c r="AL9" s="420"/>
      <c r="AM9" s="420"/>
      <c r="AN9" s="420"/>
      <c r="AO9" s="420"/>
      <c r="AP9" s="420"/>
      <c r="AQ9" s="420"/>
      <c r="AR9" s="420"/>
      <c r="AS9" s="420"/>
      <c r="AT9" s="420"/>
      <c r="AU9" s="420"/>
      <c r="AV9" s="420"/>
      <c r="AW9" s="420"/>
      <c r="AX9" s="420"/>
      <c r="AY9" s="420"/>
      <c r="AZ9" s="420"/>
      <c r="BA9" s="420"/>
      <c r="BB9" s="420"/>
      <c r="BC9" s="420"/>
      <c r="BD9" s="420"/>
      <c r="BE9" s="420"/>
      <c r="BF9" s="420"/>
      <c r="BG9" s="420"/>
      <c r="BH9" s="420"/>
      <c r="BI9" s="420"/>
      <c r="BJ9" s="420"/>
      <c r="BK9" s="420"/>
      <c r="BL9" s="420"/>
      <c r="BM9" s="420"/>
      <c r="BN9" s="420"/>
      <c r="BO9" s="420"/>
      <c r="BP9" s="420"/>
      <c r="BQ9" s="420"/>
      <c r="BR9" s="420"/>
      <c r="BS9" s="420"/>
      <c r="BT9" s="420"/>
      <c r="BU9" s="420"/>
      <c r="BV9" s="420"/>
      <c r="BW9" s="420"/>
      <c r="BX9" s="420"/>
      <c r="BY9" s="420"/>
      <c r="BZ9" s="420"/>
      <c r="CA9" s="420"/>
      <c r="CB9" s="420"/>
      <c r="CC9" s="420"/>
      <c r="CD9" s="420"/>
      <c r="CE9" s="420"/>
      <c r="CF9" s="420"/>
      <c r="CG9" s="420"/>
      <c r="CH9" s="420"/>
      <c r="CI9" s="420"/>
      <c r="CJ9" s="420"/>
      <c r="CK9" s="420"/>
      <c r="CL9" s="420"/>
      <c r="CM9" s="420"/>
      <c r="CN9" s="420"/>
      <c r="CO9" s="420"/>
      <c r="CP9" s="420"/>
      <c r="CQ9" s="420"/>
      <c r="CR9" s="420"/>
      <c r="CS9" s="420"/>
      <c r="CT9" s="420"/>
      <c r="CU9" s="420"/>
      <c r="CV9" s="420"/>
      <c r="CW9" s="420"/>
      <c r="CX9" s="420"/>
      <c r="CY9" s="420"/>
      <c r="CZ9" s="420"/>
      <c r="DA9" s="420"/>
      <c r="DB9" s="420"/>
      <c r="DC9" s="420"/>
      <c r="DD9" s="420"/>
      <c r="DE9" s="420"/>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420"/>
      <c r="B10" s="420"/>
      <c r="C10" s="420"/>
      <c r="D10" s="420"/>
      <c r="E10" s="420"/>
      <c r="F10" s="420"/>
      <c r="G10" s="420"/>
      <c r="H10" s="420"/>
      <c r="I10" s="420"/>
      <c r="J10" s="420"/>
      <c r="K10" s="420"/>
      <c r="L10" s="420"/>
      <c r="M10" s="420"/>
      <c r="N10" s="420"/>
      <c r="O10" s="420"/>
      <c r="P10" s="420"/>
      <c r="Q10" s="420"/>
      <c r="R10" s="420"/>
      <c r="S10" s="420"/>
      <c r="T10" s="420"/>
      <c r="U10" s="420"/>
      <c r="V10" s="420"/>
      <c r="W10" s="420"/>
      <c r="X10" s="420"/>
      <c r="Y10" s="420"/>
      <c r="Z10" s="420"/>
      <c r="AA10" s="420"/>
      <c r="AB10" s="420"/>
      <c r="AC10" s="420"/>
      <c r="AD10" s="420"/>
      <c r="AE10" s="420"/>
      <c r="AF10" s="420"/>
      <c r="AG10" s="420"/>
      <c r="AH10" s="420"/>
      <c r="AI10" s="420"/>
      <c r="AJ10" s="420"/>
      <c r="AK10" s="420"/>
      <c r="AL10" s="420"/>
      <c r="AM10" s="420"/>
      <c r="AN10" s="420"/>
      <c r="AO10" s="420"/>
      <c r="AP10" s="420"/>
      <c r="AQ10" s="420"/>
      <c r="AR10" s="420"/>
      <c r="AS10" s="420"/>
      <c r="AT10" s="420"/>
      <c r="AU10" s="420"/>
      <c r="AV10" s="420"/>
      <c r="AW10" s="420"/>
      <c r="AX10" s="420"/>
      <c r="AY10" s="420"/>
      <c r="AZ10" s="420"/>
      <c r="BA10" s="420"/>
      <c r="BB10" s="420"/>
      <c r="BC10" s="420"/>
      <c r="BD10" s="420"/>
      <c r="BE10" s="420"/>
      <c r="BF10" s="420"/>
      <c r="BG10" s="420"/>
      <c r="BH10" s="420"/>
      <c r="BI10" s="420"/>
      <c r="BJ10" s="420"/>
      <c r="BK10" s="420"/>
      <c r="BL10" s="420"/>
      <c r="BM10" s="420"/>
      <c r="BN10" s="420"/>
      <c r="BO10" s="420"/>
      <c r="BP10" s="420"/>
      <c r="BQ10" s="420"/>
      <c r="BR10" s="420"/>
      <c r="BS10" s="420"/>
      <c r="BT10" s="420"/>
      <c r="BU10" s="420"/>
      <c r="BV10" s="420"/>
      <c r="BW10" s="420"/>
      <c r="BX10" s="420"/>
      <c r="BY10" s="420"/>
      <c r="BZ10" s="420"/>
      <c r="CA10" s="420"/>
      <c r="CB10" s="420"/>
      <c r="CC10" s="420"/>
      <c r="CD10" s="420"/>
      <c r="CE10" s="420"/>
      <c r="CF10" s="420"/>
      <c r="CG10" s="420"/>
      <c r="CH10" s="420"/>
      <c r="CI10" s="420"/>
      <c r="CJ10" s="420"/>
      <c r="CK10" s="420"/>
      <c r="CL10" s="420"/>
      <c r="CM10" s="420"/>
      <c r="CN10" s="420"/>
      <c r="CO10" s="420"/>
      <c r="CP10" s="420"/>
      <c r="CQ10" s="420"/>
      <c r="CR10" s="420"/>
      <c r="CS10" s="420"/>
      <c r="CT10" s="420"/>
      <c r="CU10" s="420"/>
      <c r="CV10" s="420"/>
      <c r="CW10" s="420"/>
      <c r="CX10" s="420"/>
      <c r="CY10" s="420"/>
      <c r="CZ10" s="420"/>
      <c r="DA10" s="420"/>
      <c r="DB10" s="420"/>
      <c r="DC10" s="420"/>
      <c r="DD10" s="420"/>
      <c r="DE10" s="420"/>
      <c r="DF10" s="291"/>
      <c r="DG10" s="291"/>
      <c r="DH10" s="291"/>
      <c r="DI10" s="291"/>
      <c r="DJ10" s="291"/>
      <c r="DK10" s="291"/>
      <c r="DL10" s="291"/>
      <c r="DM10" s="291"/>
      <c r="DN10" s="291"/>
      <c r="DO10" s="291"/>
      <c r="DP10" s="291"/>
      <c r="DQ10" s="291"/>
      <c r="DR10" s="291"/>
      <c r="DS10" s="291"/>
      <c r="DT10" s="291"/>
      <c r="DU10" s="291"/>
      <c r="DV10" s="291"/>
      <c r="DW10" s="291"/>
      <c r="EM10" s="290" t="s">
        <v>629</v>
      </c>
    </row>
    <row r="11" spans="1:143" s="290" customFormat="1" ht="13.2" x14ac:dyDescent="0.2">
      <c r="A11" s="420"/>
      <c r="B11" s="420"/>
      <c r="C11" s="420"/>
      <c r="D11" s="420"/>
      <c r="E11" s="420"/>
      <c r="F11" s="420"/>
      <c r="G11" s="420"/>
      <c r="H11" s="420"/>
      <c r="I11" s="420"/>
      <c r="J11" s="420"/>
      <c r="K11" s="420"/>
      <c r="L11" s="420"/>
      <c r="M11" s="420"/>
      <c r="N11" s="420"/>
      <c r="O11" s="420"/>
      <c r="P11" s="420"/>
      <c r="Q11" s="420"/>
      <c r="R11" s="420"/>
      <c r="S11" s="420"/>
      <c r="T11" s="420"/>
      <c r="U11" s="420"/>
      <c r="V11" s="420"/>
      <c r="W11" s="420"/>
      <c r="X11" s="420"/>
      <c r="Y11" s="420"/>
      <c r="Z11" s="420"/>
      <c r="AA11" s="420"/>
      <c r="AB11" s="420"/>
      <c r="AC11" s="420"/>
      <c r="AD11" s="420"/>
      <c r="AE11" s="420"/>
      <c r="AF11" s="420"/>
      <c r="AG11" s="420"/>
      <c r="AH11" s="420"/>
      <c r="AI11" s="420"/>
      <c r="AJ11" s="420"/>
      <c r="AK11" s="420"/>
      <c r="AL11" s="420"/>
      <c r="AM11" s="420"/>
      <c r="AN11" s="420"/>
      <c r="AO11" s="420"/>
      <c r="AP11" s="420"/>
      <c r="AQ11" s="420"/>
      <c r="AR11" s="420"/>
      <c r="AS11" s="420"/>
      <c r="AT11" s="420"/>
      <c r="AU11" s="420"/>
      <c r="AV11" s="420"/>
      <c r="AW11" s="420"/>
      <c r="AX11" s="420"/>
      <c r="AY11" s="420"/>
      <c r="AZ11" s="420"/>
      <c r="BA11" s="420"/>
      <c r="BB11" s="420"/>
      <c r="BC11" s="420"/>
      <c r="BD11" s="420"/>
      <c r="BE11" s="420"/>
      <c r="BF11" s="420"/>
      <c r="BG11" s="420"/>
      <c r="BH11" s="420"/>
      <c r="BI11" s="420"/>
      <c r="BJ11" s="420"/>
      <c r="BK11" s="420"/>
      <c r="BL11" s="420"/>
      <c r="BM11" s="420"/>
      <c r="BN11" s="420"/>
      <c r="BO11" s="420"/>
      <c r="BP11" s="420"/>
      <c r="BQ11" s="420"/>
      <c r="BR11" s="420"/>
      <c r="BS11" s="420"/>
      <c r="BT11" s="420"/>
      <c r="BU11" s="420"/>
      <c r="BV11" s="420"/>
      <c r="BW11" s="420"/>
      <c r="BX11" s="420"/>
      <c r="BY11" s="420"/>
      <c r="BZ11" s="420"/>
      <c r="CA11" s="420"/>
      <c r="CB11" s="420"/>
      <c r="CC11" s="420"/>
      <c r="CD11" s="420"/>
      <c r="CE11" s="420"/>
      <c r="CF11" s="420"/>
      <c r="CG11" s="420"/>
      <c r="CH11" s="420"/>
      <c r="CI11" s="420"/>
      <c r="CJ11" s="420"/>
      <c r="CK11" s="420"/>
      <c r="CL11" s="420"/>
      <c r="CM11" s="420"/>
      <c r="CN11" s="420"/>
      <c r="CO11" s="420"/>
      <c r="CP11" s="420"/>
      <c r="CQ11" s="420"/>
      <c r="CR11" s="420"/>
      <c r="CS11" s="420"/>
      <c r="CT11" s="420"/>
      <c r="CU11" s="420"/>
      <c r="CV11" s="420"/>
      <c r="CW11" s="420"/>
      <c r="CX11" s="420"/>
      <c r="CY11" s="420"/>
      <c r="CZ11" s="420"/>
      <c r="DA11" s="420"/>
      <c r="DB11" s="420"/>
      <c r="DC11" s="420"/>
      <c r="DD11" s="420"/>
      <c r="DE11" s="420"/>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420"/>
      <c r="B12" s="420"/>
      <c r="C12" s="420"/>
      <c r="D12" s="420"/>
      <c r="E12" s="420"/>
      <c r="F12" s="420"/>
      <c r="G12" s="420"/>
      <c r="H12" s="420"/>
      <c r="I12" s="420"/>
      <c r="J12" s="420"/>
      <c r="K12" s="420"/>
      <c r="L12" s="420"/>
      <c r="M12" s="420"/>
      <c r="N12" s="420"/>
      <c r="O12" s="420"/>
      <c r="P12" s="420"/>
      <c r="Q12" s="420"/>
      <c r="R12" s="420"/>
      <c r="S12" s="420"/>
      <c r="T12" s="420"/>
      <c r="U12" s="420"/>
      <c r="V12" s="420"/>
      <c r="W12" s="420"/>
      <c r="X12" s="420"/>
      <c r="Y12" s="420"/>
      <c r="Z12" s="420"/>
      <c r="AA12" s="420"/>
      <c r="AB12" s="420"/>
      <c r="AC12" s="420"/>
      <c r="AD12" s="420"/>
      <c r="AE12" s="420"/>
      <c r="AF12" s="420"/>
      <c r="AG12" s="420"/>
      <c r="AH12" s="420"/>
      <c r="AI12" s="420"/>
      <c r="AJ12" s="420"/>
      <c r="AK12" s="420"/>
      <c r="AL12" s="420"/>
      <c r="AM12" s="420"/>
      <c r="AN12" s="420"/>
      <c r="AO12" s="420"/>
      <c r="AP12" s="420"/>
      <c r="AQ12" s="420"/>
      <c r="AR12" s="420"/>
      <c r="AS12" s="420"/>
      <c r="AT12" s="420"/>
      <c r="AU12" s="420"/>
      <c r="AV12" s="420"/>
      <c r="AW12" s="420"/>
      <c r="AX12" s="420"/>
      <c r="AY12" s="420"/>
      <c r="AZ12" s="420"/>
      <c r="BA12" s="420"/>
      <c r="BB12" s="420"/>
      <c r="BC12" s="420"/>
      <c r="BD12" s="420"/>
      <c r="BE12" s="420"/>
      <c r="BF12" s="420"/>
      <c r="BG12" s="420"/>
      <c r="BH12" s="420"/>
      <c r="BI12" s="420"/>
      <c r="BJ12" s="420"/>
      <c r="BK12" s="420"/>
      <c r="BL12" s="420"/>
      <c r="BM12" s="420"/>
      <c r="BN12" s="420"/>
      <c r="BO12" s="420"/>
      <c r="BP12" s="420"/>
      <c r="BQ12" s="420"/>
      <c r="BR12" s="420"/>
      <c r="BS12" s="420"/>
      <c r="BT12" s="420"/>
      <c r="BU12" s="420"/>
      <c r="BV12" s="420"/>
      <c r="BW12" s="420"/>
      <c r="BX12" s="420"/>
      <c r="BY12" s="420"/>
      <c r="BZ12" s="420"/>
      <c r="CA12" s="420"/>
      <c r="CB12" s="420"/>
      <c r="CC12" s="420"/>
      <c r="CD12" s="420"/>
      <c r="CE12" s="420"/>
      <c r="CF12" s="420"/>
      <c r="CG12" s="420"/>
      <c r="CH12" s="420"/>
      <c r="CI12" s="420"/>
      <c r="CJ12" s="420"/>
      <c r="CK12" s="420"/>
      <c r="CL12" s="420"/>
      <c r="CM12" s="420"/>
      <c r="CN12" s="420"/>
      <c r="CO12" s="420"/>
      <c r="CP12" s="420"/>
      <c r="CQ12" s="420"/>
      <c r="CR12" s="420"/>
      <c r="CS12" s="420"/>
      <c r="CT12" s="420"/>
      <c r="CU12" s="420"/>
      <c r="CV12" s="420"/>
      <c r="CW12" s="420"/>
      <c r="CX12" s="420"/>
      <c r="CY12" s="420"/>
      <c r="CZ12" s="420"/>
      <c r="DA12" s="420"/>
      <c r="DB12" s="420"/>
      <c r="DC12" s="420"/>
      <c r="DD12" s="420"/>
      <c r="DE12" s="420"/>
      <c r="DF12" s="291"/>
      <c r="DG12" s="291"/>
      <c r="DH12" s="291"/>
      <c r="DI12" s="291"/>
      <c r="DJ12" s="291"/>
      <c r="DK12" s="291"/>
      <c r="DL12" s="291"/>
      <c r="DM12" s="291"/>
      <c r="DN12" s="291"/>
      <c r="DO12" s="291"/>
      <c r="DP12" s="291"/>
      <c r="DQ12" s="291"/>
      <c r="DR12" s="291"/>
      <c r="DS12" s="291"/>
      <c r="DT12" s="291"/>
      <c r="DU12" s="291"/>
      <c r="DV12" s="291"/>
      <c r="DW12" s="291"/>
      <c r="EM12" s="290" t="s">
        <v>629</v>
      </c>
    </row>
    <row r="13" spans="1:143" s="290" customFormat="1" ht="13.2" x14ac:dyDescent="0.2">
      <c r="A13" s="420"/>
      <c r="B13" s="420"/>
      <c r="C13" s="420"/>
      <c r="D13" s="420"/>
      <c r="E13" s="420"/>
      <c r="F13" s="420"/>
      <c r="G13" s="420"/>
      <c r="H13" s="420"/>
      <c r="I13" s="420"/>
      <c r="J13" s="420"/>
      <c r="K13" s="420"/>
      <c r="L13" s="420"/>
      <c r="M13" s="420"/>
      <c r="N13" s="420"/>
      <c r="O13" s="420"/>
      <c r="P13" s="420"/>
      <c r="Q13" s="420"/>
      <c r="R13" s="420"/>
      <c r="S13" s="420"/>
      <c r="T13" s="420"/>
      <c r="U13" s="420"/>
      <c r="V13" s="420"/>
      <c r="W13" s="420"/>
      <c r="X13" s="420"/>
      <c r="Y13" s="420"/>
      <c r="Z13" s="420"/>
      <c r="AA13" s="420"/>
      <c r="AB13" s="420"/>
      <c r="AC13" s="420"/>
      <c r="AD13" s="420"/>
      <c r="AE13" s="420"/>
      <c r="AF13" s="420"/>
      <c r="AG13" s="420"/>
      <c r="AH13" s="420"/>
      <c r="AI13" s="420"/>
      <c r="AJ13" s="420"/>
      <c r="AK13" s="420"/>
      <c r="AL13" s="420"/>
      <c r="AM13" s="420"/>
      <c r="AN13" s="420"/>
      <c r="AO13" s="420"/>
      <c r="AP13" s="420"/>
      <c r="AQ13" s="420"/>
      <c r="AR13" s="420"/>
      <c r="AS13" s="420"/>
      <c r="AT13" s="420"/>
      <c r="AU13" s="420"/>
      <c r="AV13" s="420"/>
      <c r="AW13" s="420"/>
      <c r="AX13" s="420"/>
      <c r="AY13" s="420"/>
      <c r="AZ13" s="420"/>
      <c r="BA13" s="420"/>
      <c r="BB13" s="420"/>
      <c r="BC13" s="420"/>
      <c r="BD13" s="420"/>
      <c r="BE13" s="420"/>
      <c r="BF13" s="420"/>
      <c r="BG13" s="420"/>
      <c r="BH13" s="420"/>
      <c r="BI13" s="420"/>
      <c r="BJ13" s="420"/>
      <c r="BK13" s="420"/>
      <c r="BL13" s="420"/>
      <c r="BM13" s="420"/>
      <c r="BN13" s="420"/>
      <c r="BO13" s="420"/>
      <c r="BP13" s="420"/>
      <c r="BQ13" s="420"/>
      <c r="BR13" s="420"/>
      <c r="BS13" s="420"/>
      <c r="BT13" s="420"/>
      <c r="BU13" s="420"/>
      <c r="BV13" s="420"/>
      <c r="BW13" s="420"/>
      <c r="BX13" s="420"/>
      <c r="BY13" s="420"/>
      <c r="BZ13" s="420"/>
      <c r="CA13" s="420"/>
      <c r="CB13" s="420"/>
      <c r="CC13" s="420"/>
      <c r="CD13" s="420"/>
      <c r="CE13" s="420"/>
      <c r="CF13" s="420"/>
      <c r="CG13" s="420"/>
      <c r="CH13" s="420"/>
      <c r="CI13" s="420"/>
      <c r="CJ13" s="420"/>
      <c r="CK13" s="420"/>
      <c r="CL13" s="420"/>
      <c r="CM13" s="420"/>
      <c r="CN13" s="420"/>
      <c r="CO13" s="420"/>
      <c r="CP13" s="420"/>
      <c r="CQ13" s="420"/>
      <c r="CR13" s="420"/>
      <c r="CS13" s="420"/>
      <c r="CT13" s="420"/>
      <c r="CU13" s="420"/>
      <c r="CV13" s="420"/>
      <c r="CW13" s="420"/>
      <c r="CX13" s="420"/>
      <c r="CY13" s="420"/>
      <c r="CZ13" s="420"/>
      <c r="DA13" s="420"/>
      <c r="DB13" s="420"/>
      <c r="DC13" s="420"/>
      <c r="DD13" s="420"/>
      <c r="DE13" s="420"/>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420"/>
      <c r="B14" s="420"/>
      <c r="C14" s="420"/>
      <c r="D14" s="420"/>
      <c r="E14" s="420"/>
      <c r="F14" s="420"/>
      <c r="G14" s="420"/>
      <c r="H14" s="420"/>
      <c r="I14" s="420"/>
      <c r="J14" s="420"/>
      <c r="K14" s="420"/>
      <c r="L14" s="420"/>
      <c r="M14" s="420"/>
      <c r="N14" s="420"/>
      <c r="O14" s="420"/>
      <c r="P14" s="420"/>
      <c r="Q14" s="420"/>
      <c r="R14" s="420"/>
      <c r="S14" s="420"/>
      <c r="T14" s="420"/>
      <c r="U14" s="420"/>
      <c r="V14" s="420"/>
      <c r="W14" s="420"/>
      <c r="X14" s="420"/>
      <c r="Y14" s="420"/>
      <c r="Z14" s="420"/>
      <c r="AA14" s="420"/>
      <c r="AB14" s="420"/>
      <c r="AC14" s="420"/>
      <c r="AD14" s="420"/>
      <c r="AE14" s="420"/>
      <c r="AF14" s="420"/>
      <c r="AG14" s="420"/>
      <c r="AH14" s="420"/>
      <c r="AI14" s="420"/>
      <c r="AJ14" s="420"/>
      <c r="AK14" s="420"/>
      <c r="AL14" s="420"/>
      <c r="AM14" s="420"/>
      <c r="AN14" s="420"/>
      <c r="AO14" s="420"/>
      <c r="AP14" s="420"/>
      <c r="AQ14" s="420"/>
      <c r="AR14" s="420"/>
      <c r="AS14" s="420"/>
      <c r="AT14" s="420"/>
      <c r="AU14" s="420"/>
      <c r="AV14" s="420"/>
      <c r="AW14" s="420"/>
      <c r="AX14" s="420"/>
      <c r="AY14" s="420"/>
      <c r="AZ14" s="420"/>
      <c r="BA14" s="420"/>
      <c r="BB14" s="420"/>
      <c r="BC14" s="420"/>
      <c r="BD14" s="420"/>
      <c r="BE14" s="420"/>
      <c r="BF14" s="420"/>
      <c r="BG14" s="420"/>
      <c r="BH14" s="420"/>
      <c r="BI14" s="420"/>
      <c r="BJ14" s="420"/>
      <c r="BK14" s="420"/>
      <c r="BL14" s="420"/>
      <c r="BM14" s="420"/>
      <c r="BN14" s="420"/>
      <c r="BO14" s="420"/>
      <c r="BP14" s="420"/>
      <c r="BQ14" s="420"/>
      <c r="BR14" s="420"/>
      <c r="BS14" s="420"/>
      <c r="BT14" s="420"/>
      <c r="BU14" s="420"/>
      <c r="BV14" s="420"/>
      <c r="BW14" s="420"/>
      <c r="BX14" s="420"/>
      <c r="BY14" s="420"/>
      <c r="BZ14" s="420"/>
      <c r="CA14" s="420"/>
      <c r="CB14" s="420"/>
      <c r="CC14" s="420"/>
      <c r="CD14" s="420"/>
      <c r="CE14" s="420"/>
      <c r="CF14" s="420"/>
      <c r="CG14" s="420"/>
      <c r="CH14" s="420"/>
      <c r="CI14" s="420"/>
      <c r="CJ14" s="420"/>
      <c r="CK14" s="420"/>
      <c r="CL14" s="420"/>
      <c r="CM14" s="420"/>
      <c r="CN14" s="420"/>
      <c r="CO14" s="420"/>
      <c r="CP14" s="420"/>
      <c r="CQ14" s="420"/>
      <c r="CR14" s="420"/>
      <c r="CS14" s="420"/>
      <c r="CT14" s="420"/>
      <c r="CU14" s="420"/>
      <c r="CV14" s="420"/>
      <c r="CW14" s="420"/>
      <c r="CX14" s="420"/>
      <c r="CY14" s="420"/>
      <c r="CZ14" s="420"/>
      <c r="DA14" s="420"/>
      <c r="DB14" s="420"/>
      <c r="DC14" s="420"/>
      <c r="DD14" s="420"/>
      <c r="DE14" s="420"/>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5"/>
      <c r="B15" s="420"/>
      <c r="C15" s="420"/>
      <c r="D15" s="420"/>
      <c r="E15" s="420"/>
      <c r="F15" s="420"/>
      <c r="G15" s="420"/>
      <c r="H15" s="420"/>
      <c r="I15" s="420"/>
      <c r="J15" s="420"/>
      <c r="K15" s="420"/>
      <c r="L15" s="420"/>
      <c r="M15" s="420"/>
      <c r="N15" s="420"/>
      <c r="O15" s="420"/>
      <c r="P15" s="420"/>
      <c r="Q15" s="420"/>
      <c r="R15" s="420"/>
      <c r="S15" s="420"/>
      <c r="T15" s="420"/>
      <c r="U15" s="420"/>
      <c r="V15" s="420"/>
      <c r="W15" s="420"/>
      <c r="X15" s="420"/>
      <c r="Y15" s="420"/>
      <c r="Z15" s="420"/>
      <c r="AA15" s="420"/>
      <c r="AB15" s="420"/>
      <c r="AC15" s="420"/>
      <c r="AD15" s="420"/>
      <c r="AE15" s="420"/>
      <c r="AF15" s="420"/>
      <c r="AG15" s="420"/>
      <c r="AH15" s="420"/>
      <c r="AI15" s="420"/>
      <c r="AJ15" s="420"/>
      <c r="AK15" s="420"/>
      <c r="AL15" s="420"/>
      <c r="AM15" s="420"/>
      <c r="AN15" s="420"/>
      <c r="AO15" s="420"/>
      <c r="AP15" s="420"/>
      <c r="AQ15" s="420"/>
      <c r="AR15" s="420"/>
      <c r="AS15" s="420"/>
      <c r="AT15" s="420"/>
      <c r="AU15" s="420"/>
      <c r="AV15" s="420"/>
      <c r="AW15" s="420"/>
      <c r="AX15" s="420"/>
      <c r="AY15" s="420"/>
      <c r="AZ15" s="420"/>
      <c r="BA15" s="420"/>
      <c r="BB15" s="420"/>
      <c r="BC15" s="420"/>
      <c r="BD15" s="420"/>
      <c r="BE15" s="420"/>
      <c r="BF15" s="420"/>
      <c r="BG15" s="420"/>
      <c r="BH15" s="420"/>
      <c r="BI15" s="420"/>
      <c r="BJ15" s="420"/>
      <c r="BK15" s="420"/>
      <c r="BL15" s="420"/>
      <c r="BM15" s="420"/>
      <c r="BN15" s="420"/>
      <c r="BO15" s="420"/>
      <c r="BP15" s="420"/>
      <c r="BQ15" s="420"/>
      <c r="BR15" s="420"/>
      <c r="BS15" s="420"/>
      <c r="BT15" s="420"/>
      <c r="BU15" s="420"/>
      <c r="BV15" s="420"/>
      <c r="BW15" s="420"/>
      <c r="BX15" s="420"/>
      <c r="BY15" s="420"/>
      <c r="BZ15" s="420"/>
      <c r="CA15" s="420"/>
      <c r="CB15" s="420"/>
      <c r="CC15" s="420"/>
      <c r="CD15" s="420"/>
      <c r="CE15" s="420"/>
      <c r="CF15" s="420"/>
      <c r="CG15" s="420"/>
      <c r="CH15" s="420"/>
      <c r="CI15" s="420"/>
      <c r="CJ15" s="420"/>
      <c r="CK15" s="420"/>
      <c r="CL15" s="420"/>
      <c r="CM15" s="420"/>
      <c r="CN15" s="420"/>
      <c r="CO15" s="420"/>
      <c r="CP15" s="420"/>
      <c r="CQ15" s="420"/>
      <c r="CR15" s="420"/>
      <c r="CS15" s="420"/>
      <c r="CT15" s="420"/>
      <c r="CU15" s="420"/>
      <c r="CV15" s="420"/>
      <c r="CW15" s="420"/>
      <c r="CX15" s="420"/>
      <c r="CY15" s="420"/>
      <c r="CZ15" s="420"/>
      <c r="DA15" s="420"/>
      <c r="DB15" s="420"/>
      <c r="DC15" s="420"/>
      <c r="DD15" s="420"/>
      <c r="DE15" s="420"/>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5"/>
      <c r="B16" s="420"/>
      <c r="C16" s="420"/>
      <c r="D16" s="420"/>
      <c r="E16" s="420"/>
      <c r="F16" s="420"/>
      <c r="G16" s="420"/>
      <c r="H16" s="420"/>
      <c r="I16" s="420"/>
      <c r="J16" s="420"/>
      <c r="K16" s="420"/>
      <c r="L16" s="420"/>
      <c r="M16" s="420"/>
      <c r="N16" s="420"/>
      <c r="O16" s="420"/>
      <c r="P16" s="420"/>
      <c r="Q16" s="420"/>
      <c r="R16" s="420"/>
      <c r="S16" s="420"/>
      <c r="T16" s="420"/>
      <c r="U16" s="420"/>
      <c r="V16" s="420"/>
      <c r="W16" s="420"/>
      <c r="X16" s="420"/>
      <c r="Y16" s="420"/>
      <c r="Z16" s="420"/>
      <c r="AA16" s="420"/>
      <c r="AB16" s="420"/>
      <c r="AC16" s="420"/>
      <c r="AD16" s="420"/>
      <c r="AE16" s="420"/>
      <c r="AF16" s="420"/>
      <c r="AG16" s="420"/>
      <c r="AH16" s="420"/>
      <c r="AI16" s="420"/>
      <c r="AJ16" s="420"/>
      <c r="AK16" s="420"/>
      <c r="AL16" s="420"/>
      <c r="AM16" s="420"/>
      <c r="AN16" s="420"/>
      <c r="AO16" s="420"/>
      <c r="AP16" s="420"/>
      <c r="AQ16" s="420"/>
      <c r="AR16" s="420"/>
      <c r="AS16" s="420"/>
      <c r="AT16" s="420"/>
      <c r="AU16" s="420"/>
      <c r="AV16" s="420"/>
      <c r="AW16" s="420"/>
      <c r="AX16" s="420"/>
      <c r="AY16" s="420"/>
      <c r="AZ16" s="420"/>
      <c r="BA16" s="420"/>
      <c r="BB16" s="420"/>
      <c r="BC16" s="420"/>
      <c r="BD16" s="420"/>
      <c r="BE16" s="420"/>
      <c r="BF16" s="420"/>
      <c r="BG16" s="420"/>
      <c r="BH16" s="420"/>
      <c r="BI16" s="420"/>
      <c r="BJ16" s="420"/>
      <c r="BK16" s="420"/>
      <c r="BL16" s="420"/>
      <c r="BM16" s="420"/>
      <c r="BN16" s="420"/>
      <c r="BO16" s="420"/>
      <c r="BP16" s="420"/>
      <c r="BQ16" s="420"/>
      <c r="BR16" s="420"/>
      <c r="BS16" s="420"/>
      <c r="BT16" s="420"/>
      <c r="BU16" s="420"/>
      <c r="BV16" s="420"/>
      <c r="BW16" s="420"/>
      <c r="BX16" s="420"/>
      <c r="BY16" s="420"/>
      <c r="BZ16" s="420"/>
      <c r="CA16" s="420"/>
      <c r="CB16" s="420"/>
      <c r="CC16" s="420"/>
      <c r="CD16" s="420"/>
      <c r="CE16" s="420"/>
      <c r="CF16" s="420"/>
      <c r="CG16" s="420"/>
      <c r="CH16" s="420"/>
      <c r="CI16" s="420"/>
      <c r="CJ16" s="420"/>
      <c r="CK16" s="420"/>
      <c r="CL16" s="420"/>
      <c r="CM16" s="420"/>
      <c r="CN16" s="420"/>
      <c r="CO16" s="420"/>
      <c r="CP16" s="420"/>
      <c r="CQ16" s="420"/>
      <c r="CR16" s="420"/>
      <c r="CS16" s="420"/>
      <c r="CT16" s="420"/>
      <c r="CU16" s="420"/>
      <c r="CV16" s="420"/>
      <c r="CW16" s="420"/>
      <c r="CX16" s="420"/>
      <c r="CY16" s="420"/>
      <c r="CZ16" s="420"/>
      <c r="DA16" s="420"/>
      <c r="DB16" s="420"/>
      <c r="DC16" s="420"/>
      <c r="DD16" s="420"/>
      <c r="DE16" s="420"/>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5"/>
      <c r="B17" s="420"/>
      <c r="C17" s="420"/>
      <c r="D17" s="420"/>
      <c r="E17" s="420"/>
      <c r="F17" s="420"/>
      <c r="G17" s="420"/>
      <c r="H17" s="420"/>
      <c r="I17" s="420"/>
      <c r="J17" s="420"/>
      <c r="K17" s="420"/>
      <c r="L17" s="420"/>
      <c r="M17" s="420"/>
      <c r="N17" s="420"/>
      <c r="O17" s="420"/>
      <c r="P17" s="420"/>
      <c r="Q17" s="420"/>
      <c r="R17" s="420"/>
      <c r="S17" s="420"/>
      <c r="T17" s="420"/>
      <c r="U17" s="420"/>
      <c r="V17" s="420"/>
      <c r="W17" s="420"/>
      <c r="X17" s="420"/>
      <c r="Y17" s="420"/>
      <c r="Z17" s="420"/>
      <c r="AA17" s="420"/>
      <c r="AB17" s="420"/>
      <c r="AC17" s="420"/>
      <c r="AD17" s="420"/>
      <c r="AE17" s="420"/>
      <c r="AF17" s="420"/>
      <c r="AG17" s="420"/>
      <c r="AH17" s="420"/>
      <c r="AI17" s="420"/>
      <c r="AJ17" s="420"/>
      <c r="AK17" s="420"/>
      <c r="AL17" s="420"/>
      <c r="AM17" s="420"/>
      <c r="AN17" s="420"/>
      <c r="AO17" s="420"/>
      <c r="AP17" s="420"/>
      <c r="AQ17" s="420"/>
      <c r="AR17" s="420"/>
      <c r="AS17" s="420"/>
      <c r="AT17" s="420"/>
      <c r="AU17" s="420"/>
      <c r="AV17" s="420"/>
      <c r="AW17" s="420"/>
      <c r="AX17" s="420"/>
      <c r="AY17" s="420"/>
      <c r="AZ17" s="420"/>
      <c r="BA17" s="420"/>
      <c r="BB17" s="420"/>
      <c r="BC17" s="420"/>
      <c r="BD17" s="420"/>
      <c r="BE17" s="420"/>
      <c r="BF17" s="420"/>
      <c r="BG17" s="420"/>
      <c r="BH17" s="420"/>
      <c r="BI17" s="420"/>
      <c r="BJ17" s="420"/>
      <c r="BK17" s="420"/>
      <c r="BL17" s="420"/>
      <c r="BM17" s="420"/>
      <c r="BN17" s="420"/>
      <c r="BO17" s="420"/>
      <c r="BP17" s="420"/>
      <c r="BQ17" s="420"/>
      <c r="BR17" s="420"/>
      <c r="BS17" s="420"/>
      <c r="BT17" s="420"/>
      <c r="BU17" s="420"/>
      <c r="BV17" s="420"/>
      <c r="BW17" s="420"/>
      <c r="BX17" s="420"/>
      <c r="BY17" s="420"/>
      <c r="BZ17" s="420"/>
      <c r="CA17" s="420"/>
      <c r="CB17" s="420"/>
      <c r="CC17" s="420"/>
      <c r="CD17" s="420"/>
      <c r="CE17" s="420"/>
      <c r="CF17" s="420"/>
      <c r="CG17" s="420"/>
      <c r="CH17" s="420"/>
      <c r="CI17" s="420"/>
      <c r="CJ17" s="420"/>
      <c r="CK17" s="420"/>
      <c r="CL17" s="420"/>
      <c r="CM17" s="420"/>
      <c r="CN17" s="420"/>
      <c r="CO17" s="420"/>
      <c r="CP17" s="420"/>
      <c r="CQ17" s="420"/>
      <c r="CR17" s="420"/>
      <c r="CS17" s="420"/>
      <c r="CT17" s="420"/>
      <c r="CU17" s="420"/>
      <c r="CV17" s="420"/>
      <c r="CW17" s="420"/>
      <c r="CX17" s="420"/>
      <c r="CY17" s="420"/>
      <c r="CZ17" s="420"/>
      <c r="DA17" s="420"/>
      <c r="DB17" s="420"/>
      <c r="DC17" s="420"/>
      <c r="DD17" s="420"/>
      <c r="DE17" s="420"/>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5"/>
      <c r="B18" s="420"/>
      <c r="C18" s="420"/>
      <c r="D18" s="420"/>
      <c r="E18" s="420"/>
      <c r="F18" s="420"/>
      <c r="G18" s="420"/>
      <c r="H18" s="420"/>
      <c r="I18" s="420"/>
      <c r="J18" s="420"/>
      <c r="K18" s="420"/>
      <c r="L18" s="420"/>
      <c r="M18" s="420"/>
      <c r="N18" s="420"/>
      <c r="O18" s="420"/>
      <c r="P18" s="420"/>
      <c r="Q18" s="420"/>
      <c r="R18" s="420"/>
      <c r="S18" s="420"/>
      <c r="T18" s="420"/>
      <c r="U18" s="420"/>
      <c r="V18" s="420"/>
      <c r="W18" s="420"/>
      <c r="X18" s="420"/>
      <c r="Y18" s="420"/>
      <c r="Z18" s="420"/>
      <c r="AA18" s="420"/>
      <c r="AB18" s="420"/>
      <c r="AC18" s="420"/>
      <c r="AD18" s="420"/>
      <c r="AE18" s="420"/>
      <c r="AF18" s="420"/>
      <c r="AG18" s="420"/>
      <c r="AH18" s="420"/>
      <c r="AI18" s="420"/>
      <c r="AJ18" s="420"/>
      <c r="AK18" s="420"/>
      <c r="AL18" s="420"/>
      <c r="AM18" s="420"/>
      <c r="AN18" s="420"/>
      <c r="AO18" s="420"/>
      <c r="AP18" s="420"/>
      <c r="AQ18" s="420"/>
      <c r="AR18" s="420"/>
      <c r="AS18" s="420"/>
      <c r="AT18" s="420"/>
      <c r="AU18" s="420"/>
      <c r="AV18" s="420"/>
      <c r="AW18" s="420"/>
      <c r="AX18" s="420"/>
      <c r="AY18" s="420"/>
      <c r="AZ18" s="420"/>
      <c r="BA18" s="420"/>
      <c r="BB18" s="420"/>
      <c r="BC18" s="420"/>
      <c r="BD18" s="420"/>
      <c r="BE18" s="420"/>
      <c r="BF18" s="420"/>
      <c r="BG18" s="420"/>
      <c r="BH18" s="420"/>
      <c r="BI18" s="420"/>
      <c r="BJ18" s="420"/>
      <c r="BK18" s="420"/>
      <c r="BL18" s="420"/>
      <c r="BM18" s="420"/>
      <c r="BN18" s="420"/>
      <c r="BO18" s="420"/>
      <c r="BP18" s="420"/>
      <c r="BQ18" s="420"/>
      <c r="BR18" s="420"/>
      <c r="BS18" s="420"/>
      <c r="BT18" s="420"/>
      <c r="BU18" s="420"/>
      <c r="BV18" s="420"/>
      <c r="BW18" s="420"/>
      <c r="BX18" s="420"/>
      <c r="BY18" s="420"/>
      <c r="BZ18" s="420"/>
      <c r="CA18" s="420"/>
      <c r="CB18" s="420"/>
      <c r="CC18" s="420"/>
      <c r="CD18" s="420"/>
      <c r="CE18" s="420"/>
      <c r="CF18" s="420"/>
      <c r="CG18" s="420"/>
      <c r="CH18" s="420"/>
      <c r="CI18" s="420"/>
      <c r="CJ18" s="420"/>
      <c r="CK18" s="420"/>
      <c r="CL18" s="420"/>
      <c r="CM18" s="420"/>
      <c r="CN18" s="420"/>
      <c r="CO18" s="420"/>
      <c r="CP18" s="420"/>
      <c r="CQ18" s="420"/>
      <c r="CR18" s="420"/>
      <c r="CS18" s="420"/>
      <c r="CT18" s="420"/>
      <c r="CU18" s="420"/>
      <c r="CV18" s="420"/>
      <c r="CW18" s="420"/>
      <c r="CX18" s="420"/>
      <c r="CY18" s="420"/>
      <c r="CZ18" s="420"/>
      <c r="DA18" s="420"/>
      <c r="DB18" s="420"/>
      <c r="DC18" s="420"/>
      <c r="DD18" s="420"/>
      <c r="DE18" s="420"/>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5"/>
      <c r="DE19" s="385"/>
    </row>
    <row r="20" spans="1:351" ht="13.2" x14ac:dyDescent="0.2">
      <c r="DD20" s="385"/>
      <c r="DE20" s="385"/>
    </row>
    <row r="21" spans="1:351" ht="16.2" x14ac:dyDescent="0.2">
      <c r="B21" s="419"/>
      <c r="C21" s="415"/>
      <c r="D21" s="415"/>
      <c r="E21" s="415"/>
      <c r="F21" s="415"/>
      <c r="G21" s="415"/>
      <c r="H21" s="415"/>
      <c r="I21" s="415"/>
      <c r="J21" s="415"/>
      <c r="K21" s="415"/>
      <c r="L21" s="415"/>
      <c r="M21" s="415"/>
      <c r="N21" s="418"/>
      <c r="O21" s="415"/>
      <c r="P21" s="415"/>
      <c r="Q21" s="415"/>
      <c r="R21" s="415"/>
      <c r="S21" s="415"/>
      <c r="T21" s="415"/>
      <c r="U21" s="415"/>
      <c r="V21" s="415"/>
      <c r="W21" s="415"/>
      <c r="X21" s="415"/>
      <c r="Y21" s="415"/>
      <c r="Z21" s="415"/>
      <c r="AA21" s="415"/>
      <c r="AB21" s="415"/>
      <c r="AC21" s="415"/>
      <c r="AD21" s="415"/>
      <c r="AE21" s="415"/>
      <c r="AF21" s="415"/>
      <c r="AG21" s="415"/>
      <c r="AH21" s="415"/>
      <c r="AI21" s="415"/>
      <c r="AJ21" s="415"/>
      <c r="AK21" s="415"/>
      <c r="AL21" s="415"/>
      <c r="AM21" s="415"/>
      <c r="AN21" s="415"/>
      <c r="AO21" s="415"/>
      <c r="AP21" s="415"/>
      <c r="AQ21" s="415"/>
      <c r="AR21" s="415"/>
      <c r="AS21" s="415"/>
      <c r="AT21" s="418"/>
      <c r="AU21" s="415"/>
      <c r="AV21" s="415"/>
      <c r="AW21" s="415"/>
      <c r="AX21" s="415"/>
      <c r="AY21" s="415"/>
      <c r="AZ21" s="415"/>
      <c r="BA21" s="415"/>
      <c r="BB21" s="415"/>
      <c r="BC21" s="415"/>
      <c r="BD21" s="415"/>
      <c r="BE21" s="415"/>
      <c r="BF21" s="418"/>
      <c r="BG21" s="415"/>
      <c r="BH21" s="415"/>
      <c r="BI21" s="415"/>
      <c r="BJ21" s="415"/>
      <c r="BK21" s="415"/>
      <c r="BL21" s="415"/>
      <c r="BM21" s="415"/>
      <c r="BN21" s="415"/>
      <c r="BO21" s="415"/>
      <c r="BP21" s="415"/>
      <c r="BQ21" s="415"/>
      <c r="BR21" s="418"/>
      <c r="BS21" s="415"/>
      <c r="BT21" s="415"/>
      <c r="BU21" s="415"/>
      <c r="BV21" s="415"/>
      <c r="BW21" s="415"/>
      <c r="BX21" s="415"/>
      <c r="BY21" s="415"/>
      <c r="BZ21" s="415"/>
      <c r="CA21" s="415"/>
      <c r="CB21" s="415"/>
      <c r="CC21" s="415"/>
      <c r="CD21" s="418"/>
      <c r="CE21" s="415"/>
      <c r="CF21" s="415"/>
      <c r="CG21" s="415"/>
      <c r="CH21" s="415"/>
      <c r="CI21" s="415"/>
      <c r="CJ21" s="415"/>
      <c r="CK21" s="415"/>
      <c r="CL21" s="415"/>
      <c r="CM21" s="415"/>
      <c r="CN21" s="415"/>
      <c r="CO21" s="415"/>
      <c r="CP21" s="418"/>
      <c r="CQ21" s="415"/>
      <c r="CR21" s="415"/>
      <c r="CS21" s="415"/>
      <c r="CT21" s="415"/>
      <c r="CU21" s="415"/>
      <c r="CV21" s="415"/>
      <c r="CW21" s="415"/>
      <c r="CX21" s="415"/>
      <c r="CY21" s="415"/>
      <c r="CZ21" s="415"/>
      <c r="DA21" s="415"/>
      <c r="DB21" s="418"/>
      <c r="DC21" s="415"/>
      <c r="DD21" s="414"/>
      <c r="DE21" s="385"/>
      <c r="MM21" s="417"/>
    </row>
    <row r="22" spans="1:351" ht="16.2" x14ac:dyDescent="0.2">
      <c r="B22" s="386"/>
      <c r="MM22" s="417"/>
    </row>
    <row r="23" spans="1:351" ht="13.2" x14ac:dyDescent="0.2">
      <c r="B23" s="386"/>
    </row>
    <row r="24" spans="1:351" ht="13.2" x14ac:dyDescent="0.2">
      <c r="B24" s="386"/>
    </row>
    <row r="25" spans="1:351" ht="13.2" x14ac:dyDescent="0.2">
      <c r="B25" s="386"/>
    </row>
    <row r="26" spans="1:351" ht="13.2" x14ac:dyDescent="0.2">
      <c r="B26" s="386"/>
    </row>
    <row r="27" spans="1:351" ht="13.2" x14ac:dyDescent="0.2">
      <c r="B27" s="386"/>
    </row>
    <row r="28" spans="1:351" ht="13.2" x14ac:dyDescent="0.2">
      <c r="B28" s="386"/>
    </row>
    <row r="29" spans="1:351" ht="13.2" x14ac:dyDescent="0.2">
      <c r="B29" s="386"/>
    </row>
    <row r="30" spans="1:351" ht="13.2" x14ac:dyDescent="0.2">
      <c r="B30" s="386"/>
    </row>
    <row r="31" spans="1:351" ht="13.2" x14ac:dyDescent="0.2">
      <c r="B31" s="386"/>
    </row>
    <row r="32" spans="1:351" ht="13.2" x14ac:dyDescent="0.2">
      <c r="B32" s="386"/>
    </row>
    <row r="33" spans="2:109" ht="13.2" x14ac:dyDescent="0.2">
      <c r="B33" s="386"/>
    </row>
    <row r="34" spans="2:109" ht="13.2" x14ac:dyDescent="0.2">
      <c r="B34" s="386"/>
    </row>
    <row r="35" spans="2:109" ht="13.2" x14ac:dyDescent="0.2">
      <c r="B35" s="386"/>
    </row>
    <row r="36" spans="2:109" ht="13.2" x14ac:dyDescent="0.2">
      <c r="B36" s="386"/>
    </row>
    <row r="37" spans="2:109" ht="13.2" x14ac:dyDescent="0.2">
      <c r="B37" s="386"/>
    </row>
    <row r="38" spans="2:109" ht="13.2" x14ac:dyDescent="0.2">
      <c r="B38" s="386"/>
    </row>
    <row r="39" spans="2:109" ht="13.2" x14ac:dyDescent="0.2">
      <c r="B39" s="391"/>
      <c r="C39" s="390"/>
      <c r="D39" s="390"/>
      <c r="E39" s="390"/>
      <c r="F39" s="390"/>
      <c r="G39" s="390"/>
      <c r="H39" s="390"/>
      <c r="I39" s="390"/>
      <c r="J39" s="390"/>
      <c r="K39" s="390"/>
      <c r="L39" s="390"/>
      <c r="M39" s="390"/>
      <c r="N39" s="390"/>
      <c r="O39" s="390"/>
      <c r="P39" s="390"/>
      <c r="Q39" s="390"/>
      <c r="R39" s="390"/>
      <c r="S39" s="390"/>
      <c r="T39" s="390"/>
      <c r="U39" s="390"/>
      <c r="V39" s="390"/>
      <c r="W39" s="390"/>
      <c r="X39" s="390"/>
      <c r="Y39" s="390"/>
      <c r="Z39" s="390"/>
      <c r="AA39" s="390"/>
      <c r="AB39" s="390"/>
      <c r="AC39" s="390"/>
      <c r="AD39" s="390"/>
      <c r="AE39" s="390"/>
      <c r="AF39" s="390"/>
      <c r="AG39" s="390"/>
      <c r="AH39" s="390"/>
      <c r="AI39" s="390"/>
      <c r="AJ39" s="390"/>
      <c r="AK39" s="390"/>
      <c r="AL39" s="390"/>
      <c r="AM39" s="390"/>
      <c r="AN39" s="390"/>
      <c r="AO39" s="390"/>
      <c r="AP39" s="390"/>
      <c r="AQ39" s="390"/>
      <c r="AR39" s="390"/>
      <c r="AS39" s="390"/>
      <c r="AT39" s="390"/>
      <c r="AU39" s="390"/>
      <c r="AV39" s="390"/>
      <c r="AW39" s="390"/>
      <c r="AX39" s="390"/>
      <c r="AY39" s="390"/>
      <c r="AZ39" s="390"/>
      <c r="BA39" s="390"/>
      <c r="BB39" s="390"/>
      <c r="BC39" s="390"/>
      <c r="BD39" s="390"/>
      <c r="BE39" s="390"/>
      <c r="BF39" s="390"/>
      <c r="BG39" s="390"/>
      <c r="BH39" s="390"/>
      <c r="BI39" s="390"/>
      <c r="BJ39" s="390"/>
      <c r="BK39" s="390"/>
      <c r="BL39" s="390"/>
      <c r="BM39" s="390"/>
      <c r="BN39" s="390"/>
      <c r="BO39" s="390"/>
      <c r="BP39" s="390"/>
      <c r="BQ39" s="390"/>
      <c r="BR39" s="390"/>
      <c r="BS39" s="390"/>
      <c r="BT39" s="390"/>
      <c r="BU39" s="390"/>
      <c r="BV39" s="390"/>
      <c r="BW39" s="390"/>
      <c r="BX39" s="390"/>
      <c r="BY39" s="390"/>
      <c r="BZ39" s="390"/>
      <c r="CA39" s="390"/>
      <c r="CB39" s="390"/>
      <c r="CC39" s="390"/>
      <c r="CD39" s="390"/>
      <c r="CE39" s="390"/>
      <c r="CF39" s="390"/>
      <c r="CG39" s="390"/>
      <c r="CH39" s="390"/>
      <c r="CI39" s="390"/>
      <c r="CJ39" s="390"/>
      <c r="CK39" s="390"/>
      <c r="CL39" s="390"/>
      <c r="CM39" s="390"/>
      <c r="CN39" s="390"/>
      <c r="CO39" s="390"/>
      <c r="CP39" s="390"/>
      <c r="CQ39" s="390"/>
      <c r="CR39" s="390"/>
      <c r="CS39" s="390"/>
      <c r="CT39" s="390"/>
      <c r="CU39" s="390"/>
      <c r="CV39" s="390"/>
      <c r="CW39" s="390"/>
      <c r="CX39" s="390"/>
      <c r="CY39" s="390"/>
      <c r="CZ39" s="390"/>
      <c r="DA39" s="390"/>
      <c r="DB39" s="390"/>
      <c r="DC39" s="390"/>
      <c r="DD39" s="389"/>
    </row>
    <row r="40" spans="2:109" ht="13.2" x14ac:dyDescent="0.2">
      <c r="B40" s="406"/>
      <c r="DD40" s="406"/>
      <c r="DE40" s="385"/>
    </row>
    <row r="41" spans="2:109" ht="16.2" x14ac:dyDescent="0.2">
      <c r="B41" s="416" t="s">
        <v>628</v>
      </c>
      <c r="C41" s="415"/>
      <c r="D41" s="415"/>
      <c r="E41" s="415"/>
      <c r="F41" s="415"/>
      <c r="G41" s="415"/>
      <c r="H41" s="415"/>
      <c r="I41" s="415"/>
      <c r="J41" s="415"/>
      <c r="K41" s="415"/>
      <c r="L41" s="415"/>
      <c r="M41" s="415"/>
      <c r="N41" s="415"/>
      <c r="O41" s="415"/>
      <c r="P41" s="415"/>
      <c r="Q41" s="415"/>
      <c r="R41" s="415"/>
      <c r="S41" s="415"/>
      <c r="T41" s="415"/>
      <c r="U41" s="415"/>
      <c r="V41" s="415"/>
      <c r="W41" s="415"/>
      <c r="X41" s="415"/>
      <c r="Y41" s="415"/>
      <c r="Z41" s="415"/>
      <c r="AA41" s="415"/>
      <c r="AB41" s="415"/>
      <c r="AC41" s="415"/>
      <c r="AD41" s="415"/>
      <c r="AE41" s="415"/>
      <c r="AF41" s="415"/>
      <c r="AG41" s="415"/>
      <c r="AH41" s="415"/>
      <c r="AI41" s="415"/>
      <c r="AJ41" s="415"/>
      <c r="AK41" s="415"/>
      <c r="AL41" s="415"/>
      <c r="AM41" s="415"/>
      <c r="AN41" s="415"/>
      <c r="AO41" s="415"/>
      <c r="AP41" s="415"/>
      <c r="AQ41" s="415"/>
      <c r="AR41" s="415"/>
      <c r="AS41" s="415"/>
      <c r="AT41" s="415"/>
      <c r="AU41" s="415"/>
      <c r="AV41" s="415"/>
      <c r="AW41" s="415"/>
      <c r="AX41" s="415"/>
      <c r="AY41" s="415"/>
      <c r="AZ41" s="415"/>
      <c r="BA41" s="415"/>
      <c r="BB41" s="415"/>
      <c r="BC41" s="415"/>
      <c r="BD41" s="415"/>
      <c r="BE41" s="415"/>
      <c r="BF41" s="415"/>
      <c r="BG41" s="415"/>
      <c r="BH41" s="415"/>
      <c r="BI41" s="415"/>
      <c r="BJ41" s="415"/>
      <c r="BK41" s="415"/>
      <c r="BL41" s="415"/>
      <c r="BM41" s="415"/>
      <c r="BN41" s="415"/>
      <c r="BO41" s="415"/>
      <c r="BP41" s="415"/>
      <c r="BQ41" s="415"/>
      <c r="BR41" s="415"/>
      <c r="BS41" s="415"/>
      <c r="BT41" s="415"/>
      <c r="BU41" s="415"/>
      <c r="BV41" s="415"/>
      <c r="BW41" s="415"/>
      <c r="BX41" s="415"/>
      <c r="BY41" s="415"/>
      <c r="BZ41" s="415"/>
      <c r="CA41" s="415"/>
      <c r="CB41" s="415"/>
      <c r="CC41" s="415"/>
      <c r="CD41" s="415"/>
      <c r="CE41" s="415"/>
      <c r="CF41" s="415"/>
      <c r="CG41" s="415"/>
      <c r="CH41" s="415"/>
      <c r="CI41" s="415"/>
      <c r="CJ41" s="415"/>
      <c r="CK41" s="415"/>
      <c r="CL41" s="415"/>
      <c r="CM41" s="415"/>
      <c r="CN41" s="415"/>
      <c r="CO41" s="415"/>
      <c r="CP41" s="415"/>
      <c r="CQ41" s="415"/>
      <c r="CR41" s="415"/>
      <c r="CS41" s="415"/>
      <c r="CT41" s="415"/>
      <c r="CU41" s="415"/>
      <c r="CV41" s="415"/>
      <c r="CW41" s="415"/>
      <c r="CX41" s="415"/>
      <c r="CY41" s="415"/>
      <c r="CZ41" s="415"/>
      <c r="DA41" s="415"/>
      <c r="DB41" s="415"/>
      <c r="DC41" s="415"/>
      <c r="DD41" s="414"/>
    </row>
    <row r="42" spans="2:109" ht="13.2" x14ac:dyDescent="0.2">
      <c r="B42" s="386"/>
      <c r="G42" s="402"/>
      <c r="I42" s="401"/>
      <c r="J42" s="401"/>
      <c r="K42" s="401"/>
      <c r="AM42" s="402"/>
      <c r="AN42" s="402" t="s">
        <v>625</v>
      </c>
      <c r="AP42" s="401"/>
      <c r="AQ42" s="401"/>
      <c r="AR42" s="401"/>
      <c r="AY42" s="402"/>
      <c r="BA42" s="401"/>
      <c r="BB42" s="401"/>
      <c r="BC42" s="401"/>
      <c r="BK42" s="402"/>
      <c r="BM42" s="401"/>
      <c r="BN42" s="401"/>
      <c r="BO42" s="401"/>
      <c r="BW42" s="402"/>
      <c r="BY42" s="401"/>
      <c r="BZ42" s="401"/>
      <c r="CA42" s="401"/>
      <c r="CI42" s="402"/>
      <c r="CK42" s="401"/>
      <c r="CL42" s="401"/>
      <c r="CM42" s="401"/>
      <c r="CU42" s="402"/>
      <c r="CW42" s="401"/>
      <c r="CX42" s="401"/>
      <c r="CY42" s="401"/>
    </row>
    <row r="43" spans="2:109" ht="13.5" customHeight="1" x14ac:dyDescent="0.2">
      <c r="B43" s="386"/>
      <c r="AN43" s="1305" t="s">
        <v>630</v>
      </c>
      <c r="AO43" s="1306"/>
      <c r="AP43" s="1306"/>
      <c r="AQ43" s="1306"/>
      <c r="AR43" s="1306"/>
      <c r="AS43" s="1306"/>
      <c r="AT43" s="1306"/>
      <c r="AU43" s="1306"/>
      <c r="AV43" s="1306"/>
      <c r="AW43" s="1306"/>
      <c r="AX43" s="1306"/>
      <c r="AY43" s="1306"/>
      <c r="AZ43" s="1306"/>
      <c r="BA43" s="1306"/>
      <c r="BB43" s="1306"/>
      <c r="BC43" s="1306"/>
      <c r="BD43" s="1306"/>
      <c r="BE43" s="1306"/>
      <c r="BF43" s="1306"/>
      <c r="BG43" s="1306"/>
      <c r="BH43" s="1306"/>
      <c r="BI43" s="1306"/>
      <c r="BJ43" s="1306"/>
      <c r="BK43" s="1306"/>
      <c r="BL43" s="1306"/>
      <c r="BM43" s="1306"/>
      <c r="BN43" s="1306"/>
      <c r="BO43" s="1306"/>
      <c r="BP43" s="1306"/>
      <c r="BQ43" s="1306"/>
      <c r="BR43" s="1306"/>
      <c r="BS43" s="1306"/>
      <c r="BT43" s="1306"/>
      <c r="BU43" s="1306"/>
      <c r="BV43" s="1306"/>
      <c r="BW43" s="1306"/>
      <c r="BX43" s="1306"/>
      <c r="BY43" s="1306"/>
      <c r="BZ43" s="1306"/>
      <c r="CA43" s="1306"/>
      <c r="CB43" s="1306"/>
      <c r="CC43" s="1306"/>
      <c r="CD43" s="1306"/>
      <c r="CE43" s="1306"/>
      <c r="CF43" s="1306"/>
      <c r="CG43" s="1306"/>
      <c r="CH43" s="1306"/>
      <c r="CI43" s="1306"/>
      <c r="CJ43" s="1306"/>
      <c r="CK43" s="1306"/>
      <c r="CL43" s="1306"/>
      <c r="CM43" s="1306"/>
      <c r="CN43" s="1306"/>
      <c r="CO43" s="1306"/>
      <c r="CP43" s="1306"/>
      <c r="CQ43" s="1306"/>
      <c r="CR43" s="1306"/>
      <c r="CS43" s="1306"/>
      <c r="CT43" s="1306"/>
      <c r="CU43" s="1306"/>
      <c r="CV43" s="1306"/>
      <c r="CW43" s="1306"/>
      <c r="CX43" s="1306"/>
      <c r="CY43" s="1306"/>
      <c r="CZ43" s="1306"/>
      <c r="DA43" s="1306"/>
      <c r="DB43" s="1306"/>
      <c r="DC43" s="1307"/>
    </row>
    <row r="44" spans="2:109" ht="13.2" x14ac:dyDescent="0.2">
      <c r="B44" s="386"/>
      <c r="AN44" s="1308"/>
      <c r="AO44" s="1309"/>
      <c r="AP44" s="1309"/>
      <c r="AQ44" s="1309"/>
      <c r="AR44" s="1309"/>
      <c r="AS44" s="1309"/>
      <c r="AT44" s="1309"/>
      <c r="AU44" s="1309"/>
      <c r="AV44" s="1309"/>
      <c r="AW44" s="1309"/>
      <c r="AX44" s="1309"/>
      <c r="AY44" s="1309"/>
      <c r="AZ44" s="1309"/>
      <c r="BA44" s="1309"/>
      <c r="BB44" s="1309"/>
      <c r="BC44" s="1309"/>
      <c r="BD44" s="1309"/>
      <c r="BE44" s="1309"/>
      <c r="BF44" s="1309"/>
      <c r="BG44" s="1309"/>
      <c r="BH44" s="1309"/>
      <c r="BI44" s="1309"/>
      <c r="BJ44" s="1309"/>
      <c r="BK44" s="1309"/>
      <c r="BL44" s="1309"/>
      <c r="BM44" s="1309"/>
      <c r="BN44" s="1309"/>
      <c r="BO44" s="1309"/>
      <c r="BP44" s="1309"/>
      <c r="BQ44" s="1309"/>
      <c r="BR44" s="1309"/>
      <c r="BS44" s="1309"/>
      <c r="BT44" s="1309"/>
      <c r="BU44" s="1309"/>
      <c r="BV44" s="1309"/>
      <c r="BW44" s="1309"/>
      <c r="BX44" s="1309"/>
      <c r="BY44" s="1309"/>
      <c r="BZ44" s="1309"/>
      <c r="CA44" s="1309"/>
      <c r="CB44" s="1309"/>
      <c r="CC44" s="1309"/>
      <c r="CD44" s="1309"/>
      <c r="CE44" s="1309"/>
      <c r="CF44" s="1309"/>
      <c r="CG44" s="1309"/>
      <c r="CH44" s="1309"/>
      <c r="CI44" s="1309"/>
      <c r="CJ44" s="1309"/>
      <c r="CK44" s="1309"/>
      <c r="CL44" s="1309"/>
      <c r="CM44" s="1309"/>
      <c r="CN44" s="1309"/>
      <c r="CO44" s="1309"/>
      <c r="CP44" s="1309"/>
      <c r="CQ44" s="1309"/>
      <c r="CR44" s="1309"/>
      <c r="CS44" s="1309"/>
      <c r="CT44" s="1309"/>
      <c r="CU44" s="1309"/>
      <c r="CV44" s="1309"/>
      <c r="CW44" s="1309"/>
      <c r="CX44" s="1309"/>
      <c r="CY44" s="1309"/>
      <c r="CZ44" s="1309"/>
      <c r="DA44" s="1309"/>
      <c r="DB44" s="1309"/>
      <c r="DC44" s="1310"/>
    </row>
    <row r="45" spans="2:109" ht="13.2" x14ac:dyDescent="0.2">
      <c r="B45" s="386"/>
      <c r="AN45" s="1308"/>
      <c r="AO45" s="1309"/>
      <c r="AP45" s="1309"/>
      <c r="AQ45" s="1309"/>
      <c r="AR45" s="1309"/>
      <c r="AS45" s="1309"/>
      <c r="AT45" s="1309"/>
      <c r="AU45" s="1309"/>
      <c r="AV45" s="1309"/>
      <c r="AW45" s="1309"/>
      <c r="AX45" s="1309"/>
      <c r="AY45" s="1309"/>
      <c r="AZ45" s="1309"/>
      <c r="BA45" s="1309"/>
      <c r="BB45" s="1309"/>
      <c r="BC45" s="1309"/>
      <c r="BD45" s="1309"/>
      <c r="BE45" s="1309"/>
      <c r="BF45" s="1309"/>
      <c r="BG45" s="1309"/>
      <c r="BH45" s="1309"/>
      <c r="BI45" s="1309"/>
      <c r="BJ45" s="1309"/>
      <c r="BK45" s="1309"/>
      <c r="BL45" s="1309"/>
      <c r="BM45" s="1309"/>
      <c r="BN45" s="1309"/>
      <c r="BO45" s="1309"/>
      <c r="BP45" s="1309"/>
      <c r="BQ45" s="1309"/>
      <c r="BR45" s="1309"/>
      <c r="BS45" s="1309"/>
      <c r="BT45" s="1309"/>
      <c r="BU45" s="1309"/>
      <c r="BV45" s="1309"/>
      <c r="BW45" s="1309"/>
      <c r="BX45" s="1309"/>
      <c r="BY45" s="1309"/>
      <c r="BZ45" s="1309"/>
      <c r="CA45" s="1309"/>
      <c r="CB45" s="1309"/>
      <c r="CC45" s="1309"/>
      <c r="CD45" s="1309"/>
      <c r="CE45" s="1309"/>
      <c r="CF45" s="1309"/>
      <c r="CG45" s="1309"/>
      <c r="CH45" s="1309"/>
      <c r="CI45" s="1309"/>
      <c r="CJ45" s="1309"/>
      <c r="CK45" s="1309"/>
      <c r="CL45" s="1309"/>
      <c r="CM45" s="1309"/>
      <c r="CN45" s="1309"/>
      <c r="CO45" s="1309"/>
      <c r="CP45" s="1309"/>
      <c r="CQ45" s="1309"/>
      <c r="CR45" s="1309"/>
      <c r="CS45" s="1309"/>
      <c r="CT45" s="1309"/>
      <c r="CU45" s="1309"/>
      <c r="CV45" s="1309"/>
      <c r="CW45" s="1309"/>
      <c r="CX45" s="1309"/>
      <c r="CY45" s="1309"/>
      <c r="CZ45" s="1309"/>
      <c r="DA45" s="1309"/>
      <c r="DB45" s="1309"/>
      <c r="DC45" s="1310"/>
    </row>
    <row r="46" spans="2:109" ht="13.2" x14ac:dyDescent="0.2">
      <c r="B46" s="386"/>
      <c r="AN46" s="1308"/>
      <c r="AO46" s="1309"/>
      <c r="AP46" s="1309"/>
      <c r="AQ46" s="1309"/>
      <c r="AR46" s="1309"/>
      <c r="AS46" s="1309"/>
      <c r="AT46" s="1309"/>
      <c r="AU46" s="1309"/>
      <c r="AV46" s="1309"/>
      <c r="AW46" s="1309"/>
      <c r="AX46" s="1309"/>
      <c r="AY46" s="1309"/>
      <c r="AZ46" s="1309"/>
      <c r="BA46" s="1309"/>
      <c r="BB46" s="1309"/>
      <c r="BC46" s="1309"/>
      <c r="BD46" s="1309"/>
      <c r="BE46" s="1309"/>
      <c r="BF46" s="1309"/>
      <c r="BG46" s="1309"/>
      <c r="BH46" s="1309"/>
      <c r="BI46" s="1309"/>
      <c r="BJ46" s="1309"/>
      <c r="BK46" s="1309"/>
      <c r="BL46" s="1309"/>
      <c r="BM46" s="1309"/>
      <c r="BN46" s="1309"/>
      <c r="BO46" s="1309"/>
      <c r="BP46" s="1309"/>
      <c r="BQ46" s="1309"/>
      <c r="BR46" s="1309"/>
      <c r="BS46" s="1309"/>
      <c r="BT46" s="1309"/>
      <c r="BU46" s="1309"/>
      <c r="BV46" s="1309"/>
      <c r="BW46" s="1309"/>
      <c r="BX46" s="1309"/>
      <c r="BY46" s="1309"/>
      <c r="BZ46" s="1309"/>
      <c r="CA46" s="1309"/>
      <c r="CB46" s="1309"/>
      <c r="CC46" s="1309"/>
      <c r="CD46" s="1309"/>
      <c r="CE46" s="1309"/>
      <c r="CF46" s="1309"/>
      <c r="CG46" s="1309"/>
      <c r="CH46" s="1309"/>
      <c r="CI46" s="1309"/>
      <c r="CJ46" s="1309"/>
      <c r="CK46" s="1309"/>
      <c r="CL46" s="1309"/>
      <c r="CM46" s="1309"/>
      <c r="CN46" s="1309"/>
      <c r="CO46" s="1309"/>
      <c r="CP46" s="1309"/>
      <c r="CQ46" s="1309"/>
      <c r="CR46" s="1309"/>
      <c r="CS46" s="1309"/>
      <c r="CT46" s="1309"/>
      <c r="CU46" s="1309"/>
      <c r="CV46" s="1309"/>
      <c r="CW46" s="1309"/>
      <c r="CX46" s="1309"/>
      <c r="CY46" s="1309"/>
      <c r="CZ46" s="1309"/>
      <c r="DA46" s="1309"/>
      <c r="DB46" s="1309"/>
      <c r="DC46" s="1310"/>
    </row>
    <row r="47" spans="2:109" ht="13.2" x14ac:dyDescent="0.2">
      <c r="B47" s="386"/>
      <c r="AN47" s="1311"/>
      <c r="AO47" s="1312"/>
      <c r="AP47" s="1312"/>
      <c r="AQ47" s="1312"/>
      <c r="AR47" s="1312"/>
      <c r="AS47" s="1312"/>
      <c r="AT47" s="1312"/>
      <c r="AU47" s="1312"/>
      <c r="AV47" s="1312"/>
      <c r="AW47" s="1312"/>
      <c r="AX47" s="1312"/>
      <c r="AY47" s="1312"/>
      <c r="AZ47" s="1312"/>
      <c r="BA47" s="1312"/>
      <c r="BB47" s="1312"/>
      <c r="BC47" s="1312"/>
      <c r="BD47" s="1312"/>
      <c r="BE47" s="1312"/>
      <c r="BF47" s="1312"/>
      <c r="BG47" s="1312"/>
      <c r="BH47" s="1312"/>
      <c r="BI47" s="1312"/>
      <c r="BJ47" s="1312"/>
      <c r="BK47" s="1312"/>
      <c r="BL47" s="1312"/>
      <c r="BM47" s="1312"/>
      <c r="BN47" s="1312"/>
      <c r="BO47" s="1312"/>
      <c r="BP47" s="1312"/>
      <c r="BQ47" s="1312"/>
      <c r="BR47" s="1312"/>
      <c r="BS47" s="1312"/>
      <c r="BT47" s="1312"/>
      <c r="BU47" s="1312"/>
      <c r="BV47" s="1312"/>
      <c r="BW47" s="1312"/>
      <c r="BX47" s="1312"/>
      <c r="BY47" s="1312"/>
      <c r="BZ47" s="1312"/>
      <c r="CA47" s="1312"/>
      <c r="CB47" s="1312"/>
      <c r="CC47" s="1312"/>
      <c r="CD47" s="1312"/>
      <c r="CE47" s="1312"/>
      <c r="CF47" s="1312"/>
      <c r="CG47" s="1312"/>
      <c r="CH47" s="1312"/>
      <c r="CI47" s="1312"/>
      <c r="CJ47" s="1312"/>
      <c r="CK47" s="1312"/>
      <c r="CL47" s="1312"/>
      <c r="CM47" s="1312"/>
      <c r="CN47" s="1312"/>
      <c r="CO47" s="1312"/>
      <c r="CP47" s="1312"/>
      <c r="CQ47" s="1312"/>
      <c r="CR47" s="1312"/>
      <c r="CS47" s="1312"/>
      <c r="CT47" s="1312"/>
      <c r="CU47" s="1312"/>
      <c r="CV47" s="1312"/>
      <c r="CW47" s="1312"/>
      <c r="CX47" s="1312"/>
      <c r="CY47" s="1312"/>
      <c r="CZ47" s="1312"/>
      <c r="DA47" s="1312"/>
      <c r="DB47" s="1312"/>
      <c r="DC47" s="1313"/>
    </row>
    <row r="48" spans="2:109" ht="13.2" x14ac:dyDescent="0.2">
      <c r="B48" s="386"/>
      <c r="H48" s="393"/>
      <c r="I48" s="393"/>
      <c r="J48" s="393"/>
      <c r="AN48" s="393"/>
      <c r="AO48" s="393"/>
      <c r="AP48" s="393"/>
      <c r="AZ48" s="393"/>
      <c r="BA48" s="393"/>
      <c r="BB48" s="393"/>
      <c r="BL48" s="393"/>
      <c r="BM48" s="393"/>
      <c r="BN48" s="393"/>
      <c r="BX48" s="393"/>
      <c r="BY48" s="393"/>
      <c r="BZ48" s="393"/>
      <c r="CJ48" s="393"/>
      <c r="CK48" s="393"/>
      <c r="CL48" s="393"/>
      <c r="CV48" s="393"/>
      <c r="CW48" s="393"/>
      <c r="CX48" s="393"/>
    </row>
    <row r="49" spans="1:109" ht="13.2" x14ac:dyDescent="0.2">
      <c r="B49" s="386"/>
      <c r="AN49" s="385" t="s">
        <v>624</v>
      </c>
    </row>
    <row r="50" spans="1:109" ht="13.2" x14ac:dyDescent="0.2">
      <c r="B50" s="386"/>
      <c r="G50" s="1314"/>
      <c r="H50" s="1314"/>
      <c r="I50" s="1314"/>
      <c r="J50" s="1314"/>
      <c r="K50" s="395"/>
      <c r="L50" s="395"/>
      <c r="M50" s="394"/>
      <c r="N50" s="394"/>
      <c r="AN50" s="1315"/>
      <c r="AO50" s="1316"/>
      <c r="AP50" s="1316"/>
      <c r="AQ50" s="1316"/>
      <c r="AR50" s="1316"/>
      <c r="AS50" s="1316"/>
      <c r="AT50" s="1316"/>
      <c r="AU50" s="1316"/>
      <c r="AV50" s="1316"/>
      <c r="AW50" s="1316"/>
      <c r="AX50" s="1316"/>
      <c r="AY50" s="1316"/>
      <c r="AZ50" s="1316"/>
      <c r="BA50" s="1316"/>
      <c r="BB50" s="1316"/>
      <c r="BC50" s="1316"/>
      <c r="BD50" s="1316"/>
      <c r="BE50" s="1316"/>
      <c r="BF50" s="1316"/>
      <c r="BG50" s="1316"/>
      <c r="BH50" s="1316"/>
      <c r="BI50" s="1316"/>
      <c r="BJ50" s="1316"/>
      <c r="BK50" s="1316"/>
      <c r="BL50" s="1316"/>
      <c r="BM50" s="1316"/>
      <c r="BN50" s="1316"/>
      <c r="BO50" s="1317"/>
      <c r="BP50" s="1318" t="s">
        <v>565</v>
      </c>
      <c r="BQ50" s="1318"/>
      <c r="BR50" s="1318"/>
      <c r="BS50" s="1318"/>
      <c r="BT50" s="1318"/>
      <c r="BU50" s="1318"/>
      <c r="BV50" s="1318"/>
      <c r="BW50" s="1318"/>
      <c r="BX50" s="1318" t="s">
        <v>566</v>
      </c>
      <c r="BY50" s="1318"/>
      <c r="BZ50" s="1318"/>
      <c r="CA50" s="1318"/>
      <c r="CB50" s="1318"/>
      <c r="CC50" s="1318"/>
      <c r="CD50" s="1318"/>
      <c r="CE50" s="1318"/>
      <c r="CF50" s="1318" t="s">
        <v>567</v>
      </c>
      <c r="CG50" s="1318"/>
      <c r="CH50" s="1318"/>
      <c r="CI50" s="1318"/>
      <c r="CJ50" s="1318"/>
      <c r="CK50" s="1318"/>
      <c r="CL50" s="1318"/>
      <c r="CM50" s="1318"/>
      <c r="CN50" s="1318" t="s">
        <v>568</v>
      </c>
      <c r="CO50" s="1318"/>
      <c r="CP50" s="1318"/>
      <c r="CQ50" s="1318"/>
      <c r="CR50" s="1318"/>
      <c r="CS50" s="1318"/>
      <c r="CT50" s="1318"/>
      <c r="CU50" s="1318"/>
      <c r="CV50" s="1318" t="s">
        <v>569</v>
      </c>
      <c r="CW50" s="1318"/>
      <c r="CX50" s="1318"/>
      <c r="CY50" s="1318"/>
      <c r="CZ50" s="1318"/>
      <c r="DA50" s="1318"/>
      <c r="DB50" s="1318"/>
      <c r="DC50" s="1318"/>
    </row>
    <row r="51" spans="1:109" ht="13.5" customHeight="1" x14ac:dyDescent="0.2">
      <c r="B51" s="386"/>
      <c r="G51" s="1322"/>
      <c r="H51" s="1322"/>
      <c r="I51" s="1324"/>
      <c r="J51" s="1324"/>
      <c r="K51" s="1323"/>
      <c r="L51" s="1323"/>
      <c r="M51" s="1323"/>
      <c r="N51" s="1323"/>
      <c r="AM51" s="393"/>
      <c r="AN51" s="1319" t="s">
        <v>623</v>
      </c>
      <c r="AO51" s="1319"/>
      <c r="AP51" s="1319"/>
      <c r="AQ51" s="1319"/>
      <c r="AR51" s="1319"/>
      <c r="AS51" s="1319"/>
      <c r="AT51" s="1319"/>
      <c r="AU51" s="1319"/>
      <c r="AV51" s="1319"/>
      <c r="AW51" s="1319"/>
      <c r="AX51" s="1319"/>
      <c r="AY51" s="1319"/>
      <c r="AZ51" s="1319"/>
      <c r="BA51" s="1319"/>
      <c r="BB51" s="1319" t="s">
        <v>621</v>
      </c>
      <c r="BC51" s="1319"/>
      <c r="BD51" s="1319"/>
      <c r="BE51" s="1319"/>
      <c r="BF51" s="1319"/>
      <c r="BG51" s="1319"/>
      <c r="BH51" s="1319"/>
      <c r="BI51" s="1319"/>
      <c r="BJ51" s="1319"/>
      <c r="BK51" s="1319"/>
      <c r="BL51" s="1319"/>
      <c r="BM51" s="1319"/>
      <c r="BN51" s="1319"/>
      <c r="BO51" s="1319"/>
      <c r="BP51" s="1320"/>
      <c r="BQ51" s="1321"/>
      <c r="BR51" s="1321"/>
      <c r="BS51" s="1321"/>
      <c r="BT51" s="1321"/>
      <c r="BU51" s="1321"/>
      <c r="BV51" s="1321"/>
      <c r="BW51" s="1321"/>
      <c r="BX51" s="1320"/>
      <c r="BY51" s="1321"/>
      <c r="BZ51" s="1321"/>
      <c r="CA51" s="1321"/>
      <c r="CB51" s="1321"/>
      <c r="CC51" s="1321"/>
      <c r="CD51" s="1321"/>
      <c r="CE51" s="1321"/>
      <c r="CF51" s="1321">
        <v>32.1</v>
      </c>
      <c r="CG51" s="1321"/>
      <c r="CH51" s="1321"/>
      <c r="CI51" s="1321"/>
      <c r="CJ51" s="1321"/>
      <c r="CK51" s="1321"/>
      <c r="CL51" s="1321"/>
      <c r="CM51" s="1321"/>
      <c r="CN51" s="1321">
        <v>29.7</v>
      </c>
      <c r="CO51" s="1321"/>
      <c r="CP51" s="1321"/>
      <c r="CQ51" s="1321"/>
      <c r="CR51" s="1321"/>
      <c r="CS51" s="1321"/>
      <c r="CT51" s="1321"/>
      <c r="CU51" s="1321"/>
      <c r="CV51" s="1320"/>
      <c r="CW51" s="1321"/>
      <c r="CX51" s="1321"/>
      <c r="CY51" s="1321"/>
      <c r="CZ51" s="1321"/>
      <c r="DA51" s="1321"/>
      <c r="DB51" s="1321"/>
      <c r="DC51" s="1321"/>
    </row>
    <row r="52" spans="1:109" ht="13.2" x14ac:dyDescent="0.2">
      <c r="B52" s="386"/>
      <c r="G52" s="1322"/>
      <c r="H52" s="1322"/>
      <c r="I52" s="1324"/>
      <c r="J52" s="1324"/>
      <c r="K52" s="1323"/>
      <c r="L52" s="1323"/>
      <c r="M52" s="1323"/>
      <c r="N52" s="1323"/>
      <c r="AM52" s="393"/>
      <c r="AN52" s="1319"/>
      <c r="AO52" s="1319"/>
      <c r="AP52" s="1319"/>
      <c r="AQ52" s="1319"/>
      <c r="AR52" s="1319"/>
      <c r="AS52" s="1319"/>
      <c r="AT52" s="1319"/>
      <c r="AU52" s="1319"/>
      <c r="AV52" s="1319"/>
      <c r="AW52" s="1319"/>
      <c r="AX52" s="1319"/>
      <c r="AY52" s="1319"/>
      <c r="AZ52" s="1319"/>
      <c r="BA52" s="1319"/>
      <c r="BB52" s="1319"/>
      <c r="BC52" s="1319"/>
      <c r="BD52" s="1319"/>
      <c r="BE52" s="1319"/>
      <c r="BF52" s="1319"/>
      <c r="BG52" s="1319"/>
      <c r="BH52" s="1319"/>
      <c r="BI52" s="1319"/>
      <c r="BJ52" s="1319"/>
      <c r="BK52" s="1319"/>
      <c r="BL52" s="1319"/>
      <c r="BM52" s="1319"/>
      <c r="BN52" s="1319"/>
      <c r="BO52" s="1319"/>
      <c r="BP52" s="1321"/>
      <c r="BQ52" s="1321"/>
      <c r="BR52" s="1321"/>
      <c r="BS52" s="1321"/>
      <c r="BT52" s="1321"/>
      <c r="BU52" s="1321"/>
      <c r="BV52" s="1321"/>
      <c r="BW52" s="1321"/>
      <c r="BX52" s="1321"/>
      <c r="BY52" s="1321"/>
      <c r="BZ52" s="1321"/>
      <c r="CA52" s="1321"/>
      <c r="CB52" s="1321"/>
      <c r="CC52" s="1321"/>
      <c r="CD52" s="1321"/>
      <c r="CE52" s="1321"/>
      <c r="CF52" s="1321"/>
      <c r="CG52" s="1321"/>
      <c r="CH52" s="1321"/>
      <c r="CI52" s="1321"/>
      <c r="CJ52" s="1321"/>
      <c r="CK52" s="1321"/>
      <c r="CL52" s="1321"/>
      <c r="CM52" s="1321"/>
      <c r="CN52" s="1321"/>
      <c r="CO52" s="1321"/>
      <c r="CP52" s="1321"/>
      <c r="CQ52" s="1321"/>
      <c r="CR52" s="1321"/>
      <c r="CS52" s="1321"/>
      <c r="CT52" s="1321"/>
      <c r="CU52" s="1321"/>
      <c r="CV52" s="1321"/>
      <c r="CW52" s="1321"/>
      <c r="CX52" s="1321"/>
      <c r="CY52" s="1321"/>
      <c r="CZ52" s="1321"/>
      <c r="DA52" s="1321"/>
      <c r="DB52" s="1321"/>
      <c r="DC52" s="1321"/>
    </row>
    <row r="53" spans="1:109" ht="13.2" x14ac:dyDescent="0.2">
      <c r="A53" s="401"/>
      <c r="B53" s="386"/>
      <c r="G53" s="1322"/>
      <c r="H53" s="1322"/>
      <c r="I53" s="1314"/>
      <c r="J53" s="1314"/>
      <c r="K53" s="1323"/>
      <c r="L53" s="1323"/>
      <c r="M53" s="1323"/>
      <c r="N53" s="1323"/>
      <c r="AM53" s="393"/>
      <c r="AN53" s="1319"/>
      <c r="AO53" s="1319"/>
      <c r="AP53" s="1319"/>
      <c r="AQ53" s="1319"/>
      <c r="AR53" s="1319"/>
      <c r="AS53" s="1319"/>
      <c r="AT53" s="1319"/>
      <c r="AU53" s="1319"/>
      <c r="AV53" s="1319"/>
      <c r="AW53" s="1319"/>
      <c r="AX53" s="1319"/>
      <c r="AY53" s="1319"/>
      <c r="AZ53" s="1319"/>
      <c r="BA53" s="1319"/>
      <c r="BB53" s="1319" t="s">
        <v>627</v>
      </c>
      <c r="BC53" s="1319"/>
      <c r="BD53" s="1319"/>
      <c r="BE53" s="1319"/>
      <c r="BF53" s="1319"/>
      <c r="BG53" s="1319"/>
      <c r="BH53" s="1319"/>
      <c r="BI53" s="1319"/>
      <c r="BJ53" s="1319"/>
      <c r="BK53" s="1319"/>
      <c r="BL53" s="1319"/>
      <c r="BM53" s="1319"/>
      <c r="BN53" s="1319"/>
      <c r="BO53" s="1319"/>
      <c r="BP53" s="1320"/>
      <c r="BQ53" s="1321"/>
      <c r="BR53" s="1321"/>
      <c r="BS53" s="1321"/>
      <c r="BT53" s="1321"/>
      <c r="BU53" s="1321"/>
      <c r="BV53" s="1321"/>
      <c r="BW53" s="1321"/>
      <c r="BX53" s="1320"/>
      <c r="BY53" s="1321"/>
      <c r="BZ53" s="1321"/>
      <c r="CA53" s="1321"/>
      <c r="CB53" s="1321"/>
      <c r="CC53" s="1321"/>
      <c r="CD53" s="1321"/>
      <c r="CE53" s="1321"/>
      <c r="CF53" s="1321">
        <v>60.5</v>
      </c>
      <c r="CG53" s="1321"/>
      <c r="CH53" s="1321"/>
      <c r="CI53" s="1321"/>
      <c r="CJ53" s="1321"/>
      <c r="CK53" s="1321"/>
      <c r="CL53" s="1321"/>
      <c r="CM53" s="1321"/>
      <c r="CN53" s="1321">
        <v>62.7</v>
      </c>
      <c r="CO53" s="1321"/>
      <c r="CP53" s="1321"/>
      <c r="CQ53" s="1321"/>
      <c r="CR53" s="1321"/>
      <c r="CS53" s="1321"/>
      <c r="CT53" s="1321"/>
      <c r="CU53" s="1321"/>
      <c r="CV53" s="1320"/>
      <c r="CW53" s="1321"/>
      <c r="CX53" s="1321"/>
      <c r="CY53" s="1321"/>
      <c r="CZ53" s="1321"/>
      <c r="DA53" s="1321"/>
      <c r="DB53" s="1321"/>
      <c r="DC53" s="1321"/>
    </row>
    <row r="54" spans="1:109" ht="13.2" x14ac:dyDescent="0.2">
      <c r="A54" s="401"/>
      <c r="B54" s="386"/>
      <c r="G54" s="1322"/>
      <c r="H54" s="1322"/>
      <c r="I54" s="1314"/>
      <c r="J54" s="1314"/>
      <c r="K54" s="1323"/>
      <c r="L54" s="1323"/>
      <c r="M54" s="1323"/>
      <c r="N54" s="1323"/>
      <c r="AM54" s="393"/>
      <c r="AN54" s="1319"/>
      <c r="AO54" s="1319"/>
      <c r="AP54" s="1319"/>
      <c r="AQ54" s="1319"/>
      <c r="AR54" s="1319"/>
      <c r="AS54" s="1319"/>
      <c r="AT54" s="1319"/>
      <c r="AU54" s="1319"/>
      <c r="AV54" s="1319"/>
      <c r="AW54" s="1319"/>
      <c r="AX54" s="1319"/>
      <c r="AY54" s="1319"/>
      <c r="AZ54" s="1319"/>
      <c r="BA54" s="1319"/>
      <c r="BB54" s="1319"/>
      <c r="BC54" s="1319"/>
      <c r="BD54" s="1319"/>
      <c r="BE54" s="1319"/>
      <c r="BF54" s="1319"/>
      <c r="BG54" s="1319"/>
      <c r="BH54" s="1319"/>
      <c r="BI54" s="1319"/>
      <c r="BJ54" s="1319"/>
      <c r="BK54" s="1319"/>
      <c r="BL54" s="1319"/>
      <c r="BM54" s="1319"/>
      <c r="BN54" s="1319"/>
      <c r="BO54" s="1319"/>
      <c r="BP54" s="1321"/>
      <c r="BQ54" s="1321"/>
      <c r="BR54" s="1321"/>
      <c r="BS54" s="1321"/>
      <c r="BT54" s="1321"/>
      <c r="BU54" s="1321"/>
      <c r="BV54" s="1321"/>
      <c r="BW54" s="1321"/>
      <c r="BX54" s="1321"/>
      <c r="BY54" s="1321"/>
      <c r="BZ54" s="1321"/>
      <c r="CA54" s="1321"/>
      <c r="CB54" s="1321"/>
      <c r="CC54" s="1321"/>
      <c r="CD54" s="1321"/>
      <c r="CE54" s="1321"/>
      <c r="CF54" s="1321"/>
      <c r="CG54" s="1321"/>
      <c r="CH54" s="1321"/>
      <c r="CI54" s="1321"/>
      <c r="CJ54" s="1321"/>
      <c r="CK54" s="1321"/>
      <c r="CL54" s="1321"/>
      <c r="CM54" s="1321"/>
      <c r="CN54" s="1321"/>
      <c r="CO54" s="1321"/>
      <c r="CP54" s="1321"/>
      <c r="CQ54" s="1321"/>
      <c r="CR54" s="1321"/>
      <c r="CS54" s="1321"/>
      <c r="CT54" s="1321"/>
      <c r="CU54" s="1321"/>
      <c r="CV54" s="1321"/>
      <c r="CW54" s="1321"/>
      <c r="CX54" s="1321"/>
      <c r="CY54" s="1321"/>
      <c r="CZ54" s="1321"/>
      <c r="DA54" s="1321"/>
      <c r="DB54" s="1321"/>
      <c r="DC54" s="1321"/>
    </row>
    <row r="55" spans="1:109" ht="13.2" x14ac:dyDescent="0.2">
      <c r="A55" s="401"/>
      <c r="B55" s="386"/>
      <c r="G55" s="1314"/>
      <c r="H55" s="1314"/>
      <c r="I55" s="1314"/>
      <c r="J55" s="1314"/>
      <c r="K55" s="1323"/>
      <c r="L55" s="1323"/>
      <c r="M55" s="1323"/>
      <c r="N55" s="1323"/>
      <c r="AN55" s="1318" t="s">
        <v>622</v>
      </c>
      <c r="AO55" s="1318"/>
      <c r="AP55" s="1318"/>
      <c r="AQ55" s="1318"/>
      <c r="AR55" s="1318"/>
      <c r="AS55" s="1318"/>
      <c r="AT55" s="1318"/>
      <c r="AU55" s="1318"/>
      <c r="AV55" s="1318"/>
      <c r="AW55" s="1318"/>
      <c r="AX55" s="1318"/>
      <c r="AY55" s="1318"/>
      <c r="AZ55" s="1318"/>
      <c r="BA55" s="1318"/>
      <c r="BB55" s="1319" t="s">
        <v>621</v>
      </c>
      <c r="BC55" s="1319"/>
      <c r="BD55" s="1319"/>
      <c r="BE55" s="1319"/>
      <c r="BF55" s="1319"/>
      <c r="BG55" s="1319"/>
      <c r="BH55" s="1319"/>
      <c r="BI55" s="1319"/>
      <c r="BJ55" s="1319"/>
      <c r="BK55" s="1319"/>
      <c r="BL55" s="1319"/>
      <c r="BM55" s="1319"/>
      <c r="BN55" s="1319"/>
      <c r="BO55" s="1319"/>
      <c r="BP55" s="1320"/>
      <c r="BQ55" s="1321"/>
      <c r="BR55" s="1321"/>
      <c r="BS55" s="1321"/>
      <c r="BT55" s="1321"/>
      <c r="BU55" s="1321"/>
      <c r="BV55" s="1321"/>
      <c r="BW55" s="1321"/>
      <c r="BX55" s="1320"/>
      <c r="BY55" s="1321"/>
      <c r="BZ55" s="1321"/>
      <c r="CA55" s="1321"/>
      <c r="CB55" s="1321"/>
      <c r="CC55" s="1321"/>
      <c r="CD55" s="1321"/>
      <c r="CE55" s="1321"/>
      <c r="CF55" s="1321">
        <v>38.9</v>
      </c>
      <c r="CG55" s="1321"/>
      <c r="CH55" s="1321"/>
      <c r="CI55" s="1321"/>
      <c r="CJ55" s="1321"/>
      <c r="CK55" s="1321"/>
      <c r="CL55" s="1321"/>
      <c r="CM55" s="1321"/>
      <c r="CN55" s="1321">
        <v>37.6</v>
      </c>
      <c r="CO55" s="1321"/>
      <c r="CP55" s="1321"/>
      <c r="CQ55" s="1321"/>
      <c r="CR55" s="1321"/>
      <c r="CS55" s="1321"/>
      <c r="CT55" s="1321"/>
      <c r="CU55" s="1321"/>
      <c r="CV55" s="1320"/>
      <c r="CW55" s="1321"/>
      <c r="CX55" s="1321"/>
      <c r="CY55" s="1321"/>
      <c r="CZ55" s="1321"/>
      <c r="DA55" s="1321"/>
      <c r="DB55" s="1321"/>
      <c r="DC55" s="1321"/>
    </row>
    <row r="56" spans="1:109" ht="13.2" x14ac:dyDescent="0.2">
      <c r="A56" s="401"/>
      <c r="B56" s="386"/>
      <c r="G56" s="1314"/>
      <c r="H56" s="1314"/>
      <c r="I56" s="1314"/>
      <c r="J56" s="1314"/>
      <c r="K56" s="1323"/>
      <c r="L56" s="1323"/>
      <c r="M56" s="1323"/>
      <c r="N56" s="1323"/>
      <c r="AN56" s="1318"/>
      <c r="AO56" s="1318"/>
      <c r="AP56" s="1318"/>
      <c r="AQ56" s="1318"/>
      <c r="AR56" s="1318"/>
      <c r="AS56" s="1318"/>
      <c r="AT56" s="1318"/>
      <c r="AU56" s="1318"/>
      <c r="AV56" s="1318"/>
      <c r="AW56" s="1318"/>
      <c r="AX56" s="1318"/>
      <c r="AY56" s="1318"/>
      <c r="AZ56" s="1318"/>
      <c r="BA56" s="1318"/>
      <c r="BB56" s="1319"/>
      <c r="BC56" s="1319"/>
      <c r="BD56" s="1319"/>
      <c r="BE56" s="1319"/>
      <c r="BF56" s="1319"/>
      <c r="BG56" s="1319"/>
      <c r="BH56" s="1319"/>
      <c r="BI56" s="1319"/>
      <c r="BJ56" s="1319"/>
      <c r="BK56" s="1319"/>
      <c r="BL56" s="1319"/>
      <c r="BM56" s="1319"/>
      <c r="BN56" s="1319"/>
      <c r="BO56" s="1319"/>
      <c r="BP56" s="1321"/>
      <c r="BQ56" s="1321"/>
      <c r="BR56" s="1321"/>
      <c r="BS56" s="1321"/>
      <c r="BT56" s="1321"/>
      <c r="BU56" s="1321"/>
      <c r="BV56" s="1321"/>
      <c r="BW56" s="1321"/>
      <c r="BX56" s="1321"/>
      <c r="BY56" s="1321"/>
      <c r="BZ56" s="1321"/>
      <c r="CA56" s="1321"/>
      <c r="CB56" s="1321"/>
      <c r="CC56" s="1321"/>
      <c r="CD56" s="1321"/>
      <c r="CE56" s="1321"/>
      <c r="CF56" s="1321"/>
      <c r="CG56" s="1321"/>
      <c r="CH56" s="1321"/>
      <c r="CI56" s="1321"/>
      <c r="CJ56" s="1321"/>
      <c r="CK56" s="1321"/>
      <c r="CL56" s="1321"/>
      <c r="CM56" s="1321"/>
      <c r="CN56" s="1321"/>
      <c r="CO56" s="1321"/>
      <c r="CP56" s="1321"/>
      <c r="CQ56" s="1321"/>
      <c r="CR56" s="1321"/>
      <c r="CS56" s="1321"/>
      <c r="CT56" s="1321"/>
      <c r="CU56" s="1321"/>
      <c r="CV56" s="1321"/>
      <c r="CW56" s="1321"/>
      <c r="CX56" s="1321"/>
      <c r="CY56" s="1321"/>
      <c r="CZ56" s="1321"/>
      <c r="DA56" s="1321"/>
      <c r="DB56" s="1321"/>
      <c r="DC56" s="1321"/>
    </row>
    <row r="57" spans="1:109" s="401" customFormat="1" ht="13.2" x14ac:dyDescent="0.2">
      <c r="B57" s="407"/>
      <c r="G57" s="1314"/>
      <c r="H57" s="1314"/>
      <c r="I57" s="1325"/>
      <c r="J57" s="1325"/>
      <c r="K57" s="1323"/>
      <c r="L57" s="1323"/>
      <c r="M57" s="1323"/>
      <c r="N57" s="1323"/>
      <c r="AM57" s="385"/>
      <c r="AN57" s="1318"/>
      <c r="AO57" s="1318"/>
      <c r="AP57" s="1318"/>
      <c r="AQ57" s="1318"/>
      <c r="AR57" s="1318"/>
      <c r="AS57" s="1318"/>
      <c r="AT57" s="1318"/>
      <c r="AU57" s="1318"/>
      <c r="AV57" s="1318"/>
      <c r="AW57" s="1318"/>
      <c r="AX57" s="1318"/>
      <c r="AY57" s="1318"/>
      <c r="AZ57" s="1318"/>
      <c r="BA57" s="1318"/>
      <c r="BB57" s="1319" t="s">
        <v>627</v>
      </c>
      <c r="BC57" s="1319"/>
      <c r="BD57" s="1319"/>
      <c r="BE57" s="1319"/>
      <c r="BF57" s="1319"/>
      <c r="BG57" s="1319"/>
      <c r="BH57" s="1319"/>
      <c r="BI57" s="1319"/>
      <c r="BJ57" s="1319"/>
      <c r="BK57" s="1319"/>
      <c r="BL57" s="1319"/>
      <c r="BM57" s="1319"/>
      <c r="BN57" s="1319"/>
      <c r="BO57" s="1319"/>
      <c r="BP57" s="1320"/>
      <c r="BQ57" s="1321"/>
      <c r="BR57" s="1321"/>
      <c r="BS57" s="1321"/>
      <c r="BT57" s="1321"/>
      <c r="BU57" s="1321"/>
      <c r="BV57" s="1321"/>
      <c r="BW57" s="1321"/>
      <c r="BX57" s="1320"/>
      <c r="BY57" s="1321"/>
      <c r="BZ57" s="1321"/>
      <c r="CA57" s="1321"/>
      <c r="CB57" s="1321"/>
      <c r="CC57" s="1321"/>
      <c r="CD57" s="1321"/>
      <c r="CE57" s="1321"/>
      <c r="CF57" s="1321">
        <v>59.3</v>
      </c>
      <c r="CG57" s="1321"/>
      <c r="CH57" s="1321"/>
      <c r="CI57" s="1321"/>
      <c r="CJ57" s="1321"/>
      <c r="CK57" s="1321"/>
      <c r="CL57" s="1321"/>
      <c r="CM57" s="1321"/>
      <c r="CN57" s="1321">
        <v>60</v>
      </c>
      <c r="CO57" s="1321"/>
      <c r="CP57" s="1321"/>
      <c r="CQ57" s="1321"/>
      <c r="CR57" s="1321"/>
      <c r="CS57" s="1321"/>
      <c r="CT57" s="1321"/>
      <c r="CU57" s="1321"/>
      <c r="CV57" s="1320"/>
      <c r="CW57" s="1321"/>
      <c r="CX57" s="1321"/>
      <c r="CY57" s="1321"/>
      <c r="CZ57" s="1321"/>
      <c r="DA57" s="1321"/>
      <c r="DB57" s="1321"/>
      <c r="DC57" s="1321"/>
      <c r="DD57" s="412"/>
      <c r="DE57" s="407"/>
    </row>
    <row r="58" spans="1:109" s="401" customFormat="1" ht="13.2" x14ac:dyDescent="0.2">
      <c r="A58" s="385"/>
      <c r="B58" s="407"/>
      <c r="G58" s="1314"/>
      <c r="H58" s="1314"/>
      <c r="I58" s="1325"/>
      <c r="J58" s="1325"/>
      <c r="K58" s="1323"/>
      <c r="L58" s="1323"/>
      <c r="M58" s="1323"/>
      <c r="N58" s="1323"/>
      <c r="AM58" s="385"/>
      <c r="AN58" s="1318"/>
      <c r="AO58" s="1318"/>
      <c r="AP58" s="1318"/>
      <c r="AQ58" s="1318"/>
      <c r="AR58" s="1318"/>
      <c r="AS58" s="1318"/>
      <c r="AT58" s="1318"/>
      <c r="AU58" s="1318"/>
      <c r="AV58" s="1318"/>
      <c r="AW58" s="1318"/>
      <c r="AX58" s="1318"/>
      <c r="AY58" s="1318"/>
      <c r="AZ58" s="1318"/>
      <c r="BA58" s="1318"/>
      <c r="BB58" s="1319"/>
      <c r="BC58" s="1319"/>
      <c r="BD58" s="1319"/>
      <c r="BE58" s="1319"/>
      <c r="BF58" s="1319"/>
      <c r="BG58" s="1319"/>
      <c r="BH58" s="1319"/>
      <c r="BI58" s="1319"/>
      <c r="BJ58" s="1319"/>
      <c r="BK58" s="1319"/>
      <c r="BL58" s="1319"/>
      <c r="BM58" s="1319"/>
      <c r="BN58" s="1319"/>
      <c r="BO58" s="1319"/>
      <c r="BP58" s="1321"/>
      <c r="BQ58" s="1321"/>
      <c r="BR58" s="1321"/>
      <c r="BS58" s="1321"/>
      <c r="BT58" s="1321"/>
      <c r="BU58" s="1321"/>
      <c r="BV58" s="1321"/>
      <c r="BW58" s="1321"/>
      <c r="BX58" s="1321"/>
      <c r="BY58" s="1321"/>
      <c r="BZ58" s="1321"/>
      <c r="CA58" s="1321"/>
      <c r="CB58" s="1321"/>
      <c r="CC58" s="1321"/>
      <c r="CD58" s="1321"/>
      <c r="CE58" s="1321"/>
      <c r="CF58" s="1321"/>
      <c r="CG58" s="1321"/>
      <c r="CH58" s="1321"/>
      <c r="CI58" s="1321"/>
      <c r="CJ58" s="1321"/>
      <c r="CK58" s="1321"/>
      <c r="CL58" s="1321"/>
      <c r="CM58" s="1321"/>
      <c r="CN58" s="1321"/>
      <c r="CO58" s="1321"/>
      <c r="CP58" s="1321"/>
      <c r="CQ58" s="1321"/>
      <c r="CR58" s="1321"/>
      <c r="CS58" s="1321"/>
      <c r="CT58" s="1321"/>
      <c r="CU58" s="1321"/>
      <c r="CV58" s="1321"/>
      <c r="CW58" s="1321"/>
      <c r="CX58" s="1321"/>
      <c r="CY58" s="1321"/>
      <c r="CZ58" s="1321"/>
      <c r="DA58" s="1321"/>
      <c r="DB58" s="1321"/>
      <c r="DC58" s="1321"/>
      <c r="DD58" s="412"/>
      <c r="DE58" s="407"/>
    </row>
    <row r="59" spans="1:109" s="401" customFormat="1" ht="13.2" x14ac:dyDescent="0.2">
      <c r="A59" s="385"/>
      <c r="B59" s="407"/>
      <c r="K59" s="413"/>
      <c r="L59" s="413"/>
      <c r="M59" s="413"/>
      <c r="N59" s="413"/>
      <c r="AQ59" s="413"/>
      <c r="AR59" s="413"/>
      <c r="AS59" s="413"/>
      <c r="AT59" s="413"/>
      <c r="BC59" s="413"/>
      <c r="BD59" s="413"/>
      <c r="BE59" s="413"/>
      <c r="BF59" s="413"/>
      <c r="BO59" s="413"/>
      <c r="BP59" s="413"/>
      <c r="BQ59" s="413"/>
      <c r="BR59" s="413"/>
      <c r="CA59" s="413"/>
      <c r="CB59" s="413"/>
      <c r="CC59" s="413"/>
      <c r="CD59" s="413"/>
      <c r="CM59" s="413"/>
      <c r="CN59" s="413"/>
      <c r="CO59" s="413"/>
      <c r="CP59" s="413"/>
      <c r="CY59" s="413"/>
      <c r="CZ59" s="413"/>
      <c r="DA59" s="413"/>
      <c r="DB59" s="413"/>
      <c r="DC59" s="413"/>
      <c r="DD59" s="412"/>
      <c r="DE59" s="407"/>
    </row>
    <row r="60" spans="1:109" s="401" customFormat="1" ht="13.2" x14ac:dyDescent="0.2">
      <c r="A60" s="385"/>
      <c r="B60" s="407"/>
      <c r="K60" s="413"/>
      <c r="L60" s="413"/>
      <c r="M60" s="413"/>
      <c r="N60" s="413"/>
      <c r="AQ60" s="413"/>
      <c r="AR60" s="413"/>
      <c r="AS60" s="413"/>
      <c r="AT60" s="413"/>
      <c r="BC60" s="413"/>
      <c r="BD60" s="413"/>
      <c r="BE60" s="413"/>
      <c r="BF60" s="413"/>
      <c r="BO60" s="413"/>
      <c r="BP60" s="413"/>
      <c r="BQ60" s="413"/>
      <c r="BR60" s="413"/>
      <c r="CA60" s="413"/>
      <c r="CB60" s="413"/>
      <c r="CC60" s="413"/>
      <c r="CD60" s="413"/>
      <c r="CM60" s="413"/>
      <c r="CN60" s="413"/>
      <c r="CO60" s="413"/>
      <c r="CP60" s="413"/>
      <c r="CY60" s="413"/>
      <c r="CZ60" s="413"/>
      <c r="DA60" s="413"/>
      <c r="DB60" s="413"/>
      <c r="DC60" s="413"/>
      <c r="DD60" s="412"/>
      <c r="DE60" s="407"/>
    </row>
    <row r="61" spans="1:109" s="401" customFormat="1" ht="13.2" x14ac:dyDescent="0.2">
      <c r="A61" s="385"/>
      <c r="B61" s="411"/>
      <c r="C61" s="410"/>
      <c r="D61" s="410"/>
      <c r="E61" s="410"/>
      <c r="F61" s="410"/>
      <c r="G61" s="410"/>
      <c r="H61" s="410"/>
      <c r="I61" s="410"/>
      <c r="J61" s="410"/>
      <c r="K61" s="410"/>
      <c r="L61" s="410"/>
      <c r="M61" s="409"/>
      <c r="N61" s="409"/>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09"/>
      <c r="AT61" s="409"/>
      <c r="AU61" s="410"/>
      <c r="AV61" s="410"/>
      <c r="AW61" s="410"/>
      <c r="AX61" s="410"/>
      <c r="AY61" s="410"/>
      <c r="AZ61" s="410"/>
      <c r="BA61" s="410"/>
      <c r="BB61" s="410"/>
      <c r="BC61" s="410"/>
      <c r="BD61" s="410"/>
      <c r="BE61" s="409"/>
      <c r="BF61" s="409"/>
      <c r="BG61" s="410"/>
      <c r="BH61" s="410"/>
      <c r="BI61" s="410"/>
      <c r="BJ61" s="410"/>
      <c r="BK61" s="410"/>
      <c r="BL61" s="410"/>
      <c r="BM61" s="410"/>
      <c r="BN61" s="410"/>
      <c r="BO61" s="410"/>
      <c r="BP61" s="410"/>
      <c r="BQ61" s="409"/>
      <c r="BR61" s="409"/>
      <c r="BS61" s="410"/>
      <c r="BT61" s="410"/>
      <c r="BU61" s="410"/>
      <c r="BV61" s="410"/>
      <c r="BW61" s="410"/>
      <c r="BX61" s="410"/>
      <c r="BY61" s="410"/>
      <c r="BZ61" s="410"/>
      <c r="CA61" s="410"/>
      <c r="CB61" s="410"/>
      <c r="CC61" s="409"/>
      <c r="CD61" s="409"/>
      <c r="CE61" s="410"/>
      <c r="CF61" s="410"/>
      <c r="CG61" s="410"/>
      <c r="CH61" s="410"/>
      <c r="CI61" s="410"/>
      <c r="CJ61" s="410"/>
      <c r="CK61" s="410"/>
      <c r="CL61" s="410"/>
      <c r="CM61" s="410"/>
      <c r="CN61" s="410"/>
      <c r="CO61" s="409"/>
      <c r="CP61" s="409"/>
      <c r="CQ61" s="410"/>
      <c r="CR61" s="410"/>
      <c r="CS61" s="410"/>
      <c r="CT61" s="410"/>
      <c r="CU61" s="410"/>
      <c r="CV61" s="410"/>
      <c r="CW61" s="410"/>
      <c r="CX61" s="410"/>
      <c r="CY61" s="410"/>
      <c r="CZ61" s="410"/>
      <c r="DA61" s="409"/>
      <c r="DB61" s="409"/>
      <c r="DC61" s="409"/>
      <c r="DD61" s="408"/>
      <c r="DE61" s="407"/>
    </row>
    <row r="62" spans="1:109" ht="13.2" x14ac:dyDescent="0.2">
      <c r="B62" s="406"/>
      <c r="C62" s="406"/>
      <c r="D62" s="406"/>
      <c r="E62" s="406"/>
      <c r="F62" s="406"/>
      <c r="G62" s="406"/>
      <c r="H62" s="406"/>
      <c r="I62" s="406"/>
      <c r="J62" s="406"/>
      <c r="K62" s="406"/>
      <c r="L62" s="406"/>
      <c r="M62" s="406"/>
      <c r="N62" s="406"/>
      <c r="O62" s="406"/>
      <c r="P62" s="406"/>
      <c r="Q62" s="406"/>
      <c r="R62" s="406"/>
      <c r="S62" s="406"/>
      <c r="T62" s="406"/>
      <c r="U62" s="406"/>
      <c r="V62" s="406"/>
      <c r="W62" s="406"/>
      <c r="X62" s="406"/>
      <c r="Y62" s="406"/>
      <c r="Z62" s="406"/>
      <c r="AA62" s="406"/>
      <c r="AB62" s="406"/>
      <c r="AC62" s="406"/>
      <c r="AD62" s="406"/>
      <c r="AE62" s="406"/>
      <c r="AF62" s="406"/>
      <c r="AG62" s="406"/>
      <c r="AH62" s="406"/>
      <c r="AI62" s="406"/>
      <c r="AJ62" s="406"/>
      <c r="AK62" s="406"/>
      <c r="AL62" s="406"/>
      <c r="AM62" s="406"/>
      <c r="AN62" s="406"/>
      <c r="AO62" s="406"/>
      <c r="AP62" s="406"/>
      <c r="AQ62" s="406"/>
      <c r="AR62" s="406"/>
      <c r="AS62" s="406"/>
      <c r="AT62" s="406"/>
      <c r="AU62" s="406"/>
      <c r="AV62" s="406"/>
      <c r="AW62" s="406"/>
      <c r="AX62" s="406"/>
      <c r="AY62" s="406"/>
      <c r="AZ62" s="406"/>
      <c r="BA62" s="406"/>
      <c r="BB62" s="406"/>
      <c r="BC62" s="406"/>
      <c r="BD62" s="406"/>
      <c r="BE62" s="406"/>
      <c r="BF62" s="406"/>
      <c r="BG62" s="406"/>
      <c r="BH62" s="406"/>
      <c r="BI62" s="406"/>
      <c r="BJ62" s="406"/>
      <c r="BK62" s="406"/>
      <c r="BL62" s="406"/>
      <c r="BM62" s="406"/>
      <c r="BN62" s="406"/>
      <c r="BO62" s="406"/>
      <c r="BP62" s="406"/>
      <c r="BQ62" s="406"/>
      <c r="BR62" s="406"/>
      <c r="BS62" s="406"/>
      <c r="BT62" s="406"/>
      <c r="BU62" s="406"/>
      <c r="BV62" s="406"/>
      <c r="BW62" s="406"/>
      <c r="BX62" s="406"/>
      <c r="BY62" s="406"/>
      <c r="BZ62" s="406"/>
      <c r="CA62" s="406"/>
      <c r="CB62" s="406"/>
      <c r="CC62" s="406"/>
      <c r="CD62" s="406"/>
      <c r="CE62" s="406"/>
      <c r="CF62" s="406"/>
      <c r="CG62" s="406"/>
      <c r="CH62" s="406"/>
      <c r="CI62" s="406"/>
      <c r="CJ62" s="406"/>
      <c r="CK62" s="406"/>
      <c r="CL62" s="406"/>
      <c r="CM62" s="406"/>
      <c r="CN62" s="406"/>
      <c r="CO62" s="406"/>
      <c r="CP62" s="406"/>
      <c r="CQ62" s="406"/>
      <c r="CR62" s="406"/>
      <c r="CS62" s="406"/>
      <c r="CT62" s="406"/>
      <c r="CU62" s="406"/>
      <c r="CV62" s="406"/>
      <c r="CW62" s="406"/>
      <c r="CX62" s="406"/>
      <c r="CY62" s="406"/>
      <c r="CZ62" s="406"/>
      <c r="DA62" s="406"/>
      <c r="DB62" s="406"/>
      <c r="DC62" s="406"/>
      <c r="DD62" s="406"/>
      <c r="DE62" s="385"/>
    </row>
    <row r="63" spans="1:109" ht="16.2" x14ac:dyDescent="0.2">
      <c r="B63" s="405" t="s">
        <v>626</v>
      </c>
    </row>
    <row r="64" spans="1:109" ht="13.2" x14ac:dyDescent="0.2">
      <c r="B64" s="386"/>
      <c r="G64" s="402"/>
      <c r="I64" s="404"/>
      <c r="J64" s="404"/>
      <c r="K64" s="404"/>
      <c r="L64" s="404"/>
      <c r="M64" s="404"/>
      <c r="N64" s="403"/>
      <c r="AM64" s="402"/>
      <c r="AN64" s="402" t="s">
        <v>625</v>
      </c>
      <c r="AP64" s="401"/>
      <c r="AQ64" s="401"/>
      <c r="AR64" s="401"/>
      <c r="AY64" s="402"/>
      <c r="BA64" s="401"/>
      <c r="BB64" s="401"/>
      <c r="BC64" s="401"/>
      <c r="BK64" s="402"/>
      <c r="BM64" s="401"/>
      <c r="BN64" s="401"/>
      <c r="BO64" s="401"/>
      <c r="BW64" s="402"/>
      <c r="BY64" s="401"/>
      <c r="BZ64" s="401"/>
      <c r="CA64" s="401"/>
      <c r="CI64" s="402"/>
      <c r="CK64" s="401"/>
      <c r="CL64" s="401"/>
      <c r="CM64" s="401"/>
      <c r="CU64" s="402"/>
      <c r="CW64" s="401"/>
      <c r="CX64" s="401"/>
      <c r="CY64" s="401"/>
    </row>
    <row r="65" spans="2:107" ht="13.2" x14ac:dyDescent="0.2">
      <c r="B65" s="386"/>
      <c r="AN65" s="1305" t="s">
        <v>631</v>
      </c>
      <c r="AO65" s="1306"/>
      <c r="AP65" s="1306"/>
      <c r="AQ65" s="1306"/>
      <c r="AR65" s="1306"/>
      <c r="AS65" s="1306"/>
      <c r="AT65" s="1306"/>
      <c r="AU65" s="1306"/>
      <c r="AV65" s="1306"/>
      <c r="AW65" s="1306"/>
      <c r="AX65" s="1306"/>
      <c r="AY65" s="1306"/>
      <c r="AZ65" s="1306"/>
      <c r="BA65" s="1306"/>
      <c r="BB65" s="1306"/>
      <c r="BC65" s="1306"/>
      <c r="BD65" s="1306"/>
      <c r="BE65" s="1306"/>
      <c r="BF65" s="1306"/>
      <c r="BG65" s="1306"/>
      <c r="BH65" s="1306"/>
      <c r="BI65" s="1306"/>
      <c r="BJ65" s="1306"/>
      <c r="BK65" s="1306"/>
      <c r="BL65" s="1306"/>
      <c r="BM65" s="1306"/>
      <c r="BN65" s="1306"/>
      <c r="BO65" s="1306"/>
      <c r="BP65" s="1306"/>
      <c r="BQ65" s="1306"/>
      <c r="BR65" s="1306"/>
      <c r="BS65" s="1306"/>
      <c r="BT65" s="1306"/>
      <c r="BU65" s="1306"/>
      <c r="BV65" s="1306"/>
      <c r="BW65" s="1306"/>
      <c r="BX65" s="1306"/>
      <c r="BY65" s="1306"/>
      <c r="BZ65" s="1306"/>
      <c r="CA65" s="1306"/>
      <c r="CB65" s="1306"/>
      <c r="CC65" s="1306"/>
      <c r="CD65" s="1306"/>
      <c r="CE65" s="1306"/>
      <c r="CF65" s="1306"/>
      <c r="CG65" s="1306"/>
      <c r="CH65" s="1306"/>
      <c r="CI65" s="1306"/>
      <c r="CJ65" s="1306"/>
      <c r="CK65" s="1306"/>
      <c r="CL65" s="1306"/>
      <c r="CM65" s="1306"/>
      <c r="CN65" s="1306"/>
      <c r="CO65" s="1306"/>
      <c r="CP65" s="1306"/>
      <c r="CQ65" s="1306"/>
      <c r="CR65" s="1306"/>
      <c r="CS65" s="1306"/>
      <c r="CT65" s="1306"/>
      <c r="CU65" s="1306"/>
      <c r="CV65" s="1306"/>
      <c r="CW65" s="1306"/>
      <c r="CX65" s="1306"/>
      <c r="CY65" s="1306"/>
      <c r="CZ65" s="1306"/>
      <c r="DA65" s="1306"/>
      <c r="DB65" s="1306"/>
      <c r="DC65" s="1307"/>
    </row>
    <row r="66" spans="2:107" ht="13.2" x14ac:dyDescent="0.2">
      <c r="B66" s="386"/>
      <c r="AN66" s="1308"/>
      <c r="AO66" s="1309"/>
      <c r="AP66" s="1309"/>
      <c r="AQ66" s="1309"/>
      <c r="AR66" s="1309"/>
      <c r="AS66" s="1309"/>
      <c r="AT66" s="1309"/>
      <c r="AU66" s="1309"/>
      <c r="AV66" s="1309"/>
      <c r="AW66" s="1309"/>
      <c r="AX66" s="1309"/>
      <c r="AY66" s="1309"/>
      <c r="AZ66" s="1309"/>
      <c r="BA66" s="1309"/>
      <c r="BB66" s="1309"/>
      <c r="BC66" s="1309"/>
      <c r="BD66" s="1309"/>
      <c r="BE66" s="1309"/>
      <c r="BF66" s="1309"/>
      <c r="BG66" s="1309"/>
      <c r="BH66" s="1309"/>
      <c r="BI66" s="1309"/>
      <c r="BJ66" s="1309"/>
      <c r="BK66" s="1309"/>
      <c r="BL66" s="1309"/>
      <c r="BM66" s="1309"/>
      <c r="BN66" s="1309"/>
      <c r="BO66" s="1309"/>
      <c r="BP66" s="1309"/>
      <c r="BQ66" s="1309"/>
      <c r="BR66" s="1309"/>
      <c r="BS66" s="1309"/>
      <c r="BT66" s="1309"/>
      <c r="BU66" s="1309"/>
      <c r="BV66" s="1309"/>
      <c r="BW66" s="1309"/>
      <c r="BX66" s="1309"/>
      <c r="BY66" s="1309"/>
      <c r="BZ66" s="1309"/>
      <c r="CA66" s="1309"/>
      <c r="CB66" s="1309"/>
      <c r="CC66" s="1309"/>
      <c r="CD66" s="1309"/>
      <c r="CE66" s="1309"/>
      <c r="CF66" s="1309"/>
      <c r="CG66" s="1309"/>
      <c r="CH66" s="1309"/>
      <c r="CI66" s="1309"/>
      <c r="CJ66" s="1309"/>
      <c r="CK66" s="1309"/>
      <c r="CL66" s="1309"/>
      <c r="CM66" s="1309"/>
      <c r="CN66" s="1309"/>
      <c r="CO66" s="1309"/>
      <c r="CP66" s="1309"/>
      <c r="CQ66" s="1309"/>
      <c r="CR66" s="1309"/>
      <c r="CS66" s="1309"/>
      <c r="CT66" s="1309"/>
      <c r="CU66" s="1309"/>
      <c r="CV66" s="1309"/>
      <c r="CW66" s="1309"/>
      <c r="CX66" s="1309"/>
      <c r="CY66" s="1309"/>
      <c r="CZ66" s="1309"/>
      <c r="DA66" s="1309"/>
      <c r="DB66" s="1309"/>
      <c r="DC66" s="1310"/>
    </row>
    <row r="67" spans="2:107" ht="13.2" x14ac:dyDescent="0.2">
      <c r="B67" s="386"/>
      <c r="AN67" s="1308"/>
      <c r="AO67" s="1309"/>
      <c r="AP67" s="1309"/>
      <c r="AQ67" s="1309"/>
      <c r="AR67" s="1309"/>
      <c r="AS67" s="1309"/>
      <c r="AT67" s="1309"/>
      <c r="AU67" s="1309"/>
      <c r="AV67" s="1309"/>
      <c r="AW67" s="1309"/>
      <c r="AX67" s="1309"/>
      <c r="AY67" s="1309"/>
      <c r="AZ67" s="1309"/>
      <c r="BA67" s="1309"/>
      <c r="BB67" s="1309"/>
      <c r="BC67" s="1309"/>
      <c r="BD67" s="1309"/>
      <c r="BE67" s="1309"/>
      <c r="BF67" s="1309"/>
      <c r="BG67" s="1309"/>
      <c r="BH67" s="1309"/>
      <c r="BI67" s="1309"/>
      <c r="BJ67" s="1309"/>
      <c r="BK67" s="1309"/>
      <c r="BL67" s="1309"/>
      <c r="BM67" s="1309"/>
      <c r="BN67" s="1309"/>
      <c r="BO67" s="1309"/>
      <c r="BP67" s="1309"/>
      <c r="BQ67" s="1309"/>
      <c r="BR67" s="1309"/>
      <c r="BS67" s="1309"/>
      <c r="BT67" s="1309"/>
      <c r="BU67" s="1309"/>
      <c r="BV67" s="1309"/>
      <c r="BW67" s="1309"/>
      <c r="BX67" s="1309"/>
      <c r="BY67" s="1309"/>
      <c r="BZ67" s="1309"/>
      <c r="CA67" s="1309"/>
      <c r="CB67" s="1309"/>
      <c r="CC67" s="1309"/>
      <c r="CD67" s="1309"/>
      <c r="CE67" s="1309"/>
      <c r="CF67" s="1309"/>
      <c r="CG67" s="1309"/>
      <c r="CH67" s="1309"/>
      <c r="CI67" s="1309"/>
      <c r="CJ67" s="1309"/>
      <c r="CK67" s="1309"/>
      <c r="CL67" s="1309"/>
      <c r="CM67" s="1309"/>
      <c r="CN67" s="1309"/>
      <c r="CO67" s="1309"/>
      <c r="CP67" s="1309"/>
      <c r="CQ67" s="1309"/>
      <c r="CR67" s="1309"/>
      <c r="CS67" s="1309"/>
      <c r="CT67" s="1309"/>
      <c r="CU67" s="1309"/>
      <c r="CV67" s="1309"/>
      <c r="CW67" s="1309"/>
      <c r="CX67" s="1309"/>
      <c r="CY67" s="1309"/>
      <c r="CZ67" s="1309"/>
      <c r="DA67" s="1309"/>
      <c r="DB67" s="1309"/>
      <c r="DC67" s="1310"/>
    </row>
    <row r="68" spans="2:107" ht="13.2" x14ac:dyDescent="0.2">
      <c r="B68" s="386"/>
      <c r="AN68" s="1308"/>
      <c r="AO68" s="1309"/>
      <c r="AP68" s="1309"/>
      <c r="AQ68" s="1309"/>
      <c r="AR68" s="1309"/>
      <c r="AS68" s="1309"/>
      <c r="AT68" s="1309"/>
      <c r="AU68" s="1309"/>
      <c r="AV68" s="1309"/>
      <c r="AW68" s="1309"/>
      <c r="AX68" s="1309"/>
      <c r="AY68" s="1309"/>
      <c r="AZ68" s="1309"/>
      <c r="BA68" s="1309"/>
      <c r="BB68" s="1309"/>
      <c r="BC68" s="1309"/>
      <c r="BD68" s="1309"/>
      <c r="BE68" s="1309"/>
      <c r="BF68" s="1309"/>
      <c r="BG68" s="1309"/>
      <c r="BH68" s="1309"/>
      <c r="BI68" s="1309"/>
      <c r="BJ68" s="1309"/>
      <c r="BK68" s="1309"/>
      <c r="BL68" s="1309"/>
      <c r="BM68" s="1309"/>
      <c r="BN68" s="1309"/>
      <c r="BO68" s="1309"/>
      <c r="BP68" s="1309"/>
      <c r="BQ68" s="1309"/>
      <c r="BR68" s="1309"/>
      <c r="BS68" s="1309"/>
      <c r="BT68" s="1309"/>
      <c r="BU68" s="1309"/>
      <c r="BV68" s="1309"/>
      <c r="BW68" s="1309"/>
      <c r="BX68" s="1309"/>
      <c r="BY68" s="1309"/>
      <c r="BZ68" s="1309"/>
      <c r="CA68" s="1309"/>
      <c r="CB68" s="1309"/>
      <c r="CC68" s="1309"/>
      <c r="CD68" s="1309"/>
      <c r="CE68" s="1309"/>
      <c r="CF68" s="1309"/>
      <c r="CG68" s="1309"/>
      <c r="CH68" s="1309"/>
      <c r="CI68" s="1309"/>
      <c r="CJ68" s="1309"/>
      <c r="CK68" s="1309"/>
      <c r="CL68" s="1309"/>
      <c r="CM68" s="1309"/>
      <c r="CN68" s="1309"/>
      <c r="CO68" s="1309"/>
      <c r="CP68" s="1309"/>
      <c r="CQ68" s="1309"/>
      <c r="CR68" s="1309"/>
      <c r="CS68" s="1309"/>
      <c r="CT68" s="1309"/>
      <c r="CU68" s="1309"/>
      <c r="CV68" s="1309"/>
      <c r="CW68" s="1309"/>
      <c r="CX68" s="1309"/>
      <c r="CY68" s="1309"/>
      <c r="CZ68" s="1309"/>
      <c r="DA68" s="1309"/>
      <c r="DB68" s="1309"/>
      <c r="DC68" s="1310"/>
    </row>
    <row r="69" spans="2:107" ht="13.2" x14ac:dyDescent="0.2">
      <c r="B69" s="386"/>
      <c r="AN69" s="1311"/>
      <c r="AO69" s="1312"/>
      <c r="AP69" s="1312"/>
      <c r="AQ69" s="1312"/>
      <c r="AR69" s="1312"/>
      <c r="AS69" s="1312"/>
      <c r="AT69" s="1312"/>
      <c r="AU69" s="1312"/>
      <c r="AV69" s="1312"/>
      <c r="AW69" s="1312"/>
      <c r="AX69" s="1312"/>
      <c r="AY69" s="1312"/>
      <c r="AZ69" s="1312"/>
      <c r="BA69" s="1312"/>
      <c r="BB69" s="1312"/>
      <c r="BC69" s="1312"/>
      <c r="BD69" s="1312"/>
      <c r="BE69" s="1312"/>
      <c r="BF69" s="1312"/>
      <c r="BG69" s="1312"/>
      <c r="BH69" s="1312"/>
      <c r="BI69" s="1312"/>
      <c r="BJ69" s="1312"/>
      <c r="BK69" s="1312"/>
      <c r="BL69" s="1312"/>
      <c r="BM69" s="1312"/>
      <c r="BN69" s="1312"/>
      <c r="BO69" s="1312"/>
      <c r="BP69" s="1312"/>
      <c r="BQ69" s="1312"/>
      <c r="BR69" s="1312"/>
      <c r="BS69" s="1312"/>
      <c r="BT69" s="1312"/>
      <c r="BU69" s="1312"/>
      <c r="BV69" s="1312"/>
      <c r="BW69" s="1312"/>
      <c r="BX69" s="1312"/>
      <c r="BY69" s="1312"/>
      <c r="BZ69" s="1312"/>
      <c r="CA69" s="1312"/>
      <c r="CB69" s="1312"/>
      <c r="CC69" s="1312"/>
      <c r="CD69" s="1312"/>
      <c r="CE69" s="1312"/>
      <c r="CF69" s="1312"/>
      <c r="CG69" s="1312"/>
      <c r="CH69" s="1312"/>
      <c r="CI69" s="1312"/>
      <c r="CJ69" s="1312"/>
      <c r="CK69" s="1312"/>
      <c r="CL69" s="1312"/>
      <c r="CM69" s="1312"/>
      <c r="CN69" s="1312"/>
      <c r="CO69" s="1312"/>
      <c r="CP69" s="1312"/>
      <c r="CQ69" s="1312"/>
      <c r="CR69" s="1312"/>
      <c r="CS69" s="1312"/>
      <c r="CT69" s="1312"/>
      <c r="CU69" s="1312"/>
      <c r="CV69" s="1312"/>
      <c r="CW69" s="1312"/>
      <c r="CX69" s="1312"/>
      <c r="CY69" s="1312"/>
      <c r="CZ69" s="1312"/>
      <c r="DA69" s="1312"/>
      <c r="DB69" s="1312"/>
      <c r="DC69" s="1313"/>
    </row>
    <row r="70" spans="2:107" ht="13.2" x14ac:dyDescent="0.2">
      <c r="B70" s="386"/>
      <c r="H70" s="400"/>
      <c r="I70" s="400"/>
      <c r="J70" s="398"/>
      <c r="K70" s="398"/>
      <c r="L70" s="397"/>
      <c r="M70" s="398"/>
      <c r="N70" s="397"/>
      <c r="AN70" s="393"/>
      <c r="AO70" s="393"/>
      <c r="AP70" s="393"/>
      <c r="AZ70" s="393"/>
      <c r="BA70" s="393"/>
      <c r="BB70" s="393"/>
      <c r="BL70" s="393"/>
      <c r="BM70" s="393"/>
      <c r="BN70" s="393"/>
      <c r="BX70" s="393"/>
      <c r="BY70" s="393"/>
      <c r="BZ70" s="393"/>
      <c r="CJ70" s="393"/>
      <c r="CK70" s="393"/>
      <c r="CL70" s="393"/>
      <c r="CV70" s="393"/>
      <c r="CW70" s="393"/>
      <c r="CX70" s="393"/>
    </row>
    <row r="71" spans="2:107" ht="13.2" x14ac:dyDescent="0.2">
      <c r="B71" s="386"/>
      <c r="G71" s="396"/>
      <c r="I71" s="399"/>
      <c r="J71" s="398"/>
      <c r="K71" s="398"/>
      <c r="L71" s="397"/>
      <c r="M71" s="398"/>
      <c r="N71" s="397"/>
      <c r="AM71" s="396"/>
      <c r="AN71" s="385" t="s">
        <v>624</v>
      </c>
    </row>
    <row r="72" spans="2:107" ht="13.2" x14ac:dyDescent="0.2">
      <c r="B72" s="386"/>
      <c r="G72" s="1314"/>
      <c r="H72" s="1314"/>
      <c r="I72" s="1314"/>
      <c r="J72" s="1314"/>
      <c r="K72" s="395"/>
      <c r="L72" s="395"/>
      <c r="M72" s="394"/>
      <c r="N72" s="394"/>
      <c r="AN72" s="1315"/>
      <c r="AO72" s="1316"/>
      <c r="AP72" s="1316"/>
      <c r="AQ72" s="1316"/>
      <c r="AR72" s="1316"/>
      <c r="AS72" s="1316"/>
      <c r="AT72" s="1316"/>
      <c r="AU72" s="1316"/>
      <c r="AV72" s="1316"/>
      <c r="AW72" s="1316"/>
      <c r="AX72" s="1316"/>
      <c r="AY72" s="1316"/>
      <c r="AZ72" s="1316"/>
      <c r="BA72" s="1316"/>
      <c r="BB72" s="1316"/>
      <c r="BC72" s="1316"/>
      <c r="BD72" s="1316"/>
      <c r="BE72" s="1316"/>
      <c r="BF72" s="1316"/>
      <c r="BG72" s="1316"/>
      <c r="BH72" s="1316"/>
      <c r="BI72" s="1316"/>
      <c r="BJ72" s="1316"/>
      <c r="BK72" s="1316"/>
      <c r="BL72" s="1316"/>
      <c r="BM72" s="1316"/>
      <c r="BN72" s="1316"/>
      <c r="BO72" s="1317"/>
      <c r="BP72" s="1318" t="s">
        <v>565</v>
      </c>
      <c r="BQ72" s="1318"/>
      <c r="BR72" s="1318"/>
      <c r="BS72" s="1318"/>
      <c r="BT72" s="1318"/>
      <c r="BU72" s="1318"/>
      <c r="BV72" s="1318"/>
      <c r="BW72" s="1318"/>
      <c r="BX72" s="1318" t="s">
        <v>566</v>
      </c>
      <c r="BY72" s="1318"/>
      <c r="BZ72" s="1318"/>
      <c r="CA72" s="1318"/>
      <c r="CB72" s="1318"/>
      <c r="CC72" s="1318"/>
      <c r="CD72" s="1318"/>
      <c r="CE72" s="1318"/>
      <c r="CF72" s="1318" t="s">
        <v>567</v>
      </c>
      <c r="CG72" s="1318"/>
      <c r="CH72" s="1318"/>
      <c r="CI72" s="1318"/>
      <c r="CJ72" s="1318"/>
      <c r="CK72" s="1318"/>
      <c r="CL72" s="1318"/>
      <c r="CM72" s="1318"/>
      <c r="CN72" s="1318" t="s">
        <v>568</v>
      </c>
      <c r="CO72" s="1318"/>
      <c r="CP72" s="1318"/>
      <c r="CQ72" s="1318"/>
      <c r="CR72" s="1318"/>
      <c r="CS72" s="1318"/>
      <c r="CT72" s="1318"/>
      <c r="CU72" s="1318"/>
      <c r="CV72" s="1318" t="s">
        <v>569</v>
      </c>
      <c r="CW72" s="1318"/>
      <c r="CX72" s="1318"/>
      <c r="CY72" s="1318"/>
      <c r="CZ72" s="1318"/>
      <c r="DA72" s="1318"/>
      <c r="DB72" s="1318"/>
      <c r="DC72" s="1318"/>
    </row>
    <row r="73" spans="2:107" ht="13.2" x14ac:dyDescent="0.2">
      <c r="B73" s="386"/>
      <c r="G73" s="1322"/>
      <c r="H73" s="1322"/>
      <c r="I73" s="1322"/>
      <c r="J73" s="1322"/>
      <c r="K73" s="1326"/>
      <c r="L73" s="1326"/>
      <c r="M73" s="1326"/>
      <c r="N73" s="1326"/>
      <c r="AM73" s="393"/>
      <c r="AN73" s="1319" t="s">
        <v>623</v>
      </c>
      <c r="AO73" s="1319"/>
      <c r="AP73" s="1319"/>
      <c r="AQ73" s="1319"/>
      <c r="AR73" s="1319"/>
      <c r="AS73" s="1319"/>
      <c r="AT73" s="1319"/>
      <c r="AU73" s="1319"/>
      <c r="AV73" s="1319"/>
      <c r="AW73" s="1319"/>
      <c r="AX73" s="1319"/>
      <c r="AY73" s="1319"/>
      <c r="AZ73" s="1319"/>
      <c r="BA73" s="1319"/>
      <c r="BB73" s="1319" t="s">
        <v>621</v>
      </c>
      <c r="BC73" s="1319"/>
      <c r="BD73" s="1319"/>
      <c r="BE73" s="1319"/>
      <c r="BF73" s="1319"/>
      <c r="BG73" s="1319"/>
      <c r="BH73" s="1319"/>
      <c r="BI73" s="1319"/>
      <c r="BJ73" s="1319"/>
      <c r="BK73" s="1319"/>
      <c r="BL73" s="1319"/>
      <c r="BM73" s="1319"/>
      <c r="BN73" s="1319"/>
      <c r="BO73" s="1319"/>
      <c r="BP73" s="1321">
        <v>40.799999999999997</v>
      </c>
      <c r="BQ73" s="1321"/>
      <c r="BR73" s="1321"/>
      <c r="BS73" s="1321"/>
      <c r="BT73" s="1321"/>
      <c r="BU73" s="1321"/>
      <c r="BV73" s="1321"/>
      <c r="BW73" s="1321"/>
      <c r="BX73" s="1321">
        <v>36.700000000000003</v>
      </c>
      <c r="BY73" s="1321"/>
      <c r="BZ73" s="1321"/>
      <c r="CA73" s="1321"/>
      <c r="CB73" s="1321"/>
      <c r="CC73" s="1321"/>
      <c r="CD73" s="1321"/>
      <c r="CE73" s="1321"/>
      <c r="CF73" s="1321">
        <v>32.1</v>
      </c>
      <c r="CG73" s="1321"/>
      <c r="CH73" s="1321"/>
      <c r="CI73" s="1321"/>
      <c r="CJ73" s="1321"/>
      <c r="CK73" s="1321"/>
      <c r="CL73" s="1321"/>
      <c r="CM73" s="1321"/>
      <c r="CN73" s="1321">
        <v>29.7</v>
      </c>
      <c r="CO73" s="1321"/>
      <c r="CP73" s="1321"/>
      <c r="CQ73" s="1321"/>
      <c r="CR73" s="1321"/>
      <c r="CS73" s="1321"/>
      <c r="CT73" s="1321"/>
      <c r="CU73" s="1321"/>
      <c r="CV73" s="1321">
        <v>17.399999999999999</v>
      </c>
      <c r="CW73" s="1321"/>
      <c r="CX73" s="1321"/>
      <c r="CY73" s="1321"/>
      <c r="CZ73" s="1321"/>
      <c r="DA73" s="1321"/>
      <c r="DB73" s="1321"/>
      <c r="DC73" s="1321"/>
    </row>
    <row r="74" spans="2:107" ht="13.2" x14ac:dyDescent="0.2">
      <c r="B74" s="386"/>
      <c r="G74" s="1322"/>
      <c r="H74" s="1322"/>
      <c r="I74" s="1322"/>
      <c r="J74" s="1322"/>
      <c r="K74" s="1326"/>
      <c r="L74" s="1326"/>
      <c r="M74" s="1326"/>
      <c r="N74" s="1326"/>
      <c r="AM74" s="393"/>
      <c r="AN74" s="1319"/>
      <c r="AO74" s="1319"/>
      <c r="AP74" s="1319"/>
      <c r="AQ74" s="1319"/>
      <c r="AR74" s="1319"/>
      <c r="AS74" s="1319"/>
      <c r="AT74" s="1319"/>
      <c r="AU74" s="1319"/>
      <c r="AV74" s="1319"/>
      <c r="AW74" s="1319"/>
      <c r="AX74" s="1319"/>
      <c r="AY74" s="1319"/>
      <c r="AZ74" s="1319"/>
      <c r="BA74" s="1319"/>
      <c r="BB74" s="1319"/>
      <c r="BC74" s="1319"/>
      <c r="BD74" s="1319"/>
      <c r="BE74" s="1319"/>
      <c r="BF74" s="1319"/>
      <c r="BG74" s="1319"/>
      <c r="BH74" s="1319"/>
      <c r="BI74" s="1319"/>
      <c r="BJ74" s="1319"/>
      <c r="BK74" s="1319"/>
      <c r="BL74" s="1319"/>
      <c r="BM74" s="1319"/>
      <c r="BN74" s="1319"/>
      <c r="BO74" s="1319"/>
      <c r="BP74" s="1321"/>
      <c r="BQ74" s="1321"/>
      <c r="BR74" s="1321"/>
      <c r="BS74" s="1321"/>
      <c r="BT74" s="1321"/>
      <c r="BU74" s="1321"/>
      <c r="BV74" s="1321"/>
      <c r="BW74" s="1321"/>
      <c r="BX74" s="1321"/>
      <c r="BY74" s="1321"/>
      <c r="BZ74" s="1321"/>
      <c r="CA74" s="1321"/>
      <c r="CB74" s="1321"/>
      <c r="CC74" s="1321"/>
      <c r="CD74" s="1321"/>
      <c r="CE74" s="1321"/>
      <c r="CF74" s="1321"/>
      <c r="CG74" s="1321"/>
      <c r="CH74" s="1321"/>
      <c r="CI74" s="1321"/>
      <c r="CJ74" s="1321"/>
      <c r="CK74" s="1321"/>
      <c r="CL74" s="1321"/>
      <c r="CM74" s="1321"/>
      <c r="CN74" s="1321"/>
      <c r="CO74" s="1321"/>
      <c r="CP74" s="1321"/>
      <c r="CQ74" s="1321"/>
      <c r="CR74" s="1321"/>
      <c r="CS74" s="1321"/>
      <c r="CT74" s="1321"/>
      <c r="CU74" s="1321"/>
      <c r="CV74" s="1321"/>
      <c r="CW74" s="1321"/>
      <c r="CX74" s="1321"/>
      <c r="CY74" s="1321"/>
      <c r="CZ74" s="1321"/>
      <c r="DA74" s="1321"/>
      <c r="DB74" s="1321"/>
      <c r="DC74" s="1321"/>
    </row>
    <row r="75" spans="2:107" ht="13.2" x14ac:dyDescent="0.2">
      <c r="B75" s="386"/>
      <c r="G75" s="1322"/>
      <c r="H75" s="1322"/>
      <c r="I75" s="1314"/>
      <c r="J75" s="1314"/>
      <c r="K75" s="1323"/>
      <c r="L75" s="1323"/>
      <c r="M75" s="1323"/>
      <c r="N75" s="1323"/>
      <c r="AM75" s="393"/>
      <c r="AN75" s="1319"/>
      <c r="AO75" s="1319"/>
      <c r="AP75" s="1319"/>
      <c r="AQ75" s="1319"/>
      <c r="AR75" s="1319"/>
      <c r="AS75" s="1319"/>
      <c r="AT75" s="1319"/>
      <c r="AU75" s="1319"/>
      <c r="AV75" s="1319"/>
      <c r="AW75" s="1319"/>
      <c r="AX75" s="1319"/>
      <c r="AY75" s="1319"/>
      <c r="AZ75" s="1319"/>
      <c r="BA75" s="1319"/>
      <c r="BB75" s="1319" t="s">
        <v>620</v>
      </c>
      <c r="BC75" s="1319"/>
      <c r="BD75" s="1319"/>
      <c r="BE75" s="1319"/>
      <c r="BF75" s="1319"/>
      <c r="BG75" s="1319"/>
      <c r="BH75" s="1319"/>
      <c r="BI75" s="1319"/>
      <c r="BJ75" s="1319"/>
      <c r="BK75" s="1319"/>
      <c r="BL75" s="1319"/>
      <c r="BM75" s="1319"/>
      <c r="BN75" s="1319"/>
      <c r="BO75" s="1319"/>
      <c r="BP75" s="1321">
        <v>11.1</v>
      </c>
      <c r="BQ75" s="1321"/>
      <c r="BR75" s="1321"/>
      <c r="BS75" s="1321"/>
      <c r="BT75" s="1321"/>
      <c r="BU75" s="1321"/>
      <c r="BV75" s="1321"/>
      <c r="BW75" s="1321"/>
      <c r="BX75" s="1321">
        <v>9.6999999999999993</v>
      </c>
      <c r="BY75" s="1321"/>
      <c r="BZ75" s="1321"/>
      <c r="CA75" s="1321"/>
      <c r="CB75" s="1321"/>
      <c r="CC75" s="1321"/>
      <c r="CD75" s="1321"/>
      <c r="CE75" s="1321"/>
      <c r="CF75" s="1321">
        <v>9.4</v>
      </c>
      <c r="CG75" s="1321"/>
      <c r="CH75" s="1321"/>
      <c r="CI75" s="1321"/>
      <c r="CJ75" s="1321"/>
      <c r="CK75" s="1321"/>
      <c r="CL75" s="1321"/>
      <c r="CM75" s="1321"/>
      <c r="CN75" s="1321">
        <v>8.3000000000000007</v>
      </c>
      <c r="CO75" s="1321"/>
      <c r="CP75" s="1321"/>
      <c r="CQ75" s="1321"/>
      <c r="CR75" s="1321"/>
      <c r="CS75" s="1321"/>
      <c r="CT75" s="1321"/>
      <c r="CU75" s="1321"/>
      <c r="CV75" s="1321">
        <v>7.9</v>
      </c>
      <c r="CW75" s="1321"/>
      <c r="CX75" s="1321"/>
      <c r="CY75" s="1321"/>
      <c r="CZ75" s="1321"/>
      <c r="DA75" s="1321"/>
      <c r="DB75" s="1321"/>
      <c r="DC75" s="1321"/>
    </row>
    <row r="76" spans="2:107" ht="13.2" x14ac:dyDescent="0.2">
      <c r="B76" s="386"/>
      <c r="G76" s="1322"/>
      <c r="H76" s="1322"/>
      <c r="I76" s="1314"/>
      <c r="J76" s="1314"/>
      <c r="K76" s="1323"/>
      <c r="L76" s="1323"/>
      <c r="M76" s="1323"/>
      <c r="N76" s="1323"/>
      <c r="AM76" s="393"/>
      <c r="AN76" s="1319"/>
      <c r="AO76" s="1319"/>
      <c r="AP76" s="1319"/>
      <c r="AQ76" s="1319"/>
      <c r="AR76" s="1319"/>
      <c r="AS76" s="1319"/>
      <c r="AT76" s="1319"/>
      <c r="AU76" s="1319"/>
      <c r="AV76" s="1319"/>
      <c r="AW76" s="1319"/>
      <c r="AX76" s="1319"/>
      <c r="AY76" s="1319"/>
      <c r="AZ76" s="1319"/>
      <c r="BA76" s="1319"/>
      <c r="BB76" s="1319"/>
      <c r="BC76" s="1319"/>
      <c r="BD76" s="1319"/>
      <c r="BE76" s="1319"/>
      <c r="BF76" s="1319"/>
      <c r="BG76" s="1319"/>
      <c r="BH76" s="1319"/>
      <c r="BI76" s="1319"/>
      <c r="BJ76" s="1319"/>
      <c r="BK76" s="1319"/>
      <c r="BL76" s="1319"/>
      <c r="BM76" s="1319"/>
      <c r="BN76" s="1319"/>
      <c r="BO76" s="1319"/>
      <c r="BP76" s="1321"/>
      <c r="BQ76" s="1321"/>
      <c r="BR76" s="1321"/>
      <c r="BS76" s="1321"/>
      <c r="BT76" s="1321"/>
      <c r="BU76" s="1321"/>
      <c r="BV76" s="1321"/>
      <c r="BW76" s="1321"/>
      <c r="BX76" s="1321"/>
      <c r="BY76" s="1321"/>
      <c r="BZ76" s="1321"/>
      <c r="CA76" s="1321"/>
      <c r="CB76" s="1321"/>
      <c r="CC76" s="1321"/>
      <c r="CD76" s="1321"/>
      <c r="CE76" s="1321"/>
      <c r="CF76" s="1321"/>
      <c r="CG76" s="1321"/>
      <c r="CH76" s="1321"/>
      <c r="CI76" s="1321"/>
      <c r="CJ76" s="1321"/>
      <c r="CK76" s="1321"/>
      <c r="CL76" s="1321"/>
      <c r="CM76" s="1321"/>
      <c r="CN76" s="1321"/>
      <c r="CO76" s="1321"/>
      <c r="CP76" s="1321"/>
      <c r="CQ76" s="1321"/>
      <c r="CR76" s="1321"/>
      <c r="CS76" s="1321"/>
      <c r="CT76" s="1321"/>
      <c r="CU76" s="1321"/>
      <c r="CV76" s="1321"/>
      <c r="CW76" s="1321"/>
      <c r="CX76" s="1321"/>
      <c r="CY76" s="1321"/>
      <c r="CZ76" s="1321"/>
      <c r="DA76" s="1321"/>
      <c r="DB76" s="1321"/>
      <c r="DC76" s="1321"/>
    </row>
    <row r="77" spans="2:107" ht="13.2" x14ac:dyDescent="0.2">
      <c r="B77" s="386"/>
      <c r="G77" s="1314"/>
      <c r="H77" s="1314"/>
      <c r="I77" s="1314"/>
      <c r="J77" s="1314"/>
      <c r="K77" s="1326"/>
      <c r="L77" s="1326"/>
      <c r="M77" s="1326"/>
      <c r="N77" s="1326"/>
      <c r="AN77" s="1318" t="s">
        <v>622</v>
      </c>
      <c r="AO77" s="1318"/>
      <c r="AP77" s="1318"/>
      <c r="AQ77" s="1318"/>
      <c r="AR77" s="1318"/>
      <c r="AS77" s="1318"/>
      <c r="AT77" s="1318"/>
      <c r="AU77" s="1318"/>
      <c r="AV77" s="1318"/>
      <c r="AW77" s="1318"/>
      <c r="AX77" s="1318"/>
      <c r="AY77" s="1318"/>
      <c r="AZ77" s="1318"/>
      <c r="BA77" s="1318"/>
      <c r="BB77" s="1319" t="s">
        <v>621</v>
      </c>
      <c r="BC77" s="1319"/>
      <c r="BD77" s="1319"/>
      <c r="BE77" s="1319"/>
      <c r="BF77" s="1319"/>
      <c r="BG77" s="1319"/>
      <c r="BH77" s="1319"/>
      <c r="BI77" s="1319"/>
      <c r="BJ77" s="1319"/>
      <c r="BK77" s="1319"/>
      <c r="BL77" s="1319"/>
      <c r="BM77" s="1319"/>
      <c r="BN77" s="1319"/>
      <c r="BO77" s="1319"/>
      <c r="BP77" s="1321">
        <v>47</v>
      </c>
      <c r="BQ77" s="1321"/>
      <c r="BR77" s="1321"/>
      <c r="BS77" s="1321"/>
      <c r="BT77" s="1321"/>
      <c r="BU77" s="1321"/>
      <c r="BV77" s="1321"/>
      <c r="BW77" s="1321"/>
      <c r="BX77" s="1321">
        <v>41.4</v>
      </c>
      <c r="BY77" s="1321"/>
      <c r="BZ77" s="1321"/>
      <c r="CA77" s="1321"/>
      <c r="CB77" s="1321"/>
      <c r="CC77" s="1321"/>
      <c r="CD77" s="1321"/>
      <c r="CE77" s="1321"/>
      <c r="CF77" s="1321">
        <v>38.9</v>
      </c>
      <c r="CG77" s="1321"/>
      <c r="CH77" s="1321"/>
      <c r="CI77" s="1321"/>
      <c r="CJ77" s="1321"/>
      <c r="CK77" s="1321"/>
      <c r="CL77" s="1321"/>
      <c r="CM77" s="1321"/>
      <c r="CN77" s="1321">
        <v>37.6</v>
      </c>
      <c r="CO77" s="1321"/>
      <c r="CP77" s="1321"/>
      <c r="CQ77" s="1321"/>
      <c r="CR77" s="1321"/>
      <c r="CS77" s="1321"/>
      <c r="CT77" s="1321"/>
      <c r="CU77" s="1321"/>
      <c r="CV77" s="1321">
        <v>34</v>
      </c>
      <c r="CW77" s="1321"/>
      <c r="CX77" s="1321"/>
      <c r="CY77" s="1321"/>
      <c r="CZ77" s="1321"/>
      <c r="DA77" s="1321"/>
      <c r="DB77" s="1321"/>
      <c r="DC77" s="1321"/>
    </row>
    <row r="78" spans="2:107" ht="13.2" x14ac:dyDescent="0.2">
      <c r="B78" s="386"/>
      <c r="G78" s="1314"/>
      <c r="H78" s="1314"/>
      <c r="I78" s="1314"/>
      <c r="J78" s="1314"/>
      <c r="K78" s="1326"/>
      <c r="L78" s="1326"/>
      <c r="M78" s="1326"/>
      <c r="N78" s="1326"/>
      <c r="AN78" s="1318"/>
      <c r="AO78" s="1318"/>
      <c r="AP78" s="1318"/>
      <c r="AQ78" s="1318"/>
      <c r="AR78" s="1318"/>
      <c r="AS78" s="1318"/>
      <c r="AT78" s="1318"/>
      <c r="AU78" s="1318"/>
      <c r="AV78" s="1318"/>
      <c r="AW78" s="1318"/>
      <c r="AX78" s="1318"/>
      <c r="AY78" s="1318"/>
      <c r="AZ78" s="1318"/>
      <c r="BA78" s="1318"/>
      <c r="BB78" s="1319"/>
      <c r="BC78" s="1319"/>
      <c r="BD78" s="1319"/>
      <c r="BE78" s="1319"/>
      <c r="BF78" s="1319"/>
      <c r="BG78" s="1319"/>
      <c r="BH78" s="1319"/>
      <c r="BI78" s="1319"/>
      <c r="BJ78" s="1319"/>
      <c r="BK78" s="1319"/>
      <c r="BL78" s="1319"/>
      <c r="BM78" s="1319"/>
      <c r="BN78" s="1319"/>
      <c r="BO78" s="1319"/>
      <c r="BP78" s="1321"/>
      <c r="BQ78" s="1321"/>
      <c r="BR78" s="1321"/>
      <c r="BS78" s="1321"/>
      <c r="BT78" s="1321"/>
      <c r="BU78" s="1321"/>
      <c r="BV78" s="1321"/>
      <c r="BW78" s="1321"/>
      <c r="BX78" s="1321"/>
      <c r="BY78" s="1321"/>
      <c r="BZ78" s="1321"/>
      <c r="CA78" s="1321"/>
      <c r="CB78" s="1321"/>
      <c r="CC78" s="1321"/>
      <c r="CD78" s="1321"/>
      <c r="CE78" s="1321"/>
      <c r="CF78" s="1321"/>
      <c r="CG78" s="1321"/>
      <c r="CH78" s="1321"/>
      <c r="CI78" s="1321"/>
      <c r="CJ78" s="1321"/>
      <c r="CK78" s="1321"/>
      <c r="CL78" s="1321"/>
      <c r="CM78" s="1321"/>
      <c r="CN78" s="1321"/>
      <c r="CO78" s="1321"/>
      <c r="CP78" s="1321"/>
      <c r="CQ78" s="1321"/>
      <c r="CR78" s="1321"/>
      <c r="CS78" s="1321"/>
      <c r="CT78" s="1321"/>
      <c r="CU78" s="1321"/>
      <c r="CV78" s="1321"/>
      <c r="CW78" s="1321"/>
      <c r="CX78" s="1321"/>
      <c r="CY78" s="1321"/>
      <c r="CZ78" s="1321"/>
      <c r="DA78" s="1321"/>
      <c r="DB78" s="1321"/>
      <c r="DC78" s="1321"/>
    </row>
    <row r="79" spans="2:107" ht="13.2" x14ac:dyDescent="0.2">
      <c r="B79" s="386"/>
      <c r="G79" s="1314"/>
      <c r="H79" s="1314"/>
      <c r="I79" s="1325"/>
      <c r="J79" s="1325"/>
      <c r="K79" s="1327"/>
      <c r="L79" s="1327"/>
      <c r="M79" s="1327"/>
      <c r="N79" s="1327"/>
      <c r="AN79" s="1318"/>
      <c r="AO79" s="1318"/>
      <c r="AP79" s="1318"/>
      <c r="AQ79" s="1318"/>
      <c r="AR79" s="1318"/>
      <c r="AS79" s="1318"/>
      <c r="AT79" s="1318"/>
      <c r="AU79" s="1318"/>
      <c r="AV79" s="1318"/>
      <c r="AW79" s="1318"/>
      <c r="AX79" s="1318"/>
      <c r="AY79" s="1318"/>
      <c r="AZ79" s="1318"/>
      <c r="BA79" s="1318"/>
      <c r="BB79" s="1319" t="s">
        <v>620</v>
      </c>
      <c r="BC79" s="1319"/>
      <c r="BD79" s="1319"/>
      <c r="BE79" s="1319"/>
      <c r="BF79" s="1319"/>
      <c r="BG79" s="1319"/>
      <c r="BH79" s="1319"/>
      <c r="BI79" s="1319"/>
      <c r="BJ79" s="1319"/>
      <c r="BK79" s="1319"/>
      <c r="BL79" s="1319"/>
      <c r="BM79" s="1319"/>
      <c r="BN79" s="1319"/>
      <c r="BO79" s="1319"/>
      <c r="BP79" s="1321">
        <v>7.3</v>
      </c>
      <c r="BQ79" s="1321"/>
      <c r="BR79" s="1321"/>
      <c r="BS79" s="1321"/>
      <c r="BT79" s="1321"/>
      <c r="BU79" s="1321"/>
      <c r="BV79" s="1321"/>
      <c r="BW79" s="1321"/>
      <c r="BX79" s="1321">
        <v>6.7</v>
      </c>
      <c r="BY79" s="1321"/>
      <c r="BZ79" s="1321"/>
      <c r="CA79" s="1321"/>
      <c r="CB79" s="1321"/>
      <c r="CC79" s="1321"/>
      <c r="CD79" s="1321"/>
      <c r="CE79" s="1321"/>
      <c r="CF79" s="1321">
        <v>6.4</v>
      </c>
      <c r="CG79" s="1321"/>
      <c r="CH79" s="1321"/>
      <c r="CI79" s="1321"/>
      <c r="CJ79" s="1321"/>
      <c r="CK79" s="1321"/>
      <c r="CL79" s="1321"/>
      <c r="CM79" s="1321"/>
      <c r="CN79" s="1321">
        <v>6.1</v>
      </c>
      <c r="CO79" s="1321"/>
      <c r="CP79" s="1321"/>
      <c r="CQ79" s="1321"/>
      <c r="CR79" s="1321"/>
      <c r="CS79" s="1321"/>
      <c r="CT79" s="1321"/>
      <c r="CU79" s="1321"/>
      <c r="CV79" s="1321">
        <v>5.9</v>
      </c>
      <c r="CW79" s="1321"/>
      <c r="CX79" s="1321"/>
      <c r="CY79" s="1321"/>
      <c r="CZ79" s="1321"/>
      <c r="DA79" s="1321"/>
      <c r="DB79" s="1321"/>
      <c r="DC79" s="1321"/>
    </row>
    <row r="80" spans="2:107" ht="13.2" x14ac:dyDescent="0.2">
      <c r="B80" s="386"/>
      <c r="G80" s="1314"/>
      <c r="H80" s="1314"/>
      <c r="I80" s="1325"/>
      <c r="J80" s="1325"/>
      <c r="K80" s="1327"/>
      <c r="L80" s="1327"/>
      <c r="M80" s="1327"/>
      <c r="N80" s="1327"/>
      <c r="AN80" s="1318"/>
      <c r="AO80" s="1318"/>
      <c r="AP80" s="1318"/>
      <c r="AQ80" s="1318"/>
      <c r="AR80" s="1318"/>
      <c r="AS80" s="1318"/>
      <c r="AT80" s="1318"/>
      <c r="AU80" s="1318"/>
      <c r="AV80" s="1318"/>
      <c r="AW80" s="1318"/>
      <c r="AX80" s="1318"/>
      <c r="AY80" s="1318"/>
      <c r="AZ80" s="1318"/>
      <c r="BA80" s="1318"/>
      <c r="BB80" s="1319"/>
      <c r="BC80" s="1319"/>
      <c r="BD80" s="1319"/>
      <c r="BE80" s="1319"/>
      <c r="BF80" s="1319"/>
      <c r="BG80" s="1319"/>
      <c r="BH80" s="1319"/>
      <c r="BI80" s="1319"/>
      <c r="BJ80" s="1319"/>
      <c r="BK80" s="1319"/>
      <c r="BL80" s="1319"/>
      <c r="BM80" s="1319"/>
      <c r="BN80" s="1319"/>
      <c r="BO80" s="1319"/>
      <c r="BP80" s="1321"/>
      <c r="BQ80" s="1321"/>
      <c r="BR80" s="1321"/>
      <c r="BS80" s="1321"/>
      <c r="BT80" s="1321"/>
      <c r="BU80" s="1321"/>
      <c r="BV80" s="1321"/>
      <c r="BW80" s="1321"/>
      <c r="BX80" s="1321"/>
      <c r="BY80" s="1321"/>
      <c r="BZ80" s="1321"/>
      <c r="CA80" s="1321"/>
      <c r="CB80" s="1321"/>
      <c r="CC80" s="1321"/>
      <c r="CD80" s="1321"/>
      <c r="CE80" s="1321"/>
      <c r="CF80" s="1321"/>
      <c r="CG80" s="1321"/>
      <c r="CH80" s="1321"/>
      <c r="CI80" s="1321"/>
      <c r="CJ80" s="1321"/>
      <c r="CK80" s="1321"/>
      <c r="CL80" s="1321"/>
      <c r="CM80" s="1321"/>
      <c r="CN80" s="1321"/>
      <c r="CO80" s="1321"/>
      <c r="CP80" s="1321"/>
      <c r="CQ80" s="1321"/>
      <c r="CR80" s="1321"/>
      <c r="CS80" s="1321"/>
      <c r="CT80" s="1321"/>
      <c r="CU80" s="1321"/>
      <c r="CV80" s="1321"/>
      <c r="CW80" s="1321"/>
      <c r="CX80" s="1321"/>
      <c r="CY80" s="1321"/>
      <c r="CZ80" s="1321"/>
      <c r="DA80" s="1321"/>
      <c r="DB80" s="1321"/>
      <c r="DC80" s="1321"/>
    </row>
    <row r="81" spans="2:109" ht="13.2" x14ac:dyDescent="0.2">
      <c r="B81" s="386"/>
    </row>
    <row r="82" spans="2:109" ht="16.2" x14ac:dyDescent="0.2">
      <c r="B82" s="386"/>
      <c r="K82" s="392"/>
      <c r="L82" s="392"/>
      <c r="M82" s="392"/>
      <c r="N82" s="392"/>
      <c r="AQ82" s="392"/>
      <c r="AR82" s="392"/>
      <c r="AS82" s="392"/>
      <c r="AT82" s="392"/>
      <c r="BC82" s="392"/>
      <c r="BD82" s="392"/>
      <c r="BE82" s="392"/>
      <c r="BF82" s="392"/>
      <c r="BO82" s="392"/>
      <c r="BP82" s="392"/>
      <c r="BQ82" s="392"/>
      <c r="BR82" s="392"/>
      <c r="CA82" s="392"/>
      <c r="CB82" s="392"/>
      <c r="CC82" s="392"/>
      <c r="CD82" s="392"/>
      <c r="CM82" s="392"/>
      <c r="CN82" s="392"/>
      <c r="CO82" s="392"/>
      <c r="CP82" s="392"/>
      <c r="CY82" s="392"/>
      <c r="CZ82" s="392"/>
      <c r="DA82" s="392"/>
      <c r="DB82" s="392"/>
      <c r="DC82" s="392"/>
    </row>
    <row r="83" spans="2:109" ht="13.2" x14ac:dyDescent="0.2">
      <c r="B83" s="391"/>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390"/>
      <c r="AN83" s="390"/>
      <c r="AO83" s="390"/>
      <c r="AP83" s="390"/>
      <c r="AQ83" s="390"/>
      <c r="AR83" s="390"/>
      <c r="AS83" s="390"/>
      <c r="AT83" s="390"/>
      <c r="AU83" s="390"/>
      <c r="AV83" s="390"/>
      <c r="AW83" s="390"/>
      <c r="AX83" s="390"/>
      <c r="AY83" s="390"/>
      <c r="AZ83" s="390"/>
      <c r="BA83" s="390"/>
      <c r="BB83" s="390"/>
      <c r="BC83" s="390"/>
      <c r="BD83" s="390"/>
      <c r="BE83" s="390"/>
      <c r="BF83" s="390"/>
      <c r="BG83" s="390"/>
      <c r="BH83" s="390"/>
      <c r="BI83" s="390"/>
      <c r="BJ83" s="390"/>
      <c r="BK83" s="390"/>
      <c r="BL83" s="390"/>
      <c r="BM83" s="390"/>
      <c r="BN83" s="390"/>
      <c r="BO83" s="390"/>
      <c r="BP83" s="390"/>
      <c r="BQ83" s="390"/>
      <c r="BR83" s="390"/>
      <c r="BS83" s="390"/>
      <c r="BT83" s="390"/>
      <c r="BU83" s="390"/>
      <c r="BV83" s="390"/>
      <c r="BW83" s="390"/>
      <c r="BX83" s="390"/>
      <c r="BY83" s="390"/>
      <c r="BZ83" s="390"/>
      <c r="CA83" s="390"/>
      <c r="CB83" s="390"/>
      <c r="CC83" s="390"/>
      <c r="CD83" s="390"/>
      <c r="CE83" s="390"/>
      <c r="CF83" s="390"/>
      <c r="CG83" s="390"/>
      <c r="CH83" s="390"/>
      <c r="CI83" s="390"/>
      <c r="CJ83" s="390"/>
      <c r="CK83" s="390"/>
      <c r="CL83" s="390"/>
      <c r="CM83" s="390"/>
      <c r="CN83" s="390"/>
      <c r="CO83" s="390"/>
      <c r="CP83" s="390"/>
      <c r="CQ83" s="390"/>
      <c r="CR83" s="390"/>
      <c r="CS83" s="390"/>
      <c r="CT83" s="390"/>
      <c r="CU83" s="390"/>
      <c r="CV83" s="390"/>
      <c r="CW83" s="390"/>
      <c r="CX83" s="390"/>
      <c r="CY83" s="390"/>
      <c r="CZ83" s="390"/>
      <c r="DA83" s="390"/>
      <c r="DB83" s="390"/>
      <c r="DC83" s="390"/>
      <c r="DD83" s="389"/>
    </row>
    <row r="84" spans="2:109" ht="13.2" x14ac:dyDescent="0.2">
      <c r="DD84" s="385"/>
      <c r="DE84" s="385"/>
    </row>
    <row r="85" spans="2:109" ht="13.2" x14ac:dyDescent="0.2">
      <c r="DD85" s="385"/>
      <c r="DE85" s="385"/>
    </row>
    <row r="86" spans="2:109" ht="13.2" hidden="1" x14ac:dyDescent="0.2">
      <c r="DD86" s="385"/>
      <c r="DE86" s="385"/>
    </row>
    <row r="87" spans="2:109" ht="13.2" hidden="1" x14ac:dyDescent="0.2">
      <c r="K87" s="388"/>
      <c r="AQ87" s="388"/>
      <c r="BC87" s="388"/>
      <c r="BO87" s="388"/>
      <c r="CA87" s="388"/>
      <c r="CM87" s="388"/>
      <c r="CY87" s="388"/>
      <c r="DD87" s="385"/>
      <c r="DE87" s="385"/>
    </row>
    <row r="88" spans="2:109" ht="13.2" hidden="1" x14ac:dyDescent="0.2">
      <c r="DD88" s="385"/>
      <c r="DE88" s="385"/>
    </row>
    <row r="89" spans="2:109" ht="13.2" hidden="1" x14ac:dyDescent="0.2">
      <c r="DD89" s="385"/>
      <c r="DE89" s="385"/>
    </row>
    <row r="90" spans="2:109" ht="13.2" hidden="1" x14ac:dyDescent="0.2">
      <c r="DD90" s="385"/>
      <c r="DE90" s="385"/>
    </row>
    <row r="91" spans="2:109" ht="13.2" hidden="1" x14ac:dyDescent="0.2">
      <c r="DD91" s="385"/>
      <c r="DE91" s="385"/>
    </row>
    <row r="92" spans="2:109" ht="13.5" hidden="1" customHeight="1" x14ac:dyDescent="0.2">
      <c r="DD92" s="385"/>
      <c r="DE92" s="385"/>
    </row>
    <row r="93" spans="2:109" ht="13.5" hidden="1" customHeight="1" x14ac:dyDescent="0.2">
      <c r="DD93" s="385"/>
      <c r="DE93" s="385"/>
    </row>
    <row r="94" spans="2:109" ht="13.5" hidden="1" customHeight="1" x14ac:dyDescent="0.2">
      <c r="DD94" s="385"/>
      <c r="DE94" s="385"/>
    </row>
    <row r="95" spans="2:109" ht="13.5" hidden="1" customHeight="1" x14ac:dyDescent="0.2">
      <c r="DD95" s="385"/>
      <c r="DE95" s="385"/>
    </row>
    <row r="96" spans="2:109" ht="13.5" hidden="1" customHeight="1" x14ac:dyDescent="0.2">
      <c r="DD96" s="385"/>
      <c r="DE96" s="385"/>
    </row>
    <row r="97" spans="108:109" ht="13.5" hidden="1" customHeight="1" x14ac:dyDescent="0.2">
      <c r="DD97" s="385"/>
      <c r="DE97" s="385"/>
    </row>
    <row r="98" spans="108:109" ht="13.5" hidden="1" customHeight="1" x14ac:dyDescent="0.2">
      <c r="DD98" s="385"/>
      <c r="DE98" s="385"/>
    </row>
    <row r="99" spans="108:109" ht="13.5" hidden="1" customHeight="1" x14ac:dyDescent="0.2">
      <c r="DD99" s="385"/>
      <c r="DE99" s="385"/>
    </row>
    <row r="100" spans="108:109" ht="13.5" hidden="1" customHeight="1" x14ac:dyDescent="0.2">
      <c r="DD100" s="385"/>
      <c r="DE100" s="385"/>
    </row>
    <row r="101" spans="108:109" ht="13.5" hidden="1" customHeight="1" x14ac:dyDescent="0.2">
      <c r="DD101" s="385"/>
      <c r="DE101" s="385"/>
    </row>
    <row r="102" spans="108:109" ht="13.5" hidden="1" customHeight="1" x14ac:dyDescent="0.2">
      <c r="DD102" s="385"/>
      <c r="DE102" s="385"/>
    </row>
    <row r="103" spans="108:109" ht="13.5" hidden="1" customHeight="1" x14ac:dyDescent="0.2">
      <c r="DD103" s="385"/>
      <c r="DE103" s="385"/>
    </row>
    <row r="104" spans="108:109" ht="13.5" hidden="1" customHeight="1" x14ac:dyDescent="0.2">
      <c r="DD104" s="385"/>
      <c r="DE104" s="385"/>
    </row>
    <row r="105" spans="108:109" ht="13.5" hidden="1" customHeight="1" x14ac:dyDescent="0.2">
      <c r="DD105" s="385"/>
      <c r="DE105" s="385"/>
    </row>
    <row r="106" spans="108:109" ht="13.5" hidden="1" customHeight="1" x14ac:dyDescent="0.2">
      <c r="DD106" s="385"/>
      <c r="DE106" s="385"/>
    </row>
    <row r="107" spans="108:109" ht="13.5" hidden="1" customHeight="1" x14ac:dyDescent="0.2">
      <c r="DD107" s="385"/>
      <c r="DE107" s="385"/>
    </row>
    <row r="108" spans="108:109" ht="13.5" hidden="1" customHeight="1" x14ac:dyDescent="0.2">
      <c r="DD108" s="385"/>
      <c r="DE108" s="385"/>
    </row>
    <row r="109" spans="108:109" ht="13.5" hidden="1" customHeight="1" x14ac:dyDescent="0.2">
      <c r="DD109" s="385"/>
      <c r="DE109" s="385"/>
    </row>
    <row r="110" spans="108:109" ht="13.5" hidden="1" customHeight="1" x14ac:dyDescent="0.2">
      <c r="DD110" s="385"/>
      <c r="DE110" s="385"/>
    </row>
    <row r="111" spans="108:109" ht="13.5" hidden="1" customHeight="1" x14ac:dyDescent="0.2">
      <c r="DD111" s="385"/>
      <c r="DE111" s="385"/>
    </row>
    <row r="112" spans="108:109" ht="13.5" hidden="1" customHeight="1" x14ac:dyDescent="0.2">
      <c r="DD112" s="385"/>
      <c r="DE112" s="385"/>
    </row>
    <row r="113" spans="108:109" ht="13.5" hidden="1" customHeight="1" x14ac:dyDescent="0.2">
      <c r="DD113" s="385"/>
      <c r="DE113" s="385"/>
    </row>
    <row r="114" spans="108:109" ht="13.5" hidden="1" customHeight="1" x14ac:dyDescent="0.2">
      <c r="DD114" s="385"/>
      <c r="DE114" s="385"/>
    </row>
    <row r="115" spans="108:109" ht="13.5" hidden="1" customHeight="1" x14ac:dyDescent="0.2">
      <c r="DD115" s="385"/>
      <c r="DE115" s="385"/>
    </row>
    <row r="116" spans="108:109" ht="13.5" hidden="1" customHeight="1" x14ac:dyDescent="0.2">
      <c r="DD116" s="385"/>
      <c r="DE116" s="385"/>
    </row>
    <row r="117" spans="108:109" ht="13.5" hidden="1" customHeight="1" x14ac:dyDescent="0.2">
      <c r="DD117" s="385"/>
      <c r="DE117" s="385"/>
    </row>
    <row r="118" spans="108:109" ht="13.5" hidden="1" customHeight="1" x14ac:dyDescent="0.2">
      <c r="DD118" s="385"/>
      <c r="DE118" s="385"/>
    </row>
    <row r="119" spans="108:109" ht="13.5" hidden="1" customHeight="1" x14ac:dyDescent="0.2">
      <c r="DD119" s="385"/>
      <c r="DE119" s="385"/>
    </row>
    <row r="120" spans="108:109" ht="13.5" hidden="1" customHeight="1" x14ac:dyDescent="0.2">
      <c r="DD120" s="385"/>
      <c r="DE120" s="385"/>
    </row>
    <row r="121" spans="108:109" ht="13.5" hidden="1" customHeight="1" x14ac:dyDescent="0.2">
      <c r="DD121" s="385"/>
      <c r="DE121" s="385"/>
    </row>
    <row r="122" spans="108:109" ht="13.5" hidden="1" customHeight="1" x14ac:dyDescent="0.2">
      <c r="DD122" s="385"/>
      <c r="DE122" s="385"/>
    </row>
    <row r="123" spans="108:109" ht="13.5" hidden="1" customHeight="1" x14ac:dyDescent="0.2">
      <c r="DD123" s="385"/>
      <c r="DE123" s="385"/>
    </row>
    <row r="124" spans="108:109" ht="13.5" hidden="1" customHeight="1" x14ac:dyDescent="0.2">
      <c r="DD124" s="385"/>
      <c r="DE124" s="385"/>
    </row>
    <row r="125" spans="108:109" ht="13.5" hidden="1" customHeight="1" x14ac:dyDescent="0.2">
      <c r="DD125" s="385"/>
      <c r="DE125" s="385"/>
    </row>
    <row r="126" spans="108:109" ht="13.5" hidden="1" customHeight="1" x14ac:dyDescent="0.2">
      <c r="DD126" s="385"/>
      <c r="DE126" s="385"/>
    </row>
    <row r="127" spans="108:109" ht="13.5" hidden="1" customHeight="1" x14ac:dyDescent="0.2">
      <c r="DD127" s="385"/>
      <c r="DE127" s="385"/>
    </row>
    <row r="128" spans="108:109" ht="13.5" hidden="1" customHeight="1" x14ac:dyDescent="0.2">
      <c r="DD128" s="385"/>
      <c r="DE128" s="385"/>
    </row>
    <row r="129" spans="108:109" ht="13.5" hidden="1" customHeight="1" x14ac:dyDescent="0.2">
      <c r="DD129" s="385"/>
      <c r="DE129" s="385"/>
    </row>
    <row r="130" spans="108:109" ht="13.5" hidden="1" customHeight="1" x14ac:dyDescent="0.2">
      <c r="DD130" s="385"/>
      <c r="DE130" s="385"/>
    </row>
    <row r="131" spans="108:109" ht="13.5" hidden="1" customHeight="1" x14ac:dyDescent="0.2">
      <c r="DD131" s="385"/>
      <c r="DE131" s="385"/>
    </row>
    <row r="132" spans="108:109" ht="13.5" hidden="1" customHeight="1" x14ac:dyDescent="0.2">
      <c r="DD132" s="385"/>
      <c r="DE132" s="385"/>
    </row>
    <row r="133" spans="108:109" ht="13.5" hidden="1" customHeight="1" x14ac:dyDescent="0.2">
      <c r="DD133" s="385"/>
      <c r="DE133" s="385"/>
    </row>
    <row r="134" spans="108:109" ht="13.5" hidden="1" customHeight="1" x14ac:dyDescent="0.2">
      <c r="DD134" s="385"/>
      <c r="DE134" s="385"/>
    </row>
    <row r="135" spans="108:109" ht="13.5" hidden="1" customHeight="1" x14ac:dyDescent="0.2">
      <c r="DD135" s="385"/>
      <c r="DE135" s="385"/>
    </row>
    <row r="136" spans="108:109" ht="13.5" hidden="1" customHeight="1" x14ac:dyDescent="0.2">
      <c r="DD136" s="385"/>
      <c r="DE136" s="385"/>
    </row>
    <row r="137" spans="108:109" ht="13.5" hidden="1" customHeight="1" x14ac:dyDescent="0.2">
      <c r="DD137" s="385"/>
      <c r="DE137" s="385"/>
    </row>
    <row r="138" spans="108:109" ht="13.5" hidden="1" customHeight="1" x14ac:dyDescent="0.2">
      <c r="DD138" s="385"/>
      <c r="DE138" s="385"/>
    </row>
    <row r="139" spans="108:109" ht="13.5" hidden="1" customHeight="1" x14ac:dyDescent="0.2">
      <c r="DD139" s="385"/>
      <c r="DE139" s="385"/>
    </row>
    <row r="140" spans="108:109" ht="13.5" hidden="1" customHeight="1" x14ac:dyDescent="0.2">
      <c r="DD140" s="385"/>
      <c r="DE140" s="385"/>
    </row>
    <row r="141" spans="108:109" ht="13.5" hidden="1" customHeight="1" x14ac:dyDescent="0.2">
      <c r="DD141" s="385"/>
      <c r="DE141" s="385"/>
    </row>
    <row r="142" spans="108:109" ht="13.5" hidden="1" customHeight="1" x14ac:dyDescent="0.2">
      <c r="DD142" s="385"/>
      <c r="DE142" s="385"/>
    </row>
    <row r="143" spans="108:109" ht="13.5" hidden="1" customHeight="1" x14ac:dyDescent="0.2">
      <c r="DD143" s="385"/>
      <c r="DE143" s="385"/>
    </row>
    <row r="144" spans="108:109" ht="13.5" hidden="1" customHeight="1" x14ac:dyDescent="0.2">
      <c r="DD144" s="385"/>
      <c r="DE144" s="385"/>
    </row>
    <row r="145" spans="108:109" ht="13.5" hidden="1" customHeight="1" x14ac:dyDescent="0.2">
      <c r="DD145" s="385"/>
      <c r="DE145" s="385"/>
    </row>
    <row r="146" spans="108:109" ht="13.5" hidden="1" customHeight="1" x14ac:dyDescent="0.2">
      <c r="DD146" s="385"/>
      <c r="DE146" s="385"/>
    </row>
    <row r="147" spans="108:109" ht="13.5" hidden="1" customHeight="1" x14ac:dyDescent="0.2">
      <c r="DD147" s="385"/>
      <c r="DE147" s="385"/>
    </row>
    <row r="148" spans="108:109" ht="13.5" hidden="1" customHeight="1" x14ac:dyDescent="0.2">
      <c r="DD148" s="385"/>
      <c r="DE148" s="385"/>
    </row>
    <row r="149" spans="108:109" ht="13.5" hidden="1" customHeight="1" x14ac:dyDescent="0.2">
      <c r="DD149" s="385"/>
      <c r="DE149" s="385"/>
    </row>
    <row r="150" spans="108:109" ht="13.5" hidden="1" customHeight="1" x14ac:dyDescent="0.2">
      <c r="DD150" s="385"/>
      <c r="DE150" s="385"/>
    </row>
    <row r="151" spans="108:109" ht="13.5" hidden="1" customHeight="1" x14ac:dyDescent="0.2">
      <c r="DD151" s="385"/>
      <c r="DE151" s="385"/>
    </row>
    <row r="152" spans="108:109" ht="13.5" hidden="1" customHeight="1" x14ac:dyDescent="0.2">
      <c r="DD152" s="385"/>
      <c r="DE152" s="385"/>
    </row>
    <row r="153" spans="108:109" ht="13.5" hidden="1" customHeight="1" x14ac:dyDescent="0.2">
      <c r="DD153" s="385"/>
      <c r="DE153" s="385"/>
    </row>
    <row r="154" spans="108:109" ht="13.5" hidden="1" customHeight="1" x14ac:dyDescent="0.2">
      <c r="DD154" s="385"/>
      <c r="DE154" s="385"/>
    </row>
    <row r="155" spans="108:109" ht="13.5" hidden="1" customHeight="1" x14ac:dyDescent="0.2">
      <c r="DD155" s="385"/>
      <c r="DE155" s="385"/>
    </row>
    <row r="156" spans="108:109" ht="13.5" hidden="1" customHeight="1" x14ac:dyDescent="0.2">
      <c r="DD156" s="385"/>
      <c r="DE156" s="385"/>
    </row>
    <row r="157" spans="108:109" ht="13.5" hidden="1" customHeight="1" x14ac:dyDescent="0.2">
      <c r="DD157" s="385"/>
      <c r="DE157" s="385"/>
    </row>
    <row r="158" spans="108:109" ht="13.5" hidden="1" customHeight="1" x14ac:dyDescent="0.2">
      <c r="DD158" s="385"/>
      <c r="DE158" s="385"/>
    </row>
    <row r="159" spans="108:109" ht="13.5" hidden="1" customHeight="1" x14ac:dyDescent="0.2">
      <c r="DD159" s="385"/>
      <c r="DE159" s="385"/>
    </row>
    <row r="160" spans="108:109" ht="13.5" hidden="1" customHeight="1" x14ac:dyDescent="0.2">
      <c r="DD160" s="385"/>
      <c r="DE160" s="38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xEA7dUhfk2P3xQqRIKPDtA4rW5h5VvxVvXpBPqtiQgLtmhkhCVvv+nzQEERTd3kZXME24pNb0dRwZm+FT4LROg==" saltValue="Tnap2C/3LOe5+rI+gQRIVQ==" spinCount="100000" sheet="1" objects="1" scenarios="1" formatCells="0"/>
  <dataConsolidate/>
  <mergeCells count="112">
    <mergeCell ref="BB77:BO78"/>
    <mergeCell ref="BP77:BW78"/>
    <mergeCell ref="BX77:CE78"/>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G72:J72"/>
    <mergeCell ref="AN72:BO72"/>
    <mergeCell ref="BP72:BW72"/>
    <mergeCell ref="BX72:CE72"/>
    <mergeCell ref="CF72:CM72"/>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3" zoomScale="85" zoomScaleNormal="85"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ySpS1J1RQWB7z0x0SM7cIuEs5iC3A5aVA51x3E6mfy+gbgKFuBIDxGK5oplPpagpNCIps9CcH2XjoryBR4K5Q==" saltValue="NMipih8WycEE5hk1bvL2+A=="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91" zoomScaleNormal="100" zoomScaleSheetLayoutView="55" workbookViewId="0">
      <selection activeCell="BU14" sqref="BU14"/>
    </sheetView>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511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yXaAEeiovhe2pL1Y7MCkZTfND76ERWWVnZjS0qZUG83qmSyL5JBzlqMj49nIlSnqDR/9YOywDyAfsoRBhxCUw==" saltValue="mZSjijxr5jmBQEbegWtzU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562</v>
      </c>
      <c r="G2" s="156"/>
      <c r="H2" s="157"/>
    </row>
    <row r="3" spans="1:8" x14ac:dyDescent="0.2">
      <c r="A3" s="153" t="s">
        <v>555</v>
      </c>
      <c r="B3" s="158"/>
      <c r="C3" s="159"/>
      <c r="D3" s="160">
        <v>143980</v>
      </c>
      <c r="E3" s="161"/>
      <c r="F3" s="162">
        <v>51613</v>
      </c>
      <c r="G3" s="163"/>
      <c r="H3" s="164"/>
    </row>
    <row r="4" spans="1:8" x14ac:dyDescent="0.2">
      <c r="A4" s="165"/>
      <c r="B4" s="166"/>
      <c r="C4" s="167"/>
      <c r="D4" s="168">
        <v>23681</v>
      </c>
      <c r="E4" s="169"/>
      <c r="F4" s="170">
        <v>25872</v>
      </c>
      <c r="G4" s="171"/>
      <c r="H4" s="172"/>
    </row>
    <row r="5" spans="1:8" x14ac:dyDescent="0.2">
      <c r="A5" s="153" t="s">
        <v>557</v>
      </c>
      <c r="B5" s="158"/>
      <c r="C5" s="159"/>
      <c r="D5" s="160">
        <v>114922</v>
      </c>
      <c r="E5" s="161"/>
      <c r="F5" s="162">
        <v>50880</v>
      </c>
      <c r="G5" s="163"/>
      <c r="H5" s="164"/>
    </row>
    <row r="6" spans="1:8" x14ac:dyDescent="0.2">
      <c r="A6" s="165"/>
      <c r="B6" s="166"/>
      <c r="C6" s="167"/>
      <c r="D6" s="168">
        <v>28920</v>
      </c>
      <c r="E6" s="169"/>
      <c r="F6" s="170">
        <v>27819</v>
      </c>
      <c r="G6" s="171"/>
      <c r="H6" s="172"/>
    </row>
    <row r="7" spans="1:8" x14ac:dyDescent="0.2">
      <c r="A7" s="153" t="s">
        <v>558</v>
      </c>
      <c r="B7" s="158"/>
      <c r="C7" s="159"/>
      <c r="D7" s="160">
        <v>83480</v>
      </c>
      <c r="E7" s="161"/>
      <c r="F7" s="162">
        <v>46395</v>
      </c>
      <c r="G7" s="163"/>
      <c r="H7" s="164"/>
    </row>
    <row r="8" spans="1:8" x14ac:dyDescent="0.2">
      <c r="A8" s="165"/>
      <c r="B8" s="166"/>
      <c r="C8" s="167"/>
      <c r="D8" s="168">
        <v>19208</v>
      </c>
      <c r="E8" s="169"/>
      <c r="F8" s="170">
        <v>26304</v>
      </c>
      <c r="G8" s="171"/>
      <c r="H8" s="172"/>
    </row>
    <row r="9" spans="1:8" x14ac:dyDescent="0.2">
      <c r="A9" s="153" t="s">
        <v>559</v>
      </c>
      <c r="B9" s="158"/>
      <c r="C9" s="159"/>
      <c r="D9" s="160">
        <v>90439</v>
      </c>
      <c r="E9" s="161"/>
      <c r="F9" s="162">
        <v>48088</v>
      </c>
      <c r="G9" s="163"/>
      <c r="H9" s="164"/>
    </row>
    <row r="10" spans="1:8" x14ac:dyDescent="0.2">
      <c r="A10" s="165"/>
      <c r="B10" s="166"/>
      <c r="C10" s="167"/>
      <c r="D10" s="168">
        <v>30141</v>
      </c>
      <c r="E10" s="169"/>
      <c r="F10" s="170">
        <v>25183</v>
      </c>
      <c r="G10" s="171"/>
      <c r="H10" s="172"/>
    </row>
    <row r="11" spans="1:8" x14ac:dyDescent="0.2">
      <c r="A11" s="153" t="s">
        <v>560</v>
      </c>
      <c r="B11" s="158"/>
      <c r="C11" s="159"/>
      <c r="D11" s="160">
        <v>63802</v>
      </c>
      <c r="E11" s="161"/>
      <c r="F11" s="162">
        <v>46457</v>
      </c>
      <c r="G11" s="163"/>
      <c r="H11" s="164"/>
    </row>
    <row r="12" spans="1:8" x14ac:dyDescent="0.2">
      <c r="A12" s="165"/>
      <c r="B12" s="166"/>
      <c r="C12" s="173"/>
      <c r="D12" s="168">
        <v>23402</v>
      </c>
      <c r="E12" s="169"/>
      <c r="F12" s="170">
        <v>24020</v>
      </c>
      <c r="G12" s="171"/>
      <c r="H12" s="172"/>
    </row>
    <row r="13" spans="1:8" x14ac:dyDescent="0.2">
      <c r="A13" s="153"/>
      <c r="B13" s="158"/>
      <c r="C13" s="174"/>
      <c r="D13" s="175">
        <v>99325</v>
      </c>
      <c r="E13" s="176"/>
      <c r="F13" s="177">
        <v>48687</v>
      </c>
      <c r="G13" s="178"/>
      <c r="H13" s="164"/>
    </row>
    <row r="14" spans="1:8" x14ac:dyDescent="0.2">
      <c r="A14" s="165"/>
      <c r="B14" s="166"/>
      <c r="C14" s="167"/>
      <c r="D14" s="168">
        <v>25070</v>
      </c>
      <c r="E14" s="169"/>
      <c r="F14" s="170">
        <v>25840</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7.48</v>
      </c>
      <c r="C19" s="179">
        <f>ROUND(VALUE(SUBSTITUTE(実質収支比率等に係る経年分析!G$48,"▲","-")),2)</f>
        <v>7.12</v>
      </c>
      <c r="D19" s="179">
        <f>ROUND(VALUE(SUBSTITUTE(実質収支比率等に係る経年分析!H$48,"▲","-")),2)</f>
        <v>5.21</v>
      </c>
      <c r="E19" s="179">
        <f>ROUND(VALUE(SUBSTITUTE(実質収支比率等に係る経年分析!I$48,"▲","-")),2)</f>
        <v>6.05</v>
      </c>
      <c r="F19" s="179">
        <f>ROUND(VALUE(SUBSTITUTE(実質収支比率等に係る経年分析!J$48,"▲","-")),2)</f>
        <v>6.11</v>
      </c>
    </row>
    <row r="20" spans="1:11" x14ac:dyDescent="0.2">
      <c r="A20" s="179" t="s">
        <v>54</v>
      </c>
      <c r="B20" s="179">
        <f>ROUND(VALUE(SUBSTITUTE(実質収支比率等に係る経年分析!F$47,"▲","-")),2)</f>
        <v>16.13</v>
      </c>
      <c r="C20" s="179">
        <f>ROUND(VALUE(SUBSTITUTE(実質収支比率等に係る経年分析!G$47,"▲","-")),2)</f>
        <v>19.54</v>
      </c>
      <c r="D20" s="179">
        <f>ROUND(VALUE(SUBSTITUTE(実質収支比率等に係る経年分析!H$47,"▲","-")),2)</f>
        <v>20.29</v>
      </c>
      <c r="E20" s="179">
        <f>ROUND(VALUE(SUBSTITUTE(実質収支比率等に係る経年分析!I$47,"▲","-")),2)</f>
        <v>16.57</v>
      </c>
      <c r="F20" s="179">
        <f>ROUND(VALUE(SUBSTITUTE(実質収支比率等に係る経年分析!J$47,"▲","-")),2)</f>
        <v>13.3</v>
      </c>
    </row>
    <row r="21" spans="1:11" x14ac:dyDescent="0.2">
      <c r="A21" s="179" t="s">
        <v>55</v>
      </c>
      <c r="B21" s="179">
        <f>IF(ISNUMBER(VALUE(SUBSTITUTE(実質収支比率等に係る経年分析!F$49,"▲","-"))),ROUND(VALUE(SUBSTITUTE(実質収支比率等に係る経年分析!F$49,"▲","-")),2),NA())</f>
        <v>-0.25</v>
      </c>
      <c r="C21" s="179">
        <f>IF(ISNUMBER(VALUE(SUBSTITUTE(実質収支比率等に係る経年分析!G$49,"▲","-"))),ROUND(VALUE(SUBSTITUTE(実質収支比率等に係る経年分析!G$49,"▲","-")),2),NA())</f>
        <v>3.1</v>
      </c>
      <c r="D21" s="179">
        <f>IF(ISNUMBER(VALUE(SUBSTITUTE(実質収支比率等に係る経年分析!H$49,"▲","-"))),ROUND(VALUE(SUBSTITUTE(実質収支比率等に係る経年分析!H$49,"▲","-")),2),NA())</f>
        <v>-1.3</v>
      </c>
      <c r="E21" s="179">
        <f>IF(ISNUMBER(VALUE(SUBSTITUTE(実質収支比率等に係る経年分析!I$49,"▲","-"))),ROUND(VALUE(SUBSTITUTE(実質収支比率等に係る経年分析!I$49,"▲","-")),2),NA())</f>
        <v>-2.68</v>
      </c>
      <c r="F21" s="179">
        <f>IF(ISNUMBER(VALUE(SUBSTITUTE(実質収支比率等に係る経年分析!J$49,"▲","-"))),ROUND(VALUE(SUBSTITUTE(実質収支比率等に係る経年分析!J$49,"▲","-")),2),NA())</f>
        <v>-2.95</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0.47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2.39</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0.03</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0.02</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0.05</v>
      </c>
    </row>
    <row r="28" spans="1:11" x14ac:dyDescent="0.2">
      <c r="A28" s="180" t="str">
        <f>IF(連結実質赤字比率に係る赤字・黒字の構成分析!C$42="",NA(),連結実質赤字比率に係る赤字・黒字の構成分析!C$42)</f>
        <v>その他会計（赤字）</v>
      </c>
      <c r="B28" s="180">
        <f>IF(ROUND(VALUE(SUBSTITUTE(連結実質赤字比率に係る赤字・黒字の構成分析!F$42,"▲", "-")), 2) &lt; 0, ABS(ROUND(VALUE(SUBSTITUTE(連結実質赤字比率に係る赤字・黒字の構成分析!F$42,"▲", "-")), 2)), NA())</f>
        <v>2.61</v>
      </c>
      <c r="C28" s="180" t="e">
        <f>IF(ROUND(VALUE(SUBSTITUTE(連結実質赤字比率に係る赤字・黒字の構成分析!F$42,"▲", "-")), 2) &gt;= 0, ABS(ROUND(VALUE(SUBSTITUTE(連結実質赤字比率に係る赤字・黒字の構成分析!F$42,"▲", "-")), 2)), NA())</f>
        <v>#N/A</v>
      </c>
      <c r="D28" s="180">
        <f>IF(ROUND(VALUE(SUBSTITUTE(連結実質赤字比率に係る赤字・黒字の構成分析!G$42,"▲", "-")), 2) &lt; 0, ABS(ROUND(VALUE(SUBSTITUTE(連結実質赤字比率に係る赤字・黒字の構成分析!G$42,"▲", "-")), 2)), NA())</f>
        <v>0.34</v>
      </c>
      <c r="E28" s="180" t="e">
        <f>IF(ROUND(VALUE(SUBSTITUTE(連結実質赤字比率に係る赤字・黒字の構成分析!G$42,"▲", "-")), 2) &gt;= 0, ABS(ROUND(VALUE(SUBSTITUTE(連結実質赤字比率に係る赤字・黒字の構成分析!G$42,"▲", "-")), 2)), NA())</f>
        <v>#N/A</v>
      </c>
      <c r="F28" s="180">
        <f>IF(ROUND(VALUE(SUBSTITUTE(連結実質赤字比率に係る赤字・黒字の構成分析!H$42,"▲", "-")), 2) &lt; 0, ABS(ROUND(VALUE(SUBSTITUTE(連結実質赤字比率に係る赤字・黒字の構成分析!H$42,"▲", "-")), 2)), NA())</f>
        <v>0.02</v>
      </c>
      <c r="G28" s="180" t="e">
        <f>IF(ROUND(VALUE(SUBSTITUTE(連結実質赤字比率に係る赤字・黒字の構成分析!H$42,"▲", "-")), 2) &gt;= 0, ABS(ROUND(VALUE(SUBSTITUTE(連結実質赤字比率に係る赤字・黒字の構成分析!H$42,"▲", "-")), 2)), NA())</f>
        <v>#N/A</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国民健康保険事業（事業勘定）特別会計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4.1900000000000004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3.7</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3.75</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1.03</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0.08</v>
      </c>
    </row>
    <row r="30" spans="1:11" x14ac:dyDescent="0.2">
      <c r="A30" s="180" t="str">
        <f>IF(連結実質赤字比率に係る赤字・黒字の構成分析!C$40="",NA(),連結実質赤字比率に係る赤字・黒字の構成分析!C$40)</f>
        <v>下水道事業会計</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0.52</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0.28000000000000003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0.28000000000000003</v>
      </c>
    </row>
    <row r="31" spans="1:11" x14ac:dyDescent="0.2">
      <c r="A31" s="180" t="str">
        <f>IF(連結実質赤字比率に係る赤字・黒字の構成分析!C$39="",NA(),連結実質赤字比率に係る赤字・黒字の構成分析!C$39)</f>
        <v>競輪事業特別会計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0.78</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0.91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0.51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0.69</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0.28999999999999998</v>
      </c>
    </row>
    <row r="32" spans="1:11" x14ac:dyDescent="0.2">
      <c r="A32" s="180" t="str">
        <f>IF(連結実質赤字比率に係る赤字・黒字の構成分析!C$38="",NA(),連結実質赤字比率に係る赤字・黒字の構成分析!C$38)</f>
        <v>地域汚水処理事業会計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0.54</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0.56000000000000005</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0.59</v>
      </c>
    </row>
    <row r="33" spans="1:16" x14ac:dyDescent="0.2">
      <c r="A33" s="180" t="str">
        <f>IF(連結実質赤字比率に係る赤字・黒字の構成分析!C$37="",NA(),連結実質赤字比率に係る赤字・黒字の構成分析!C$37)</f>
        <v>介護保険特別会計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0.78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0.87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0.76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1.1200000000000001</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9.66</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7.15</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5.2</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6.16</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6.32</v>
      </c>
    </row>
    <row r="35" spans="1:16" x14ac:dyDescent="0.2">
      <c r="A35" s="180" t="str">
        <f>IF(連結実質赤字比率に係る赤字・黒字の構成分析!C$35="",NA(),連結実質赤字比率に係る赤字・黒字の構成分析!C$35)</f>
        <v>病院事業会計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6.84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8.7799999999999994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9.99</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10.92</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10.35</v>
      </c>
    </row>
    <row r="36" spans="1:16" x14ac:dyDescent="0.2">
      <c r="A36" s="180" t="str">
        <f>IF(連結実質赤字比率に係る赤字・黒字の構成分析!C$34="",NA(),連結実質赤字比率に係る赤字・黒字の構成分析!C$34)</f>
        <v>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11.39</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13.14</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13.61</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12.91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13.77</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12765</v>
      </c>
      <c r="E42" s="181"/>
      <c r="F42" s="181"/>
      <c r="G42" s="181">
        <f>'実質公債費比率（分子）の構造'!L$52</f>
        <v>11864</v>
      </c>
      <c r="H42" s="181"/>
      <c r="I42" s="181"/>
      <c r="J42" s="181">
        <f>'実質公債費比率（分子）の構造'!M$52</f>
        <v>11646</v>
      </c>
      <c r="K42" s="181"/>
      <c r="L42" s="181"/>
      <c r="M42" s="181">
        <f>'実質公債費比率（分子）の構造'!N$52</f>
        <v>11617</v>
      </c>
      <c r="N42" s="181"/>
      <c r="O42" s="181"/>
      <c r="P42" s="181">
        <f>'実質公債費比率（分子）の構造'!O$52</f>
        <v>11599</v>
      </c>
    </row>
    <row r="43" spans="1:16" x14ac:dyDescent="0.2">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2">
      <c r="A44" s="181" t="s">
        <v>64</v>
      </c>
      <c r="B44" s="181">
        <f>'実質公債費比率（分子）の構造'!K$50</f>
        <v>1840</v>
      </c>
      <c r="C44" s="181"/>
      <c r="D44" s="181"/>
      <c r="E44" s="181">
        <f>'実質公債費比率（分子）の構造'!L$50</f>
        <v>973</v>
      </c>
      <c r="F44" s="181"/>
      <c r="G44" s="181"/>
      <c r="H44" s="181">
        <f>'実質公債費比率（分子）の構造'!M$50</f>
        <v>1743</v>
      </c>
      <c r="I44" s="181"/>
      <c r="J44" s="181"/>
      <c r="K44" s="181">
        <f>'実質公債費比率（分子）の構造'!N$50</f>
        <v>973</v>
      </c>
      <c r="L44" s="181"/>
      <c r="M44" s="181"/>
      <c r="N44" s="181">
        <f>'実質公債費比率（分子）の構造'!O$50</f>
        <v>973</v>
      </c>
      <c r="O44" s="181"/>
      <c r="P44" s="181"/>
    </row>
    <row r="45" spans="1:16" x14ac:dyDescent="0.2">
      <c r="A45" s="181" t="s">
        <v>65</v>
      </c>
      <c r="B45" s="181">
        <f>'実質公債費比率（分子）の構造'!K$49</f>
        <v>3</v>
      </c>
      <c r="C45" s="181"/>
      <c r="D45" s="181"/>
      <c r="E45" s="181">
        <f>'実質公債費比率（分子）の構造'!L$49</f>
        <v>3</v>
      </c>
      <c r="F45" s="181"/>
      <c r="G45" s="181"/>
      <c r="H45" s="181">
        <f>'実質公債費比率（分子）の構造'!M$49</f>
        <v>4</v>
      </c>
      <c r="I45" s="181"/>
      <c r="J45" s="181"/>
      <c r="K45" s="181">
        <f>'実質公債費比率（分子）の構造'!N$49</f>
        <v>4</v>
      </c>
      <c r="L45" s="181"/>
      <c r="M45" s="181"/>
      <c r="N45" s="181">
        <f>'実質公債費比率（分子）の構造'!O$49</f>
        <v>4</v>
      </c>
      <c r="O45" s="181"/>
      <c r="P45" s="181"/>
    </row>
    <row r="46" spans="1:16" x14ac:dyDescent="0.2">
      <c r="A46" s="181" t="s">
        <v>66</v>
      </c>
      <c r="B46" s="181">
        <f>'実質公債費比率（分子）の構造'!K$48</f>
        <v>3134</v>
      </c>
      <c r="C46" s="181"/>
      <c r="D46" s="181"/>
      <c r="E46" s="181">
        <f>'実質公債費比率（分子）の構造'!L$48</f>
        <v>3990</v>
      </c>
      <c r="F46" s="181"/>
      <c r="G46" s="181"/>
      <c r="H46" s="181">
        <f>'実質公債費比率（分子）の構造'!M$48</f>
        <v>3811</v>
      </c>
      <c r="I46" s="181"/>
      <c r="J46" s="181"/>
      <c r="K46" s="181">
        <f>'実質公債費比率（分子）の構造'!N$48</f>
        <v>3770</v>
      </c>
      <c r="L46" s="181"/>
      <c r="M46" s="181"/>
      <c r="N46" s="181">
        <f>'実質公債費比率（分子）の構造'!O$48</f>
        <v>3615</v>
      </c>
      <c r="O46" s="181"/>
      <c r="P46" s="181"/>
    </row>
    <row r="47" spans="1:16" x14ac:dyDescent="0.2">
      <c r="A47" s="181" t="s">
        <v>13</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67</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68</v>
      </c>
      <c r="B49" s="181">
        <f>'実質公債費比率（分子）の構造'!K$45</f>
        <v>14490</v>
      </c>
      <c r="C49" s="181"/>
      <c r="D49" s="181"/>
      <c r="E49" s="181">
        <f>'実質公債費比率（分子）の構造'!L$45</f>
        <v>12132</v>
      </c>
      <c r="F49" s="181"/>
      <c r="G49" s="181"/>
      <c r="H49" s="181">
        <f>'実質公債費比率（分子）の構造'!M$45</f>
        <v>11999</v>
      </c>
      <c r="I49" s="181"/>
      <c r="J49" s="181"/>
      <c r="K49" s="181">
        <f>'実質公債費比率（分子）の構造'!N$45</f>
        <v>11579</v>
      </c>
      <c r="L49" s="181"/>
      <c r="M49" s="181"/>
      <c r="N49" s="181">
        <f>'実質公債費比率（分子）の構造'!O$45</f>
        <v>11694</v>
      </c>
      <c r="O49" s="181"/>
      <c r="P49" s="181"/>
    </row>
    <row r="50" spans="1:16" x14ac:dyDescent="0.2">
      <c r="A50" s="181" t="s">
        <v>69</v>
      </c>
      <c r="B50" s="181" t="e">
        <f>NA()</f>
        <v>#N/A</v>
      </c>
      <c r="C50" s="181">
        <f>IF(ISNUMBER('実質公債費比率（分子）の構造'!K$53),'実質公債費比率（分子）の構造'!K$53,NA())</f>
        <v>6702</v>
      </c>
      <c r="D50" s="181" t="e">
        <f>NA()</f>
        <v>#N/A</v>
      </c>
      <c r="E50" s="181" t="e">
        <f>NA()</f>
        <v>#N/A</v>
      </c>
      <c r="F50" s="181">
        <f>IF(ISNUMBER('実質公債費比率（分子）の構造'!L$53),'実質公債費比率（分子）の構造'!L$53,NA())</f>
        <v>5234</v>
      </c>
      <c r="G50" s="181" t="e">
        <f>NA()</f>
        <v>#N/A</v>
      </c>
      <c r="H50" s="181" t="e">
        <f>NA()</f>
        <v>#N/A</v>
      </c>
      <c r="I50" s="181">
        <f>IF(ISNUMBER('実質公債費比率（分子）の構造'!M$53),'実質公債費比率（分子）の構造'!M$53,NA())</f>
        <v>5911</v>
      </c>
      <c r="J50" s="181" t="e">
        <f>NA()</f>
        <v>#N/A</v>
      </c>
      <c r="K50" s="181" t="e">
        <f>NA()</f>
        <v>#N/A</v>
      </c>
      <c r="L50" s="181">
        <f>IF(ISNUMBER('実質公債費比率（分子）の構造'!N$53),'実質公債費比率（分子）の構造'!N$53,NA())</f>
        <v>4709</v>
      </c>
      <c r="M50" s="181" t="e">
        <f>NA()</f>
        <v>#N/A</v>
      </c>
      <c r="N50" s="181" t="e">
        <f>NA()</f>
        <v>#N/A</v>
      </c>
      <c r="O50" s="181">
        <f>IF(ISNUMBER('実質公債費比率（分子）の構造'!O$53),'実質公債費比率（分子）の構造'!O$53,NA())</f>
        <v>4687</v>
      </c>
      <c r="P50" s="181" t="e">
        <f>NA()</f>
        <v>#N/A</v>
      </c>
    </row>
    <row r="53" spans="1:16" x14ac:dyDescent="0.2">
      <c r="A53" s="149" t="s">
        <v>70</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71</v>
      </c>
      <c r="C55" s="180"/>
      <c r="D55" s="180" t="s">
        <v>72</v>
      </c>
      <c r="E55" s="180" t="s">
        <v>71</v>
      </c>
      <c r="F55" s="180"/>
      <c r="G55" s="180" t="s">
        <v>72</v>
      </c>
      <c r="H55" s="180" t="s">
        <v>71</v>
      </c>
      <c r="I55" s="180"/>
      <c r="J55" s="180" t="s">
        <v>72</v>
      </c>
      <c r="K55" s="180" t="s">
        <v>71</v>
      </c>
      <c r="L55" s="180"/>
      <c r="M55" s="180" t="s">
        <v>72</v>
      </c>
      <c r="N55" s="180" t="s">
        <v>71</v>
      </c>
      <c r="O55" s="180"/>
      <c r="P55" s="180" t="s">
        <v>72</v>
      </c>
    </row>
    <row r="56" spans="1:16" x14ac:dyDescent="0.2">
      <c r="A56" s="180" t="s">
        <v>42</v>
      </c>
      <c r="B56" s="180"/>
      <c r="C56" s="180"/>
      <c r="D56" s="180">
        <f>'将来負担比率（分子）の構造'!I$52</f>
        <v>111479</v>
      </c>
      <c r="E56" s="180"/>
      <c r="F56" s="180"/>
      <c r="G56" s="180">
        <f>'将来負担比率（分子）の構造'!J$52</f>
        <v>112327</v>
      </c>
      <c r="H56" s="180"/>
      <c r="I56" s="180"/>
      <c r="J56" s="180">
        <f>'将来負担比率（分子）の構造'!K$52</f>
        <v>110374</v>
      </c>
      <c r="K56" s="180"/>
      <c r="L56" s="180"/>
      <c r="M56" s="180">
        <f>'将来負担比率（分子）の構造'!L$52</f>
        <v>112684</v>
      </c>
      <c r="N56" s="180"/>
      <c r="O56" s="180"/>
      <c r="P56" s="180">
        <f>'将来負担比率（分子）の構造'!M$52</f>
        <v>117702</v>
      </c>
    </row>
    <row r="57" spans="1:16" x14ac:dyDescent="0.2">
      <c r="A57" s="180" t="s">
        <v>41</v>
      </c>
      <c r="B57" s="180"/>
      <c r="C57" s="180"/>
      <c r="D57" s="180">
        <f>'将来負担比率（分子）の構造'!I$51</f>
        <v>28257</v>
      </c>
      <c r="E57" s="180"/>
      <c r="F57" s="180"/>
      <c r="G57" s="180">
        <f>'将来負担比率（分子）の構造'!J$51</f>
        <v>27623</v>
      </c>
      <c r="H57" s="180"/>
      <c r="I57" s="180"/>
      <c r="J57" s="180">
        <f>'将来負担比率（分子）の構造'!K$51</f>
        <v>26412</v>
      </c>
      <c r="K57" s="180"/>
      <c r="L57" s="180"/>
      <c r="M57" s="180">
        <f>'将来負担比率（分子）の構造'!L$51</f>
        <v>27232</v>
      </c>
      <c r="N57" s="180"/>
      <c r="O57" s="180"/>
      <c r="P57" s="180">
        <f>'将来負担比率（分子）の構造'!M$51</f>
        <v>27778</v>
      </c>
    </row>
    <row r="58" spans="1:16" x14ac:dyDescent="0.2">
      <c r="A58" s="180" t="s">
        <v>40</v>
      </c>
      <c r="B58" s="180"/>
      <c r="C58" s="180"/>
      <c r="D58" s="180">
        <f>'将来負担比率（分子）の構造'!I$50</f>
        <v>33004</v>
      </c>
      <c r="E58" s="180"/>
      <c r="F58" s="180"/>
      <c r="G58" s="180">
        <f>'将来負担比率（分子）の構造'!J$50</f>
        <v>39203</v>
      </c>
      <c r="H58" s="180"/>
      <c r="I58" s="180"/>
      <c r="J58" s="180">
        <f>'将来負担比率（分子）の構造'!K$50</f>
        <v>41973</v>
      </c>
      <c r="K58" s="180"/>
      <c r="L58" s="180"/>
      <c r="M58" s="180">
        <f>'将来負担比率（分子）の構造'!L$50</f>
        <v>46577</v>
      </c>
      <c r="N58" s="180"/>
      <c r="O58" s="180"/>
      <c r="P58" s="180">
        <f>'将来負担比率（分子）の構造'!M$50</f>
        <v>50127</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16830</v>
      </c>
      <c r="C62" s="180"/>
      <c r="D62" s="180"/>
      <c r="E62" s="180">
        <f>'将来負担比率（分子）の構造'!J$45</f>
        <v>16955</v>
      </c>
      <c r="F62" s="180"/>
      <c r="G62" s="180"/>
      <c r="H62" s="180">
        <f>'将来負担比率（分子）の構造'!K$45</f>
        <v>16667</v>
      </c>
      <c r="I62" s="180"/>
      <c r="J62" s="180"/>
      <c r="K62" s="180">
        <f>'将来負担比率（分子）の構造'!L$45</f>
        <v>16717</v>
      </c>
      <c r="L62" s="180"/>
      <c r="M62" s="180"/>
      <c r="N62" s="180">
        <f>'将来負担比率（分子）の構造'!M$45</f>
        <v>16124</v>
      </c>
      <c r="O62" s="180"/>
      <c r="P62" s="180"/>
    </row>
    <row r="63" spans="1:16" x14ac:dyDescent="0.2">
      <c r="A63" s="180" t="s">
        <v>33</v>
      </c>
      <c r="B63" s="180">
        <f>'将来負担比率（分子）の構造'!I$44</f>
        <v>26</v>
      </c>
      <c r="C63" s="180"/>
      <c r="D63" s="180"/>
      <c r="E63" s="180">
        <f>'将来負担比率（分子）の構造'!J$44</f>
        <v>24</v>
      </c>
      <c r="F63" s="180"/>
      <c r="G63" s="180"/>
      <c r="H63" s="180">
        <f>'将来負担比率（分子）の構造'!K$44</f>
        <v>18</v>
      </c>
      <c r="I63" s="180"/>
      <c r="J63" s="180"/>
      <c r="K63" s="180">
        <f>'将来負担比率（分子）の構造'!L$44</f>
        <v>15</v>
      </c>
      <c r="L63" s="180"/>
      <c r="M63" s="180"/>
      <c r="N63" s="180">
        <f>'将来負担比率（分子）の構造'!M$44</f>
        <v>11</v>
      </c>
      <c r="O63" s="180"/>
      <c r="P63" s="180"/>
    </row>
    <row r="64" spans="1:16" x14ac:dyDescent="0.2">
      <c r="A64" s="180" t="s">
        <v>32</v>
      </c>
      <c r="B64" s="180">
        <f>'将来負担比率（分子）の構造'!I$43</f>
        <v>48072</v>
      </c>
      <c r="C64" s="180"/>
      <c r="D64" s="180"/>
      <c r="E64" s="180">
        <f>'将来負担比率（分子）の構造'!J$43</f>
        <v>52839</v>
      </c>
      <c r="F64" s="180"/>
      <c r="G64" s="180"/>
      <c r="H64" s="180">
        <f>'将来負担比率（分子）の構造'!K$43</f>
        <v>53913</v>
      </c>
      <c r="I64" s="180"/>
      <c r="J64" s="180"/>
      <c r="K64" s="180">
        <f>'将来負担比率（分子）の構造'!L$43</f>
        <v>59547</v>
      </c>
      <c r="L64" s="180"/>
      <c r="M64" s="180"/>
      <c r="N64" s="180">
        <f>'将来負担比率（分子）の構造'!M$43</f>
        <v>63924</v>
      </c>
      <c r="O64" s="180"/>
      <c r="P64" s="180"/>
    </row>
    <row r="65" spans="1:16" x14ac:dyDescent="0.2">
      <c r="A65" s="180" t="s">
        <v>31</v>
      </c>
      <c r="B65" s="180">
        <f>'将来負担比率（分子）の構造'!I$42</f>
        <v>8151</v>
      </c>
      <c r="C65" s="180"/>
      <c r="D65" s="180"/>
      <c r="E65" s="180">
        <f>'将来負担比率（分子）の構造'!J$42</f>
        <v>7365</v>
      </c>
      <c r="F65" s="180"/>
      <c r="G65" s="180"/>
      <c r="H65" s="180">
        <f>'将来負担比率（分子）の構造'!K$42</f>
        <v>5788</v>
      </c>
      <c r="I65" s="180"/>
      <c r="J65" s="180"/>
      <c r="K65" s="180">
        <f>'将来負担比率（分子）の構造'!L$42</f>
        <v>4959</v>
      </c>
      <c r="L65" s="180"/>
      <c r="M65" s="180"/>
      <c r="N65" s="180">
        <f>'将来負担比率（分子）の構造'!M$42</f>
        <v>4109</v>
      </c>
      <c r="O65" s="180"/>
      <c r="P65" s="180"/>
    </row>
    <row r="66" spans="1:16" x14ac:dyDescent="0.2">
      <c r="A66" s="180" t="s">
        <v>30</v>
      </c>
      <c r="B66" s="180">
        <f>'将来負担比率（分子）の構造'!I$41</f>
        <v>125224</v>
      </c>
      <c r="C66" s="180"/>
      <c r="D66" s="180"/>
      <c r="E66" s="180">
        <f>'将来負担比率（分子）の構造'!J$41</f>
        <v>125337</v>
      </c>
      <c r="F66" s="180"/>
      <c r="G66" s="180"/>
      <c r="H66" s="180">
        <f>'将来負担比率（分子）の構造'!K$41</f>
        <v>122717</v>
      </c>
      <c r="I66" s="180"/>
      <c r="J66" s="180"/>
      <c r="K66" s="180">
        <f>'将来負担比率（分子）の構造'!L$41</f>
        <v>124321</v>
      </c>
      <c r="L66" s="180"/>
      <c r="M66" s="180"/>
      <c r="N66" s="180">
        <f>'将来負担比率（分子）の構造'!M$41</f>
        <v>122809</v>
      </c>
      <c r="O66" s="180"/>
      <c r="P66" s="180"/>
    </row>
    <row r="67" spans="1:16" x14ac:dyDescent="0.2">
      <c r="A67" s="180" t="s">
        <v>73</v>
      </c>
      <c r="B67" s="180" t="e">
        <f>NA()</f>
        <v>#N/A</v>
      </c>
      <c r="C67" s="180">
        <f>IF(ISNUMBER('将来負担比率（分子）の構造'!I$53), IF('将来負担比率（分子）の構造'!I$53 &lt; 0, 0, '将来負担比率（分子）の構造'!I$53), NA())</f>
        <v>25563</v>
      </c>
      <c r="D67" s="180" t="e">
        <f>NA()</f>
        <v>#N/A</v>
      </c>
      <c r="E67" s="180" t="e">
        <f>NA()</f>
        <v>#N/A</v>
      </c>
      <c r="F67" s="180">
        <f>IF(ISNUMBER('将来負担比率（分子）の構造'!J$53), IF('将来負担比率（分子）の構造'!J$53 &lt; 0, 0, '将来負担比率（分子）の構造'!J$53), NA())</f>
        <v>23367</v>
      </c>
      <c r="G67" s="180" t="e">
        <f>NA()</f>
        <v>#N/A</v>
      </c>
      <c r="H67" s="180" t="e">
        <f>NA()</f>
        <v>#N/A</v>
      </c>
      <c r="I67" s="180">
        <f>IF(ISNUMBER('将来負担比率（分子）の構造'!K$53), IF('将来負担比率（分子）の構造'!K$53 &lt; 0, 0, '将来負担比率（分子）の構造'!K$53), NA())</f>
        <v>20344</v>
      </c>
      <c r="J67" s="180" t="e">
        <f>NA()</f>
        <v>#N/A</v>
      </c>
      <c r="K67" s="180" t="e">
        <f>NA()</f>
        <v>#N/A</v>
      </c>
      <c r="L67" s="180">
        <f>IF(ISNUMBER('将来負担比率（分子）の構造'!L$53), IF('将来負担比率（分子）の構造'!L$53 &lt; 0, 0, '将来負担比率（分子）の構造'!L$53), NA())</f>
        <v>19066</v>
      </c>
      <c r="M67" s="180" t="e">
        <f>NA()</f>
        <v>#N/A</v>
      </c>
      <c r="N67" s="180" t="e">
        <f>NA()</f>
        <v>#N/A</v>
      </c>
      <c r="O67" s="180">
        <f>IF(ISNUMBER('将来負担比率（分子）の構造'!M$53), IF('将来負担比率（分子）の構造'!M$53 &lt; 0, 0, '将来負担比率（分子）の構造'!M$53), NA())</f>
        <v>11372</v>
      </c>
      <c r="P67" s="180" t="e">
        <f>NA()</f>
        <v>#N/A</v>
      </c>
    </row>
    <row r="70" spans="1:16" x14ac:dyDescent="0.2">
      <c r="A70" s="182" t="s">
        <v>74</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75</v>
      </c>
      <c r="B72" s="184">
        <f>基金残高に係る経年分析!F55</f>
        <v>14812</v>
      </c>
      <c r="C72" s="184">
        <f>基金残高に係る経年分析!G55</f>
        <v>12193</v>
      </c>
      <c r="D72" s="184">
        <f>基金残高に係る経年分析!H55</f>
        <v>9896</v>
      </c>
    </row>
    <row r="73" spans="1:16" x14ac:dyDescent="0.2">
      <c r="A73" s="183" t="s">
        <v>76</v>
      </c>
      <c r="B73" s="184">
        <f>基金残高に係る経年分析!F56</f>
        <v>2524</v>
      </c>
      <c r="C73" s="184">
        <f>基金残高に係る経年分析!G56</f>
        <v>5075</v>
      </c>
      <c r="D73" s="184">
        <f>基金残高に係る経年分析!H56</f>
        <v>8036</v>
      </c>
    </row>
    <row r="74" spans="1:16" x14ac:dyDescent="0.2">
      <c r="A74" s="183" t="s">
        <v>77</v>
      </c>
      <c r="B74" s="184">
        <f>基金残高に係る経年分析!F57</f>
        <v>50870</v>
      </c>
      <c r="C74" s="184">
        <f>基金残高に係る経年分析!G57</f>
        <v>45649</v>
      </c>
      <c r="D74" s="184">
        <f>基金残高に係る経年分析!H57</f>
        <v>38270</v>
      </c>
    </row>
  </sheetData>
  <sheetProtection algorithmName="SHA-512" hashValue="X4QTj8KrANwpJqBTW/fr6qDxIDHSwV+ISKJJMfkDXczaF1oLNWHlK0nZ/duESS95bRh/8MwE9FBAF5obbtm0ww==" saltValue="QtzvojAQZ2HLKtoI51hGc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214</v>
      </c>
      <c r="DI1" s="794"/>
      <c r="DJ1" s="794"/>
      <c r="DK1" s="794"/>
      <c r="DL1" s="794"/>
      <c r="DM1" s="794"/>
      <c r="DN1" s="795"/>
      <c r="DO1" s="225"/>
      <c r="DP1" s="793" t="s">
        <v>215</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216</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217</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218</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219</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220</v>
      </c>
      <c r="S4" s="736"/>
      <c r="T4" s="736"/>
      <c r="U4" s="736"/>
      <c r="V4" s="736"/>
      <c r="W4" s="736"/>
      <c r="X4" s="736"/>
      <c r="Y4" s="737"/>
      <c r="Z4" s="735" t="s">
        <v>221</v>
      </c>
      <c r="AA4" s="736"/>
      <c r="AB4" s="736"/>
      <c r="AC4" s="737"/>
      <c r="AD4" s="735" t="s">
        <v>222</v>
      </c>
      <c r="AE4" s="736"/>
      <c r="AF4" s="736"/>
      <c r="AG4" s="736"/>
      <c r="AH4" s="736"/>
      <c r="AI4" s="736"/>
      <c r="AJ4" s="736"/>
      <c r="AK4" s="737"/>
      <c r="AL4" s="735" t="s">
        <v>221</v>
      </c>
      <c r="AM4" s="736"/>
      <c r="AN4" s="736"/>
      <c r="AO4" s="737"/>
      <c r="AP4" s="796" t="s">
        <v>223</v>
      </c>
      <c r="AQ4" s="796"/>
      <c r="AR4" s="796"/>
      <c r="AS4" s="796"/>
      <c r="AT4" s="796"/>
      <c r="AU4" s="796"/>
      <c r="AV4" s="796"/>
      <c r="AW4" s="796"/>
      <c r="AX4" s="796"/>
      <c r="AY4" s="796"/>
      <c r="AZ4" s="796"/>
      <c r="BA4" s="796"/>
      <c r="BB4" s="796"/>
      <c r="BC4" s="796"/>
      <c r="BD4" s="796"/>
      <c r="BE4" s="796"/>
      <c r="BF4" s="796"/>
      <c r="BG4" s="796" t="s">
        <v>224</v>
      </c>
      <c r="BH4" s="796"/>
      <c r="BI4" s="796"/>
      <c r="BJ4" s="796"/>
      <c r="BK4" s="796"/>
      <c r="BL4" s="796"/>
      <c r="BM4" s="796"/>
      <c r="BN4" s="796"/>
      <c r="BO4" s="796" t="s">
        <v>221</v>
      </c>
      <c r="BP4" s="796"/>
      <c r="BQ4" s="796"/>
      <c r="BR4" s="796"/>
      <c r="BS4" s="796" t="s">
        <v>225</v>
      </c>
      <c r="BT4" s="796"/>
      <c r="BU4" s="796"/>
      <c r="BV4" s="796"/>
      <c r="BW4" s="796"/>
      <c r="BX4" s="796"/>
      <c r="BY4" s="796"/>
      <c r="BZ4" s="796"/>
      <c r="CA4" s="796"/>
      <c r="CB4" s="796"/>
      <c r="CD4" s="778" t="s">
        <v>226</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227</v>
      </c>
      <c r="C5" s="761"/>
      <c r="D5" s="761"/>
      <c r="E5" s="761"/>
      <c r="F5" s="761"/>
      <c r="G5" s="761"/>
      <c r="H5" s="761"/>
      <c r="I5" s="761"/>
      <c r="J5" s="761"/>
      <c r="K5" s="761"/>
      <c r="L5" s="761"/>
      <c r="M5" s="761"/>
      <c r="N5" s="761"/>
      <c r="O5" s="761"/>
      <c r="P5" s="761"/>
      <c r="Q5" s="762"/>
      <c r="R5" s="726">
        <v>50587919</v>
      </c>
      <c r="S5" s="727"/>
      <c r="T5" s="727"/>
      <c r="U5" s="727"/>
      <c r="V5" s="727"/>
      <c r="W5" s="727"/>
      <c r="X5" s="727"/>
      <c r="Y5" s="773"/>
      <c r="Z5" s="791">
        <v>33.1</v>
      </c>
      <c r="AA5" s="791"/>
      <c r="AB5" s="791"/>
      <c r="AC5" s="791"/>
      <c r="AD5" s="792">
        <v>47585621</v>
      </c>
      <c r="AE5" s="792"/>
      <c r="AF5" s="792"/>
      <c r="AG5" s="792"/>
      <c r="AH5" s="792"/>
      <c r="AI5" s="792"/>
      <c r="AJ5" s="792"/>
      <c r="AK5" s="792"/>
      <c r="AL5" s="774">
        <v>70.5</v>
      </c>
      <c r="AM5" s="743"/>
      <c r="AN5" s="743"/>
      <c r="AO5" s="775"/>
      <c r="AP5" s="760" t="s">
        <v>228</v>
      </c>
      <c r="AQ5" s="761"/>
      <c r="AR5" s="761"/>
      <c r="AS5" s="761"/>
      <c r="AT5" s="761"/>
      <c r="AU5" s="761"/>
      <c r="AV5" s="761"/>
      <c r="AW5" s="761"/>
      <c r="AX5" s="761"/>
      <c r="AY5" s="761"/>
      <c r="AZ5" s="761"/>
      <c r="BA5" s="761"/>
      <c r="BB5" s="761"/>
      <c r="BC5" s="761"/>
      <c r="BD5" s="761"/>
      <c r="BE5" s="761"/>
      <c r="BF5" s="762"/>
      <c r="BG5" s="661">
        <v>45040548</v>
      </c>
      <c r="BH5" s="664"/>
      <c r="BI5" s="664"/>
      <c r="BJ5" s="664"/>
      <c r="BK5" s="664"/>
      <c r="BL5" s="664"/>
      <c r="BM5" s="664"/>
      <c r="BN5" s="665"/>
      <c r="BO5" s="723">
        <v>89</v>
      </c>
      <c r="BP5" s="723"/>
      <c r="BQ5" s="723"/>
      <c r="BR5" s="723"/>
      <c r="BS5" s="724">
        <v>638444</v>
      </c>
      <c r="BT5" s="724"/>
      <c r="BU5" s="724"/>
      <c r="BV5" s="724"/>
      <c r="BW5" s="724"/>
      <c r="BX5" s="724"/>
      <c r="BY5" s="724"/>
      <c r="BZ5" s="724"/>
      <c r="CA5" s="724"/>
      <c r="CB5" s="765"/>
      <c r="CD5" s="778" t="s">
        <v>223</v>
      </c>
      <c r="CE5" s="779"/>
      <c r="CF5" s="779"/>
      <c r="CG5" s="779"/>
      <c r="CH5" s="779"/>
      <c r="CI5" s="779"/>
      <c r="CJ5" s="779"/>
      <c r="CK5" s="779"/>
      <c r="CL5" s="779"/>
      <c r="CM5" s="779"/>
      <c r="CN5" s="779"/>
      <c r="CO5" s="779"/>
      <c r="CP5" s="779"/>
      <c r="CQ5" s="780"/>
      <c r="CR5" s="778" t="s">
        <v>229</v>
      </c>
      <c r="CS5" s="779"/>
      <c r="CT5" s="779"/>
      <c r="CU5" s="779"/>
      <c r="CV5" s="779"/>
      <c r="CW5" s="779"/>
      <c r="CX5" s="779"/>
      <c r="CY5" s="780"/>
      <c r="CZ5" s="778" t="s">
        <v>221</v>
      </c>
      <c r="DA5" s="779"/>
      <c r="DB5" s="779"/>
      <c r="DC5" s="780"/>
      <c r="DD5" s="778" t="s">
        <v>230</v>
      </c>
      <c r="DE5" s="779"/>
      <c r="DF5" s="779"/>
      <c r="DG5" s="779"/>
      <c r="DH5" s="779"/>
      <c r="DI5" s="779"/>
      <c r="DJ5" s="779"/>
      <c r="DK5" s="779"/>
      <c r="DL5" s="779"/>
      <c r="DM5" s="779"/>
      <c r="DN5" s="779"/>
      <c r="DO5" s="779"/>
      <c r="DP5" s="780"/>
      <c r="DQ5" s="778" t="s">
        <v>231</v>
      </c>
      <c r="DR5" s="779"/>
      <c r="DS5" s="779"/>
      <c r="DT5" s="779"/>
      <c r="DU5" s="779"/>
      <c r="DV5" s="779"/>
      <c r="DW5" s="779"/>
      <c r="DX5" s="779"/>
      <c r="DY5" s="779"/>
      <c r="DZ5" s="779"/>
      <c r="EA5" s="779"/>
      <c r="EB5" s="779"/>
      <c r="EC5" s="780"/>
    </row>
    <row r="6" spans="2:143" ht="11.25" customHeight="1" x14ac:dyDescent="0.2">
      <c r="B6" s="658" t="s">
        <v>232</v>
      </c>
      <c r="C6" s="659"/>
      <c r="D6" s="659"/>
      <c r="E6" s="659"/>
      <c r="F6" s="659"/>
      <c r="G6" s="659"/>
      <c r="H6" s="659"/>
      <c r="I6" s="659"/>
      <c r="J6" s="659"/>
      <c r="K6" s="659"/>
      <c r="L6" s="659"/>
      <c r="M6" s="659"/>
      <c r="N6" s="659"/>
      <c r="O6" s="659"/>
      <c r="P6" s="659"/>
      <c r="Q6" s="660"/>
      <c r="R6" s="661">
        <v>1238628</v>
      </c>
      <c r="S6" s="664"/>
      <c r="T6" s="664"/>
      <c r="U6" s="664"/>
      <c r="V6" s="664"/>
      <c r="W6" s="664"/>
      <c r="X6" s="664"/>
      <c r="Y6" s="665"/>
      <c r="Z6" s="723">
        <v>0.8</v>
      </c>
      <c r="AA6" s="723"/>
      <c r="AB6" s="723"/>
      <c r="AC6" s="723"/>
      <c r="AD6" s="724">
        <v>1238628</v>
      </c>
      <c r="AE6" s="724"/>
      <c r="AF6" s="724"/>
      <c r="AG6" s="724"/>
      <c r="AH6" s="724"/>
      <c r="AI6" s="724"/>
      <c r="AJ6" s="724"/>
      <c r="AK6" s="724"/>
      <c r="AL6" s="666">
        <v>1.8</v>
      </c>
      <c r="AM6" s="667"/>
      <c r="AN6" s="667"/>
      <c r="AO6" s="725"/>
      <c r="AP6" s="658" t="s">
        <v>233</v>
      </c>
      <c r="AQ6" s="659"/>
      <c r="AR6" s="659"/>
      <c r="AS6" s="659"/>
      <c r="AT6" s="659"/>
      <c r="AU6" s="659"/>
      <c r="AV6" s="659"/>
      <c r="AW6" s="659"/>
      <c r="AX6" s="659"/>
      <c r="AY6" s="659"/>
      <c r="AZ6" s="659"/>
      <c r="BA6" s="659"/>
      <c r="BB6" s="659"/>
      <c r="BC6" s="659"/>
      <c r="BD6" s="659"/>
      <c r="BE6" s="659"/>
      <c r="BF6" s="660"/>
      <c r="BG6" s="661">
        <v>45040548</v>
      </c>
      <c r="BH6" s="664"/>
      <c r="BI6" s="664"/>
      <c r="BJ6" s="664"/>
      <c r="BK6" s="664"/>
      <c r="BL6" s="664"/>
      <c r="BM6" s="664"/>
      <c r="BN6" s="665"/>
      <c r="BO6" s="723">
        <v>89</v>
      </c>
      <c r="BP6" s="723"/>
      <c r="BQ6" s="723"/>
      <c r="BR6" s="723"/>
      <c r="BS6" s="724">
        <v>638444</v>
      </c>
      <c r="BT6" s="724"/>
      <c r="BU6" s="724"/>
      <c r="BV6" s="724"/>
      <c r="BW6" s="724"/>
      <c r="BX6" s="724"/>
      <c r="BY6" s="724"/>
      <c r="BZ6" s="724"/>
      <c r="CA6" s="724"/>
      <c r="CB6" s="765"/>
      <c r="CD6" s="732" t="s">
        <v>234</v>
      </c>
      <c r="CE6" s="733"/>
      <c r="CF6" s="733"/>
      <c r="CG6" s="733"/>
      <c r="CH6" s="733"/>
      <c r="CI6" s="733"/>
      <c r="CJ6" s="733"/>
      <c r="CK6" s="733"/>
      <c r="CL6" s="733"/>
      <c r="CM6" s="733"/>
      <c r="CN6" s="733"/>
      <c r="CO6" s="733"/>
      <c r="CP6" s="733"/>
      <c r="CQ6" s="734"/>
      <c r="CR6" s="661">
        <v>708224</v>
      </c>
      <c r="CS6" s="664"/>
      <c r="CT6" s="664"/>
      <c r="CU6" s="664"/>
      <c r="CV6" s="664"/>
      <c r="CW6" s="664"/>
      <c r="CX6" s="664"/>
      <c r="CY6" s="665"/>
      <c r="CZ6" s="774">
        <v>0.5</v>
      </c>
      <c r="DA6" s="743"/>
      <c r="DB6" s="743"/>
      <c r="DC6" s="777"/>
      <c r="DD6" s="669" t="s">
        <v>235</v>
      </c>
      <c r="DE6" s="664"/>
      <c r="DF6" s="664"/>
      <c r="DG6" s="664"/>
      <c r="DH6" s="664"/>
      <c r="DI6" s="664"/>
      <c r="DJ6" s="664"/>
      <c r="DK6" s="664"/>
      <c r="DL6" s="664"/>
      <c r="DM6" s="664"/>
      <c r="DN6" s="664"/>
      <c r="DO6" s="664"/>
      <c r="DP6" s="665"/>
      <c r="DQ6" s="669">
        <v>707987</v>
      </c>
      <c r="DR6" s="664"/>
      <c r="DS6" s="664"/>
      <c r="DT6" s="664"/>
      <c r="DU6" s="664"/>
      <c r="DV6" s="664"/>
      <c r="DW6" s="664"/>
      <c r="DX6" s="664"/>
      <c r="DY6" s="664"/>
      <c r="DZ6" s="664"/>
      <c r="EA6" s="664"/>
      <c r="EB6" s="664"/>
      <c r="EC6" s="704"/>
    </row>
    <row r="7" spans="2:143" ht="11.25" customHeight="1" x14ac:dyDescent="0.2">
      <c r="B7" s="658" t="s">
        <v>236</v>
      </c>
      <c r="C7" s="659"/>
      <c r="D7" s="659"/>
      <c r="E7" s="659"/>
      <c r="F7" s="659"/>
      <c r="G7" s="659"/>
      <c r="H7" s="659"/>
      <c r="I7" s="659"/>
      <c r="J7" s="659"/>
      <c r="K7" s="659"/>
      <c r="L7" s="659"/>
      <c r="M7" s="659"/>
      <c r="N7" s="659"/>
      <c r="O7" s="659"/>
      <c r="P7" s="659"/>
      <c r="Q7" s="660"/>
      <c r="R7" s="661">
        <v>59488</v>
      </c>
      <c r="S7" s="664"/>
      <c r="T7" s="664"/>
      <c r="U7" s="664"/>
      <c r="V7" s="664"/>
      <c r="W7" s="664"/>
      <c r="X7" s="664"/>
      <c r="Y7" s="665"/>
      <c r="Z7" s="723">
        <v>0</v>
      </c>
      <c r="AA7" s="723"/>
      <c r="AB7" s="723"/>
      <c r="AC7" s="723"/>
      <c r="AD7" s="724">
        <v>59488</v>
      </c>
      <c r="AE7" s="724"/>
      <c r="AF7" s="724"/>
      <c r="AG7" s="724"/>
      <c r="AH7" s="724"/>
      <c r="AI7" s="724"/>
      <c r="AJ7" s="724"/>
      <c r="AK7" s="724"/>
      <c r="AL7" s="666">
        <v>0.1</v>
      </c>
      <c r="AM7" s="667"/>
      <c r="AN7" s="667"/>
      <c r="AO7" s="725"/>
      <c r="AP7" s="658" t="s">
        <v>237</v>
      </c>
      <c r="AQ7" s="659"/>
      <c r="AR7" s="659"/>
      <c r="AS7" s="659"/>
      <c r="AT7" s="659"/>
      <c r="AU7" s="659"/>
      <c r="AV7" s="659"/>
      <c r="AW7" s="659"/>
      <c r="AX7" s="659"/>
      <c r="AY7" s="659"/>
      <c r="AZ7" s="659"/>
      <c r="BA7" s="659"/>
      <c r="BB7" s="659"/>
      <c r="BC7" s="659"/>
      <c r="BD7" s="659"/>
      <c r="BE7" s="659"/>
      <c r="BF7" s="660"/>
      <c r="BG7" s="661">
        <v>21714947</v>
      </c>
      <c r="BH7" s="664"/>
      <c r="BI7" s="664"/>
      <c r="BJ7" s="664"/>
      <c r="BK7" s="664"/>
      <c r="BL7" s="664"/>
      <c r="BM7" s="664"/>
      <c r="BN7" s="665"/>
      <c r="BO7" s="723">
        <v>42.9</v>
      </c>
      <c r="BP7" s="723"/>
      <c r="BQ7" s="723"/>
      <c r="BR7" s="723"/>
      <c r="BS7" s="724">
        <v>638444</v>
      </c>
      <c r="BT7" s="724"/>
      <c r="BU7" s="724"/>
      <c r="BV7" s="724"/>
      <c r="BW7" s="724"/>
      <c r="BX7" s="724"/>
      <c r="BY7" s="724"/>
      <c r="BZ7" s="724"/>
      <c r="CA7" s="724"/>
      <c r="CB7" s="765"/>
      <c r="CD7" s="705" t="s">
        <v>238</v>
      </c>
      <c r="CE7" s="702"/>
      <c r="CF7" s="702"/>
      <c r="CG7" s="702"/>
      <c r="CH7" s="702"/>
      <c r="CI7" s="702"/>
      <c r="CJ7" s="702"/>
      <c r="CK7" s="702"/>
      <c r="CL7" s="702"/>
      <c r="CM7" s="702"/>
      <c r="CN7" s="702"/>
      <c r="CO7" s="702"/>
      <c r="CP7" s="702"/>
      <c r="CQ7" s="703"/>
      <c r="CR7" s="661">
        <v>24449864</v>
      </c>
      <c r="CS7" s="664"/>
      <c r="CT7" s="664"/>
      <c r="CU7" s="664"/>
      <c r="CV7" s="664"/>
      <c r="CW7" s="664"/>
      <c r="CX7" s="664"/>
      <c r="CY7" s="665"/>
      <c r="CZ7" s="723">
        <v>16.7</v>
      </c>
      <c r="DA7" s="723"/>
      <c r="DB7" s="723"/>
      <c r="DC7" s="723"/>
      <c r="DD7" s="669">
        <v>1545957</v>
      </c>
      <c r="DE7" s="664"/>
      <c r="DF7" s="664"/>
      <c r="DG7" s="664"/>
      <c r="DH7" s="664"/>
      <c r="DI7" s="664"/>
      <c r="DJ7" s="664"/>
      <c r="DK7" s="664"/>
      <c r="DL7" s="664"/>
      <c r="DM7" s="664"/>
      <c r="DN7" s="664"/>
      <c r="DO7" s="664"/>
      <c r="DP7" s="665"/>
      <c r="DQ7" s="669">
        <v>16864837</v>
      </c>
      <c r="DR7" s="664"/>
      <c r="DS7" s="664"/>
      <c r="DT7" s="664"/>
      <c r="DU7" s="664"/>
      <c r="DV7" s="664"/>
      <c r="DW7" s="664"/>
      <c r="DX7" s="664"/>
      <c r="DY7" s="664"/>
      <c r="DZ7" s="664"/>
      <c r="EA7" s="664"/>
      <c r="EB7" s="664"/>
      <c r="EC7" s="704"/>
    </row>
    <row r="8" spans="2:143" ht="11.25" customHeight="1" x14ac:dyDescent="0.2">
      <c r="B8" s="658" t="s">
        <v>239</v>
      </c>
      <c r="C8" s="659"/>
      <c r="D8" s="659"/>
      <c r="E8" s="659"/>
      <c r="F8" s="659"/>
      <c r="G8" s="659"/>
      <c r="H8" s="659"/>
      <c r="I8" s="659"/>
      <c r="J8" s="659"/>
      <c r="K8" s="659"/>
      <c r="L8" s="659"/>
      <c r="M8" s="659"/>
      <c r="N8" s="659"/>
      <c r="O8" s="659"/>
      <c r="P8" s="659"/>
      <c r="Q8" s="660"/>
      <c r="R8" s="661">
        <v>106538</v>
      </c>
      <c r="S8" s="664"/>
      <c r="T8" s="664"/>
      <c r="U8" s="664"/>
      <c r="V8" s="664"/>
      <c r="W8" s="664"/>
      <c r="X8" s="664"/>
      <c r="Y8" s="665"/>
      <c r="Z8" s="723">
        <v>0.1</v>
      </c>
      <c r="AA8" s="723"/>
      <c r="AB8" s="723"/>
      <c r="AC8" s="723"/>
      <c r="AD8" s="724">
        <v>106538</v>
      </c>
      <c r="AE8" s="724"/>
      <c r="AF8" s="724"/>
      <c r="AG8" s="724"/>
      <c r="AH8" s="724"/>
      <c r="AI8" s="724"/>
      <c r="AJ8" s="724"/>
      <c r="AK8" s="724"/>
      <c r="AL8" s="666">
        <v>0.2</v>
      </c>
      <c r="AM8" s="667"/>
      <c r="AN8" s="667"/>
      <c r="AO8" s="725"/>
      <c r="AP8" s="658" t="s">
        <v>240</v>
      </c>
      <c r="AQ8" s="659"/>
      <c r="AR8" s="659"/>
      <c r="AS8" s="659"/>
      <c r="AT8" s="659"/>
      <c r="AU8" s="659"/>
      <c r="AV8" s="659"/>
      <c r="AW8" s="659"/>
      <c r="AX8" s="659"/>
      <c r="AY8" s="659"/>
      <c r="AZ8" s="659"/>
      <c r="BA8" s="659"/>
      <c r="BB8" s="659"/>
      <c r="BC8" s="659"/>
      <c r="BD8" s="659"/>
      <c r="BE8" s="659"/>
      <c r="BF8" s="660"/>
      <c r="BG8" s="661">
        <v>568662</v>
      </c>
      <c r="BH8" s="664"/>
      <c r="BI8" s="664"/>
      <c r="BJ8" s="664"/>
      <c r="BK8" s="664"/>
      <c r="BL8" s="664"/>
      <c r="BM8" s="664"/>
      <c r="BN8" s="665"/>
      <c r="BO8" s="723">
        <v>1.1000000000000001</v>
      </c>
      <c r="BP8" s="723"/>
      <c r="BQ8" s="723"/>
      <c r="BR8" s="723"/>
      <c r="BS8" s="669" t="s">
        <v>235</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48001820</v>
      </c>
      <c r="CS8" s="664"/>
      <c r="CT8" s="664"/>
      <c r="CU8" s="664"/>
      <c r="CV8" s="664"/>
      <c r="CW8" s="664"/>
      <c r="CX8" s="664"/>
      <c r="CY8" s="665"/>
      <c r="CZ8" s="723">
        <v>32.700000000000003</v>
      </c>
      <c r="DA8" s="723"/>
      <c r="DB8" s="723"/>
      <c r="DC8" s="723"/>
      <c r="DD8" s="669">
        <v>1488269</v>
      </c>
      <c r="DE8" s="664"/>
      <c r="DF8" s="664"/>
      <c r="DG8" s="664"/>
      <c r="DH8" s="664"/>
      <c r="DI8" s="664"/>
      <c r="DJ8" s="664"/>
      <c r="DK8" s="664"/>
      <c r="DL8" s="664"/>
      <c r="DM8" s="664"/>
      <c r="DN8" s="664"/>
      <c r="DO8" s="664"/>
      <c r="DP8" s="665"/>
      <c r="DQ8" s="669">
        <v>23563440</v>
      </c>
      <c r="DR8" s="664"/>
      <c r="DS8" s="664"/>
      <c r="DT8" s="664"/>
      <c r="DU8" s="664"/>
      <c r="DV8" s="664"/>
      <c r="DW8" s="664"/>
      <c r="DX8" s="664"/>
      <c r="DY8" s="664"/>
      <c r="DZ8" s="664"/>
      <c r="EA8" s="664"/>
      <c r="EB8" s="664"/>
      <c r="EC8" s="704"/>
    </row>
    <row r="9" spans="2:143" ht="11.25" customHeight="1" x14ac:dyDescent="0.2">
      <c r="B9" s="658" t="s">
        <v>242</v>
      </c>
      <c r="C9" s="659"/>
      <c r="D9" s="659"/>
      <c r="E9" s="659"/>
      <c r="F9" s="659"/>
      <c r="G9" s="659"/>
      <c r="H9" s="659"/>
      <c r="I9" s="659"/>
      <c r="J9" s="659"/>
      <c r="K9" s="659"/>
      <c r="L9" s="659"/>
      <c r="M9" s="659"/>
      <c r="N9" s="659"/>
      <c r="O9" s="659"/>
      <c r="P9" s="659"/>
      <c r="Q9" s="660"/>
      <c r="R9" s="661">
        <v>83604</v>
      </c>
      <c r="S9" s="664"/>
      <c r="T9" s="664"/>
      <c r="U9" s="664"/>
      <c r="V9" s="664"/>
      <c r="W9" s="664"/>
      <c r="X9" s="664"/>
      <c r="Y9" s="665"/>
      <c r="Z9" s="723">
        <v>0.1</v>
      </c>
      <c r="AA9" s="723"/>
      <c r="AB9" s="723"/>
      <c r="AC9" s="723"/>
      <c r="AD9" s="724">
        <v>83604</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16348308</v>
      </c>
      <c r="BH9" s="664"/>
      <c r="BI9" s="664"/>
      <c r="BJ9" s="664"/>
      <c r="BK9" s="664"/>
      <c r="BL9" s="664"/>
      <c r="BM9" s="664"/>
      <c r="BN9" s="665"/>
      <c r="BO9" s="723">
        <v>32.299999999999997</v>
      </c>
      <c r="BP9" s="723"/>
      <c r="BQ9" s="723"/>
      <c r="BR9" s="723"/>
      <c r="BS9" s="669" t="s">
        <v>127</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17946138</v>
      </c>
      <c r="CS9" s="664"/>
      <c r="CT9" s="664"/>
      <c r="CU9" s="664"/>
      <c r="CV9" s="664"/>
      <c r="CW9" s="664"/>
      <c r="CX9" s="664"/>
      <c r="CY9" s="665"/>
      <c r="CZ9" s="723">
        <v>12.2</v>
      </c>
      <c r="DA9" s="723"/>
      <c r="DB9" s="723"/>
      <c r="DC9" s="723"/>
      <c r="DD9" s="669">
        <v>6244449</v>
      </c>
      <c r="DE9" s="664"/>
      <c r="DF9" s="664"/>
      <c r="DG9" s="664"/>
      <c r="DH9" s="664"/>
      <c r="DI9" s="664"/>
      <c r="DJ9" s="664"/>
      <c r="DK9" s="664"/>
      <c r="DL9" s="664"/>
      <c r="DM9" s="664"/>
      <c r="DN9" s="664"/>
      <c r="DO9" s="664"/>
      <c r="DP9" s="665"/>
      <c r="DQ9" s="669">
        <v>11903977</v>
      </c>
      <c r="DR9" s="664"/>
      <c r="DS9" s="664"/>
      <c r="DT9" s="664"/>
      <c r="DU9" s="664"/>
      <c r="DV9" s="664"/>
      <c r="DW9" s="664"/>
      <c r="DX9" s="664"/>
      <c r="DY9" s="664"/>
      <c r="DZ9" s="664"/>
      <c r="EA9" s="664"/>
      <c r="EB9" s="664"/>
      <c r="EC9" s="704"/>
    </row>
    <row r="10" spans="2:143" ht="11.25" customHeight="1" x14ac:dyDescent="0.2">
      <c r="B10" s="658" t="s">
        <v>245</v>
      </c>
      <c r="C10" s="659"/>
      <c r="D10" s="659"/>
      <c r="E10" s="659"/>
      <c r="F10" s="659"/>
      <c r="G10" s="659"/>
      <c r="H10" s="659"/>
      <c r="I10" s="659"/>
      <c r="J10" s="659"/>
      <c r="K10" s="659"/>
      <c r="L10" s="659"/>
      <c r="M10" s="659"/>
      <c r="N10" s="659"/>
      <c r="O10" s="659"/>
      <c r="P10" s="659"/>
      <c r="Q10" s="660"/>
      <c r="R10" s="661" t="s">
        <v>235</v>
      </c>
      <c r="S10" s="664"/>
      <c r="T10" s="664"/>
      <c r="U10" s="664"/>
      <c r="V10" s="664"/>
      <c r="W10" s="664"/>
      <c r="X10" s="664"/>
      <c r="Y10" s="665"/>
      <c r="Z10" s="723" t="s">
        <v>235</v>
      </c>
      <c r="AA10" s="723"/>
      <c r="AB10" s="723"/>
      <c r="AC10" s="723"/>
      <c r="AD10" s="724" t="s">
        <v>235</v>
      </c>
      <c r="AE10" s="724"/>
      <c r="AF10" s="724"/>
      <c r="AG10" s="724"/>
      <c r="AH10" s="724"/>
      <c r="AI10" s="724"/>
      <c r="AJ10" s="724"/>
      <c r="AK10" s="724"/>
      <c r="AL10" s="666" t="s">
        <v>235</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973875</v>
      </c>
      <c r="BH10" s="664"/>
      <c r="BI10" s="664"/>
      <c r="BJ10" s="664"/>
      <c r="BK10" s="664"/>
      <c r="BL10" s="664"/>
      <c r="BM10" s="664"/>
      <c r="BN10" s="665"/>
      <c r="BO10" s="723">
        <v>1.9</v>
      </c>
      <c r="BP10" s="723"/>
      <c r="BQ10" s="723"/>
      <c r="BR10" s="723"/>
      <c r="BS10" s="669" t="s">
        <v>235</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124538</v>
      </c>
      <c r="CS10" s="664"/>
      <c r="CT10" s="664"/>
      <c r="CU10" s="664"/>
      <c r="CV10" s="664"/>
      <c r="CW10" s="664"/>
      <c r="CX10" s="664"/>
      <c r="CY10" s="665"/>
      <c r="CZ10" s="723">
        <v>0.1</v>
      </c>
      <c r="DA10" s="723"/>
      <c r="DB10" s="723"/>
      <c r="DC10" s="723"/>
      <c r="DD10" s="669">
        <v>3618</v>
      </c>
      <c r="DE10" s="664"/>
      <c r="DF10" s="664"/>
      <c r="DG10" s="664"/>
      <c r="DH10" s="664"/>
      <c r="DI10" s="664"/>
      <c r="DJ10" s="664"/>
      <c r="DK10" s="664"/>
      <c r="DL10" s="664"/>
      <c r="DM10" s="664"/>
      <c r="DN10" s="664"/>
      <c r="DO10" s="664"/>
      <c r="DP10" s="665"/>
      <c r="DQ10" s="669">
        <v>90093</v>
      </c>
      <c r="DR10" s="664"/>
      <c r="DS10" s="664"/>
      <c r="DT10" s="664"/>
      <c r="DU10" s="664"/>
      <c r="DV10" s="664"/>
      <c r="DW10" s="664"/>
      <c r="DX10" s="664"/>
      <c r="DY10" s="664"/>
      <c r="DZ10" s="664"/>
      <c r="EA10" s="664"/>
      <c r="EB10" s="664"/>
      <c r="EC10" s="704"/>
    </row>
    <row r="11" spans="2:143" ht="11.25" customHeight="1" x14ac:dyDescent="0.2">
      <c r="B11" s="658" t="s">
        <v>248</v>
      </c>
      <c r="C11" s="659"/>
      <c r="D11" s="659"/>
      <c r="E11" s="659"/>
      <c r="F11" s="659"/>
      <c r="G11" s="659"/>
      <c r="H11" s="659"/>
      <c r="I11" s="659"/>
      <c r="J11" s="659"/>
      <c r="K11" s="659"/>
      <c r="L11" s="659"/>
      <c r="M11" s="659"/>
      <c r="N11" s="659"/>
      <c r="O11" s="659"/>
      <c r="P11" s="659"/>
      <c r="Q11" s="660"/>
      <c r="R11" s="661" t="s">
        <v>235</v>
      </c>
      <c r="S11" s="664"/>
      <c r="T11" s="664"/>
      <c r="U11" s="664"/>
      <c r="V11" s="664"/>
      <c r="W11" s="664"/>
      <c r="X11" s="664"/>
      <c r="Y11" s="665"/>
      <c r="Z11" s="723" t="s">
        <v>235</v>
      </c>
      <c r="AA11" s="723"/>
      <c r="AB11" s="723"/>
      <c r="AC11" s="723"/>
      <c r="AD11" s="724" t="s">
        <v>235</v>
      </c>
      <c r="AE11" s="724"/>
      <c r="AF11" s="724"/>
      <c r="AG11" s="724"/>
      <c r="AH11" s="724"/>
      <c r="AI11" s="724"/>
      <c r="AJ11" s="724"/>
      <c r="AK11" s="724"/>
      <c r="AL11" s="666" t="s">
        <v>184</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3824102</v>
      </c>
      <c r="BH11" s="664"/>
      <c r="BI11" s="664"/>
      <c r="BJ11" s="664"/>
      <c r="BK11" s="664"/>
      <c r="BL11" s="664"/>
      <c r="BM11" s="664"/>
      <c r="BN11" s="665"/>
      <c r="BO11" s="723">
        <v>7.6</v>
      </c>
      <c r="BP11" s="723"/>
      <c r="BQ11" s="723"/>
      <c r="BR11" s="723"/>
      <c r="BS11" s="669">
        <v>638444</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2914562</v>
      </c>
      <c r="CS11" s="664"/>
      <c r="CT11" s="664"/>
      <c r="CU11" s="664"/>
      <c r="CV11" s="664"/>
      <c r="CW11" s="664"/>
      <c r="CX11" s="664"/>
      <c r="CY11" s="665"/>
      <c r="CZ11" s="723">
        <v>2</v>
      </c>
      <c r="DA11" s="723"/>
      <c r="DB11" s="723"/>
      <c r="DC11" s="723"/>
      <c r="DD11" s="669">
        <v>636581</v>
      </c>
      <c r="DE11" s="664"/>
      <c r="DF11" s="664"/>
      <c r="DG11" s="664"/>
      <c r="DH11" s="664"/>
      <c r="DI11" s="664"/>
      <c r="DJ11" s="664"/>
      <c r="DK11" s="664"/>
      <c r="DL11" s="664"/>
      <c r="DM11" s="664"/>
      <c r="DN11" s="664"/>
      <c r="DO11" s="664"/>
      <c r="DP11" s="665"/>
      <c r="DQ11" s="669">
        <v>1811840</v>
      </c>
      <c r="DR11" s="664"/>
      <c r="DS11" s="664"/>
      <c r="DT11" s="664"/>
      <c r="DU11" s="664"/>
      <c r="DV11" s="664"/>
      <c r="DW11" s="664"/>
      <c r="DX11" s="664"/>
      <c r="DY11" s="664"/>
      <c r="DZ11" s="664"/>
      <c r="EA11" s="664"/>
      <c r="EB11" s="664"/>
      <c r="EC11" s="704"/>
    </row>
    <row r="12" spans="2:143" ht="11.25" customHeight="1" x14ac:dyDescent="0.2">
      <c r="B12" s="658" t="s">
        <v>251</v>
      </c>
      <c r="C12" s="659"/>
      <c r="D12" s="659"/>
      <c r="E12" s="659"/>
      <c r="F12" s="659"/>
      <c r="G12" s="659"/>
      <c r="H12" s="659"/>
      <c r="I12" s="659"/>
      <c r="J12" s="659"/>
      <c r="K12" s="659"/>
      <c r="L12" s="659"/>
      <c r="M12" s="659"/>
      <c r="N12" s="659"/>
      <c r="O12" s="659"/>
      <c r="P12" s="659"/>
      <c r="Q12" s="660"/>
      <c r="R12" s="661">
        <v>6467054</v>
      </c>
      <c r="S12" s="664"/>
      <c r="T12" s="664"/>
      <c r="U12" s="664"/>
      <c r="V12" s="664"/>
      <c r="W12" s="664"/>
      <c r="X12" s="664"/>
      <c r="Y12" s="665"/>
      <c r="Z12" s="723">
        <v>4.2</v>
      </c>
      <c r="AA12" s="723"/>
      <c r="AB12" s="723"/>
      <c r="AC12" s="723"/>
      <c r="AD12" s="724">
        <v>6467054</v>
      </c>
      <c r="AE12" s="724"/>
      <c r="AF12" s="724"/>
      <c r="AG12" s="724"/>
      <c r="AH12" s="724"/>
      <c r="AI12" s="724"/>
      <c r="AJ12" s="724"/>
      <c r="AK12" s="724"/>
      <c r="AL12" s="666">
        <v>9.6</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19687531</v>
      </c>
      <c r="BH12" s="664"/>
      <c r="BI12" s="664"/>
      <c r="BJ12" s="664"/>
      <c r="BK12" s="664"/>
      <c r="BL12" s="664"/>
      <c r="BM12" s="664"/>
      <c r="BN12" s="665"/>
      <c r="BO12" s="723">
        <v>38.9</v>
      </c>
      <c r="BP12" s="723"/>
      <c r="BQ12" s="723"/>
      <c r="BR12" s="723"/>
      <c r="BS12" s="669" t="s">
        <v>127</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4473448</v>
      </c>
      <c r="CS12" s="664"/>
      <c r="CT12" s="664"/>
      <c r="CU12" s="664"/>
      <c r="CV12" s="664"/>
      <c r="CW12" s="664"/>
      <c r="CX12" s="664"/>
      <c r="CY12" s="665"/>
      <c r="CZ12" s="723">
        <v>3</v>
      </c>
      <c r="DA12" s="723"/>
      <c r="DB12" s="723"/>
      <c r="DC12" s="723"/>
      <c r="DD12" s="669">
        <v>844335</v>
      </c>
      <c r="DE12" s="664"/>
      <c r="DF12" s="664"/>
      <c r="DG12" s="664"/>
      <c r="DH12" s="664"/>
      <c r="DI12" s="664"/>
      <c r="DJ12" s="664"/>
      <c r="DK12" s="664"/>
      <c r="DL12" s="664"/>
      <c r="DM12" s="664"/>
      <c r="DN12" s="664"/>
      <c r="DO12" s="664"/>
      <c r="DP12" s="665"/>
      <c r="DQ12" s="669">
        <v>1999465</v>
      </c>
      <c r="DR12" s="664"/>
      <c r="DS12" s="664"/>
      <c r="DT12" s="664"/>
      <c r="DU12" s="664"/>
      <c r="DV12" s="664"/>
      <c r="DW12" s="664"/>
      <c r="DX12" s="664"/>
      <c r="DY12" s="664"/>
      <c r="DZ12" s="664"/>
      <c r="EA12" s="664"/>
      <c r="EB12" s="664"/>
      <c r="EC12" s="704"/>
    </row>
    <row r="13" spans="2:143" ht="11.25" customHeight="1" x14ac:dyDescent="0.2">
      <c r="B13" s="658" t="s">
        <v>254</v>
      </c>
      <c r="C13" s="659"/>
      <c r="D13" s="659"/>
      <c r="E13" s="659"/>
      <c r="F13" s="659"/>
      <c r="G13" s="659"/>
      <c r="H13" s="659"/>
      <c r="I13" s="659"/>
      <c r="J13" s="659"/>
      <c r="K13" s="659"/>
      <c r="L13" s="659"/>
      <c r="M13" s="659"/>
      <c r="N13" s="659"/>
      <c r="O13" s="659"/>
      <c r="P13" s="659"/>
      <c r="Q13" s="660"/>
      <c r="R13" s="661">
        <v>153730</v>
      </c>
      <c r="S13" s="664"/>
      <c r="T13" s="664"/>
      <c r="U13" s="664"/>
      <c r="V13" s="664"/>
      <c r="W13" s="664"/>
      <c r="X13" s="664"/>
      <c r="Y13" s="665"/>
      <c r="Z13" s="723">
        <v>0.1</v>
      </c>
      <c r="AA13" s="723"/>
      <c r="AB13" s="723"/>
      <c r="AC13" s="723"/>
      <c r="AD13" s="724">
        <v>153730</v>
      </c>
      <c r="AE13" s="724"/>
      <c r="AF13" s="724"/>
      <c r="AG13" s="724"/>
      <c r="AH13" s="724"/>
      <c r="AI13" s="724"/>
      <c r="AJ13" s="724"/>
      <c r="AK13" s="724"/>
      <c r="AL13" s="666">
        <v>0.2</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19577876</v>
      </c>
      <c r="BH13" s="664"/>
      <c r="BI13" s="664"/>
      <c r="BJ13" s="664"/>
      <c r="BK13" s="664"/>
      <c r="BL13" s="664"/>
      <c r="BM13" s="664"/>
      <c r="BN13" s="665"/>
      <c r="BO13" s="723">
        <v>38.700000000000003</v>
      </c>
      <c r="BP13" s="723"/>
      <c r="BQ13" s="723"/>
      <c r="BR13" s="723"/>
      <c r="BS13" s="669" t="s">
        <v>235</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18661336</v>
      </c>
      <c r="CS13" s="664"/>
      <c r="CT13" s="664"/>
      <c r="CU13" s="664"/>
      <c r="CV13" s="664"/>
      <c r="CW13" s="664"/>
      <c r="CX13" s="664"/>
      <c r="CY13" s="665"/>
      <c r="CZ13" s="723">
        <v>12.7</v>
      </c>
      <c r="DA13" s="723"/>
      <c r="DB13" s="723"/>
      <c r="DC13" s="723"/>
      <c r="DD13" s="669">
        <v>8170733</v>
      </c>
      <c r="DE13" s="664"/>
      <c r="DF13" s="664"/>
      <c r="DG13" s="664"/>
      <c r="DH13" s="664"/>
      <c r="DI13" s="664"/>
      <c r="DJ13" s="664"/>
      <c r="DK13" s="664"/>
      <c r="DL13" s="664"/>
      <c r="DM13" s="664"/>
      <c r="DN13" s="664"/>
      <c r="DO13" s="664"/>
      <c r="DP13" s="665"/>
      <c r="DQ13" s="669">
        <v>8280162</v>
      </c>
      <c r="DR13" s="664"/>
      <c r="DS13" s="664"/>
      <c r="DT13" s="664"/>
      <c r="DU13" s="664"/>
      <c r="DV13" s="664"/>
      <c r="DW13" s="664"/>
      <c r="DX13" s="664"/>
      <c r="DY13" s="664"/>
      <c r="DZ13" s="664"/>
      <c r="EA13" s="664"/>
      <c r="EB13" s="664"/>
      <c r="EC13" s="704"/>
    </row>
    <row r="14" spans="2:143" ht="11.25" customHeight="1" x14ac:dyDescent="0.2">
      <c r="B14" s="658" t="s">
        <v>257</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235</v>
      </c>
      <c r="AE14" s="724"/>
      <c r="AF14" s="724"/>
      <c r="AG14" s="724"/>
      <c r="AH14" s="724"/>
      <c r="AI14" s="724"/>
      <c r="AJ14" s="724"/>
      <c r="AK14" s="724"/>
      <c r="AL14" s="666" t="s">
        <v>235</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844947</v>
      </c>
      <c r="BH14" s="664"/>
      <c r="BI14" s="664"/>
      <c r="BJ14" s="664"/>
      <c r="BK14" s="664"/>
      <c r="BL14" s="664"/>
      <c r="BM14" s="664"/>
      <c r="BN14" s="665"/>
      <c r="BO14" s="723">
        <v>1.7</v>
      </c>
      <c r="BP14" s="723"/>
      <c r="BQ14" s="723"/>
      <c r="BR14" s="723"/>
      <c r="BS14" s="669" t="s">
        <v>127</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3997678</v>
      </c>
      <c r="CS14" s="664"/>
      <c r="CT14" s="664"/>
      <c r="CU14" s="664"/>
      <c r="CV14" s="664"/>
      <c r="CW14" s="664"/>
      <c r="CX14" s="664"/>
      <c r="CY14" s="665"/>
      <c r="CZ14" s="723">
        <v>2.7</v>
      </c>
      <c r="DA14" s="723"/>
      <c r="DB14" s="723"/>
      <c r="DC14" s="723"/>
      <c r="DD14" s="669">
        <v>471128</v>
      </c>
      <c r="DE14" s="664"/>
      <c r="DF14" s="664"/>
      <c r="DG14" s="664"/>
      <c r="DH14" s="664"/>
      <c r="DI14" s="664"/>
      <c r="DJ14" s="664"/>
      <c r="DK14" s="664"/>
      <c r="DL14" s="664"/>
      <c r="DM14" s="664"/>
      <c r="DN14" s="664"/>
      <c r="DO14" s="664"/>
      <c r="DP14" s="665"/>
      <c r="DQ14" s="669">
        <v>3563626</v>
      </c>
      <c r="DR14" s="664"/>
      <c r="DS14" s="664"/>
      <c r="DT14" s="664"/>
      <c r="DU14" s="664"/>
      <c r="DV14" s="664"/>
      <c r="DW14" s="664"/>
      <c r="DX14" s="664"/>
      <c r="DY14" s="664"/>
      <c r="DZ14" s="664"/>
      <c r="EA14" s="664"/>
      <c r="EB14" s="664"/>
      <c r="EC14" s="704"/>
    </row>
    <row r="15" spans="2:143" ht="11.25" customHeight="1" x14ac:dyDescent="0.2">
      <c r="B15" s="658" t="s">
        <v>260</v>
      </c>
      <c r="C15" s="659"/>
      <c r="D15" s="659"/>
      <c r="E15" s="659"/>
      <c r="F15" s="659"/>
      <c r="G15" s="659"/>
      <c r="H15" s="659"/>
      <c r="I15" s="659"/>
      <c r="J15" s="659"/>
      <c r="K15" s="659"/>
      <c r="L15" s="659"/>
      <c r="M15" s="659"/>
      <c r="N15" s="659"/>
      <c r="O15" s="659"/>
      <c r="P15" s="659"/>
      <c r="Q15" s="660"/>
      <c r="R15" s="661">
        <v>263855</v>
      </c>
      <c r="S15" s="664"/>
      <c r="T15" s="664"/>
      <c r="U15" s="664"/>
      <c r="V15" s="664"/>
      <c r="W15" s="664"/>
      <c r="X15" s="664"/>
      <c r="Y15" s="665"/>
      <c r="Z15" s="723">
        <v>0.2</v>
      </c>
      <c r="AA15" s="723"/>
      <c r="AB15" s="723"/>
      <c r="AC15" s="723"/>
      <c r="AD15" s="724">
        <v>263855</v>
      </c>
      <c r="AE15" s="724"/>
      <c r="AF15" s="724"/>
      <c r="AG15" s="724"/>
      <c r="AH15" s="724"/>
      <c r="AI15" s="724"/>
      <c r="AJ15" s="724"/>
      <c r="AK15" s="724"/>
      <c r="AL15" s="666">
        <v>0.4</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2793121</v>
      </c>
      <c r="BH15" s="664"/>
      <c r="BI15" s="664"/>
      <c r="BJ15" s="664"/>
      <c r="BK15" s="664"/>
      <c r="BL15" s="664"/>
      <c r="BM15" s="664"/>
      <c r="BN15" s="665"/>
      <c r="BO15" s="723">
        <v>5.5</v>
      </c>
      <c r="BP15" s="723"/>
      <c r="BQ15" s="723"/>
      <c r="BR15" s="723"/>
      <c r="BS15" s="669" t="s">
        <v>127</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12148953</v>
      </c>
      <c r="CS15" s="664"/>
      <c r="CT15" s="664"/>
      <c r="CU15" s="664"/>
      <c r="CV15" s="664"/>
      <c r="CW15" s="664"/>
      <c r="CX15" s="664"/>
      <c r="CY15" s="665"/>
      <c r="CZ15" s="723">
        <v>8.3000000000000007</v>
      </c>
      <c r="DA15" s="723"/>
      <c r="DB15" s="723"/>
      <c r="DC15" s="723"/>
      <c r="DD15" s="669">
        <v>1282323</v>
      </c>
      <c r="DE15" s="664"/>
      <c r="DF15" s="664"/>
      <c r="DG15" s="664"/>
      <c r="DH15" s="664"/>
      <c r="DI15" s="664"/>
      <c r="DJ15" s="664"/>
      <c r="DK15" s="664"/>
      <c r="DL15" s="664"/>
      <c r="DM15" s="664"/>
      <c r="DN15" s="664"/>
      <c r="DO15" s="664"/>
      <c r="DP15" s="665"/>
      <c r="DQ15" s="669">
        <v>8841563</v>
      </c>
      <c r="DR15" s="664"/>
      <c r="DS15" s="664"/>
      <c r="DT15" s="664"/>
      <c r="DU15" s="664"/>
      <c r="DV15" s="664"/>
      <c r="DW15" s="664"/>
      <c r="DX15" s="664"/>
      <c r="DY15" s="664"/>
      <c r="DZ15" s="664"/>
      <c r="EA15" s="664"/>
      <c r="EB15" s="664"/>
      <c r="EC15" s="704"/>
    </row>
    <row r="16" spans="2:143" ht="11.25" customHeight="1" x14ac:dyDescent="0.2">
      <c r="B16" s="658" t="s">
        <v>263</v>
      </c>
      <c r="C16" s="659"/>
      <c r="D16" s="659"/>
      <c r="E16" s="659"/>
      <c r="F16" s="659"/>
      <c r="G16" s="659"/>
      <c r="H16" s="659"/>
      <c r="I16" s="659"/>
      <c r="J16" s="659"/>
      <c r="K16" s="659"/>
      <c r="L16" s="659"/>
      <c r="M16" s="659"/>
      <c r="N16" s="659"/>
      <c r="O16" s="659"/>
      <c r="P16" s="659"/>
      <c r="Q16" s="660"/>
      <c r="R16" s="661" t="s">
        <v>235</v>
      </c>
      <c r="S16" s="664"/>
      <c r="T16" s="664"/>
      <c r="U16" s="664"/>
      <c r="V16" s="664"/>
      <c r="W16" s="664"/>
      <c r="X16" s="664"/>
      <c r="Y16" s="665"/>
      <c r="Z16" s="723" t="s">
        <v>184</v>
      </c>
      <c r="AA16" s="723"/>
      <c r="AB16" s="723"/>
      <c r="AC16" s="723"/>
      <c r="AD16" s="724" t="s">
        <v>235</v>
      </c>
      <c r="AE16" s="724"/>
      <c r="AF16" s="724"/>
      <c r="AG16" s="724"/>
      <c r="AH16" s="724"/>
      <c r="AI16" s="724"/>
      <c r="AJ16" s="724"/>
      <c r="AK16" s="724"/>
      <c r="AL16" s="666" t="s">
        <v>235</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v>2</v>
      </c>
      <c r="BH16" s="664"/>
      <c r="BI16" s="664"/>
      <c r="BJ16" s="664"/>
      <c r="BK16" s="664"/>
      <c r="BL16" s="664"/>
      <c r="BM16" s="664"/>
      <c r="BN16" s="665"/>
      <c r="BO16" s="723">
        <v>0</v>
      </c>
      <c r="BP16" s="723"/>
      <c r="BQ16" s="723"/>
      <c r="BR16" s="723"/>
      <c r="BS16" s="669" t="s">
        <v>235</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1539773</v>
      </c>
      <c r="CS16" s="664"/>
      <c r="CT16" s="664"/>
      <c r="CU16" s="664"/>
      <c r="CV16" s="664"/>
      <c r="CW16" s="664"/>
      <c r="CX16" s="664"/>
      <c r="CY16" s="665"/>
      <c r="CZ16" s="723">
        <v>1</v>
      </c>
      <c r="DA16" s="723"/>
      <c r="DB16" s="723"/>
      <c r="DC16" s="723"/>
      <c r="DD16" s="669" t="s">
        <v>127</v>
      </c>
      <c r="DE16" s="664"/>
      <c r="DF16" s="664"/>
      <c r="DG16" s="664"/>
      <c r="DH16" s="664"/>
      <c r="DI16" s="664"/>
      <c r="DJ16" s="664"/>
      <c r="DK16" s="664"/>
      <c r="DL16" s="664"/>
      <c r="DM16" s="664"/>
      <c r="DN16" s="664"/>
      <c r="DO16" s="664"/>
      <c r="DP16" s="665"/>
      <c r="DQ16" s="669">
        <v>7243</v>
      </c>
      <c r="DR16" s="664"/>
      <c r="DS16" s="664"/>
      <c r="DT16" s="664"/>
      <c r="DU16" s="664"/>
      <c r="DV16" s="664"/>
      <c r="DW16" s="664"/>
      <c r="DX16" s="664"/>
      <c r="DY16" s="664"/>
      <c r="DZ16" s="664"/>
      <c r="EA16" s="664"/>
      <c r="EB16" s="664"/>
      <c r="EC16" s="704"/>
    </row>
    <row r="17" spans="2:133" ht="11.25" customHeight="1" x14ac:dyDescent="0.2">
      <c r="B17" s="658" t="s">
        <v>266</v>
      </c>
      <c r="C17" s="659"/>
      <c r="D17" s="659"/>
      <c r="E17" s="659"/>
      <c r="F17" s="659"/>
      <c r="G17" s="659"/>
      <c r="H17" s="659"/>
      <c r="I17" s="659"/>
      <c r="J17" s="659"/>
      <c r="K17" s="659"/>
      <c r="L17" s="659"/>
      <c r="M17" s="659"/>
      <c r="N17" s="659"/>
      <c r="O17" s="659"/>
      <c r="P17" s="659"/>
      <c r="Q17" s="660"/>
      <c r="R17" s="661">
        <v>187223</v>
      </c>
      <c r="S17" s="664"/>
      <c r="T17" s="664"/>
      <c r="U17" s="664"/>
      <c r="V17" s="664"/>
      <c r="W17" s="664"/>
      <c r="X17" s="664"/>
      <c r="Y17" s="665"/>
      <c r="Z17" s="723">
        <v>0.1</v>
      </c>
      <c r="AA17" s="723"/>
      <c r="AB17" s="723"/>
      <c r="AC17" s="723"/>
      <c r="AD17" s="724">
        <v>187223</v>
      </c>
      <c r="AE17" s="724"/>
      <c r="AF17" s="724"/>
      <c r="AG17" s="724"/>
      <c r="AH17" s="724"/>
      <c r="AI17" s="724"/>
      <c r="AJ17" s="724"/>
      <c r="AK17" s="724"/>
      <c r="AL17" s="666">
        <v>0.3</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235</v>
      </c>
      <c r="BH17" s="664"/>
      <c r="BI17" s="664"/>
      <c r="BJ17" s="664"/>
      <c r="BK17" s="664"/>
      <c r="BL17" s="664"/>
      <c r="BM17" s="664"/>
      <c r="BN17" s="665"/>
      <c r="BO17" s="723" t="s">
        <v>235</v>
      </c>
      <c r="BP17" s="723"/>
      <c r="BQ17" s="723"/>
      <c r="BR17" s="723"/>
      <c r="BS17" s="669" t="s">
        <v>235</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11863660</v>
      </c>
      <c r="CS17" s="664"/>
      <c r="CT17" s="664"/>
      <c r="CU17" s="664"/>
      <c r="CV17" s="664"/>
      <c r="CW17" s="664"/>
      <c r="CX17" s="664"/>
      <c r="CY17" s="665"/>
      <c r="CZ17" s="723">
        <v>8.1</v>
      </c>
      <c r="DA17" s="723"/>
      <c r="DB17" s="723"/>
      <c r="DC17" s="723"/>
      <c r="DD17" s="669" t="s">
        <v>184</v>
      </c>
      <c r="DE17" s="664"/>
      <c r="DF17" s="664"/>
      <c r="DG17" s="664"/>
      <c r="DH17" s="664"/>
      <c r="DI17" s="664"/>
      <c r="DJ17" s="664"/>
      <c r="DK17" s="664"/>
      <c r="DL17" s="664"/>
      <c r="DM17" s="664"/>
      <c r="DN17" s="664"/>
      <c r="DO17" s="664"/>
      <c r="DP17" s="665"/>
      <c r="DQ17" s="669">
        <v>11210374</v>
      </c>
      <c r="DR17" s="664"/>
      <c r="DS17" s="664"/>
      <c r="DT17" s="664"/>
      <c r="DU17" s="664"/>
      <c r="DV17" s="664"/>
      <c r="DW17" s="664"/>
      <c r="DX17" s="664"/>
      <c r="DY17" s="664"/>
      <c r="DZ17" s="664"/>
      <c r="EA17" s="664"/>
      <c r="EB17" s="664"/>
      <c r="EC17" s="704"/>
    </row>
    <row r="18" spans="2:133" ht="11.25" customHeight="1" x14ac:dyDescent="0.2">
      <c r="B18" s="658" t="s">
        <v>269</v>
      </c>
      <c r="C18" s="659"/>
      <c r="D18" s="659"/>
      <c r="E18" s="659"/>
      <c r="F18" s="659"/>
      <c r="G18" s="659"/>
      <c r="H18" s="659"/>
      <c r="I18" s="659"/>
      <c r="J18" s="659"/>
      <c r="K18" s="659"/>
      <c r="L18" s="659"/>
      <c r="M18" s="659"/>
      <c r="N18" s="659"/>
      <c r="O18" s="659"/>
      <c r="P18" s="659"/>
      <c r="Q18" s="660"/>
      <c r="R18" s="661">
        <v>16874699</v>
      </c>
      <c r="S18" s="664"/>
      <c r="T18" s="664"/>
      <c r="U18" s="664"/>
      <c r="V18" s="664"/>
      <c r="W18" s="664"/>
      <c r="X18" s="664"/>
      <c r="Y18" s="665"/>
      <c r="Z18" s="723">
        <v>11</v>
      </c>
      <c r="AA18" s="723"/>
      <c r="AB18" s="723"/>
      <c r="AC18" s="723"/>
      <c r="AD18" s="724">
        <v>11089852</v>
      </c>
      <c r="AE18" s="724"/>
      <c r="AF18" s="724"/>
      <c r="AG18" s="724"/>
      <c r="AH18" s="724"/>
      <c r="AI18" s="724"/>
      <c r="AJ18" s="724"/>
      <c r="AK18" s="724"/>
      <c r="AL18" s="666">
        <v>16.399999999999999</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235</v>
      </c>
      <c r="BH18" s="664"/>
      <c r="BI18" s="664"/>
      <c r="BJ18" s="664"/>
      <c r="BK18" s="664"/>
      <c r="BL18" s="664"/>
      <c r="BM18" s="664"/>
      <c r="BN18" s="665"/>
      <c r="BO18" s="723" t="s">
        <v>235</v>
      </c>
      <c r="BP18" s="723"/>
      <c r="BQ18" s="723"/>
      <c r="BR18" s="723"/>
      <c r="BS18" s="669" t="s">
        <v>235</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235</v>
      </c>
      <c r="CS18" s="664"/>
      <c r="CT18" s="664"/>
      <c r="CU18" s="664"/>
      <c r="CV18" s="664"/>
      <c r="CW18" s="664"/>
      <c r="CX18" s="664"/>
      <c r="CY18" s="665"/>
      <c r="CZ18" s="723" t="s">
        <v>127</v>
      </c>
      <c r="DA18" s="723"/>
      <c r="DB18" s="723"/>
      <c r="DC18" s="723"/>
      <c r="DD18" s="669" t="s">
        <v>184</v>
      </c>
      <c r="DE18" s="664"/>
      <c r="DF18" s="664"/>
      <c r="DG18" s="664"/>
      <c r="DH18" s="664"/>
      <c r="DI18" s="664"/>
      <c r="DJ18" s="664"/>
      <c r="DK18" s="664"/>
      <c r="DL18" s="664"/>
      <c r="DM18" s="664"/>
      <c r="DN18" s="664"/>
      <c r="DO18" s="664"/>
      <c r="DP18" s="665"/>
      <c r="DQ18" s="669" t="s">
        <v>235</v>
      </c>
      <c r="DR18" s="664"/>
      <c r="DS18" s="664"/>
      <c r="DT18" s="664"/>
      <c r="DU18" s="664"/>
      <c r="DV18" s="664"/>
      <c r="DW18" s="664"/>
      <c r="DX18" s="664"/>
      <c r="DY18" s="664"/>
      <c r="DZ18" s="664"/>
      <c r="EA18" s="664"/>
      <c r="EB18" s="664"/>
      <c r="EC18" s="704"/>
    </row>
    <row r="19" spans="2:133" ht="11.25" customHeight="1" x14ac:dyDescent="0.2">
      <c r="B19" s="658" t="s">
        <v>272</v>
      </c>
      <c r="C19" s="659"/>
      <c r="D19" s="659"/>
      <c r="E19" s="659"/>
      <c r="F19" s="659"/>
      <c r="G19" s="659"/>
      <c r="H19" s="659"/>
      <c r="I19" s="659"/>
      <c r="J19" s="659"/>
      <c r="K19" s="659"/>
      <c r="L19" s="659"/>
      <c r="M19" s="659"/>
      <c r="N19" s="659"/>
      <c r="O19" s="659"/>
      <c r="P19" s="659"/>
      <c r="Q19" s="660"/>
      <c r="R19" s="661">
        <v>11089852</v>
      </c>
      <c r="S19" s="664"/>
      <c r="T19" s="664"/>
      <c r="U19" s="664"/>
      <c r="V19" s="664"/>
      <c r="W19" s="664"/>
      <c r="X19" s="664"/>
      <c r="Y19" s="665"/>
      <c r="Z19" s="723">
        <v>7.3</v>
      </c>
      <c r="AA19" s="723"/>
      <c r="AB19" s="723"/>
      <c r="AC19" s="723"/>
      <c r="AD19" s="724">
        <v>11089852</v>
      </c>
      <c r="AE19" s="724"/>
      <c r="AF19" s="724"/>
      <c r="AG19" s="724"/>
      <c r="AH19" s="724"/>
      <c r="AI19" s="724"/>
      <c r="AJ19" s="724"/>
      <c r="AK19" s="724"/>
      <c r="AL19" s="666">
        <v>16.399999999999999</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5547371</v>
      </c>
      <c r="BH19" s="664"/>
      <c r="BI19" s="664"/>
      <c r="BJ19" s="664"/>
      <c r="BK19" s="664"/>
      <c r="BL19" s="664"/>
      <c r="BM19" s="664"/>
      <c r="BN19" s="665"/>
      <c r="BO19" s="723">
        <v>11</v>
      </c>
      <c r="BP19" s="723"/>
      <c r="BQ19" s="723"/>
      <c r="BR19" s="723"/>
      <c r="BS19" s="669" t="s">
        <v>127</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127</v>
      </c>
      <c r="CS19" s="664"/>
      <c r="CT19" s="664"/>
      <c r="CU19" s="664"/>
      <c r="CV19" s="664"/>
      <c r="CW19" s="664"/>
      <c r="CX19" s="664"/>
      <c r="CY19" s="665"/>
      <c r="CZ19" s="723" t="s">
        <v>235</v>
      </c>
      <c r="DA19" s="723"/>
      <c r="DB19" s="723"/>
      <c r="DC19" s="723"/>
      <c r="DD19" s="669" t="s">
        <v>127</v>
      </c>
      <c r="DE19" s="664"/>
      <c r="DF19" s="664"/>
      <c r="DG19" s="664"/>
      <c r="DH19" s="664"/>
      <c r="DI19" s="664"/>
      <c r="DJ19" s="664"/>
      <c r="DK19" s="664"/>
      <c r="DL19" s="664"/>
      <c r="DM19" s="664"/>
      <c r="DN19" s="664"/>
      <c r="DO19" s="664"/>
      <c r="DP19" s="665"/>
      <c r="DQ19" s="669" t="s">
        <v>235</v>
      </c>
      <c r="DR19" s="664"/>
      <c r="DS19" s="664"/>
      <c r="DT19" s="664"/>
      <c r="DU19" s="664"/>
      <c r="DV19" s="664"/>
      <c r="DW19" s="664"/>
      <c r="DX19" s="664"/>
      <c r="DY19" s="664"/>
      <c r="DZ19" s="664"/>
      <c r="EA19" s="664"/>
      <c r="EB19" s="664"/>
      <c r="EC19" s="704"/>
    </row>
    <row r="20" spans="2:133" ht="11.25" customHeight="1" x14ac:dyDescent="0.2">
      <c r="B20" s="658" t="s">
        <v>275</v>
      </c>
      <c r="C20" s="659"/>
      <c r="D20" s="659"/>
      <c r="E20" s="659"/>
      <c r="F20" s="659"/>
      <c r="G20" s="659"/>
      <c r="H20" s="659"/>
      <c r="I20" s="659"/>
      <c r="J20" s="659"/>
      <c r="K20" s="659"/>
      <c r="L20" s="659"/>
      <c r="M20" s="659"/>
      <c r="N20" s="659"/>
      <c r="O20" s="659"/>
      <c r="P20" s="659"/>
      <c r="Q20" s="660"/>
      <c r="R20" s="661">
        <v>1203134</v>
      </c>
      <c r="S20" s="664"/>
      <c r="T20" s="664"/>
      <c r="U20" s="664"/>
      <c r="V20" s="664"/>
      <c r="W20" s="664"/>
      <c r="X20" s="664"/>
      <c r="Y20" s="665"/>
      <c r="Z20" s="723">
        <v>0.8</v>
      </c>
      <c r="AA20" s="723"/>
      <c r="AB20" s="723"/>
      <c r="AC20" s="723"/>
      <c r="AD20" s="724" t="s">
        <v>127</v>
      </c>
      <c r="AE20" s="724"/>
      <c r="AF20" s="724"/>
      <c r="AG20" s="724"/>
      <c r="AH20" s="724"/>
      <c r="AI20" s="724"/>
      <c r="AJ20" s="724"/>
      <c r="AK20" s="724"/>
      <c r="AL20" s="666" t="s">
        <v>127</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5547371</v>
      </c>
      <c r="BH20" s="664"/>
      <c r="BI20" s="664"/>
      <c r="BJ20" s="664"/>
      <c r="BK20" s="664"/>
      <c r="BL20" s="664"/>
      <c r="BM20" s="664"/>
      <c r="BN20" s="665"/>
      <c r="BO20" s="723">
        <v>11</v>
      </c>
      <c r="BP20" s="723"/>
      <c r="BQ20" s="723"/>
      <c r="BR20" s="723"/>
      <c r="BS20" s="669" t="s">
        <v>235</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146829994</v>
      </c>
      <c r="CS20" s="664"/>
      <c r="CT20" s="664"/>
      <c r="CU20" s="664"/>
      <c r="CV20" s="664"/>
      <c r="CW20" s="664"/>
      <c r="CX20" s="664"/>
      <c r="CY20" s="665"/>
      <c r="CZ20" s="723">
        <v>100</v>
      </c>
      <c r="DA20" s="723"/>
      <c r="DB20" s="723"/>
      <c r="DC20" s="723"/>
      <c r="DD20" s="669">
        <v>20687393</v>
      </c>
      <c r="DE20" s="664"/>
      <c r="DF20" s="664"/>
      <c r="DG20" s="664"/>
      <c r="DH20" s="664"/>
      <c r="DI20" s="664"/>
      <c r="DJ20" s="664"/>
      <c r="DK20" s="664"/>
      <c r="DL20" s="664"/>
      <c r="DM20" s="664"/>
      <c r="DN20" s="664"/>
      <c r="DO20" s="664"/>
      <c r="DP20" s="665"/>
      <c r="DQ20" s="669">
        <v>88844607</v>
      </c>
      <c r="DR20" s="664"/>
      <c r="DS20" s="664"/>
      <c r="DT20" s="664"/>
      <c r="DU20" s="664"/>
      <c r="DV20" s="664"/>
      <c r="DW20" s="664"/>
      <c r="DX20" s="664"/>
      <c r="DY20" s="664"/>
      <c r="DZ20" s="664"/>
      <c r="EA20" s="664"/>
      <c r="EB20" s="664"/>
      <c r="EC20" s="704"/>
    </row>
    <row r="21" spans="2:133" ht="11.25" customHeight="1" x14ac:dyDescent="0.2">
      <c r="B21" s="658" t="s">
        <v>278</v>
      </c>
      <c r="C21" s="659"/>
      <c r="D21" s="659"/>
      <c r="E21" s="659"/>
      <c r="F21" s="659"/>
      <c r="G21" s="659"/>
      <c r="H21" s="659"/>
      <c r="I21" s="659"/>
      <c r="J21" s="659"/>
      <c r="K21" s="659"/>
      <c r="L21" s="659"/>
      <c r="M21" s="659"/>
      <c r="N21" s="659"/>
      <c r="O21" s="659"/>
      <c r="P21" s="659"/>
      <c r="Q21" s="660"/>
      <c r="R21" s="661">
        <v>4581713</v>
      </c>
      <c r="S21" s="664"/>
      <c r="T21" s="664"/>
      <c r="U21" s="664"/>
      <c r="V21" s="664"/>
      <c r="W21" s="664"/>
      <c r="X21" s="664"/>
      <c r="Y21" s="665"/>
      <c r="Z21" s="723">
        <v>3</v>
      </c>
      <c r="AA21" s="723"/>
      <c r="AB21" s="723"/>
      <c r="AC21" s="723"/>
      <c r="AD21" s="724" t="s">
        <v>235</v>
      </c>
      <c r="AE21" s="724"/>
      <c r="AF21" s="724"/>
      <c r="AG21" s="724"/>
      <c r="AH21" s="724"/>
      <c r="AI21" s="724"/>
      <c r="AJ21" s="724"/>
      <c r="AK21" s="724"/>
      <c r="AL21" s="666" t="s">
        <v>235</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98301</v>
      </c>
      <c r="BH21" s="664"/>
      <c r="BI21" s="664"/>
      <c r="BJ21" s="664"/>
      <c r="BK21" s="664"/>
      <c r="BL21" s="664"/>
      <c r="BM21" s="664"/>
      <c r="BN21" s="665"/>
      <c r="BO21" s="723">
        <v>0.2</v>
      </c>
      <c r="BP21" s="723"/>
      <c r="BQ21" s="723"/>
      <c r="BR21" s="723"/>
      <c r="BS21" s="669" t="s">
        <v>235</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280</v>
      </c>
      <c r="C22" s="659"/>
      <c r="D22" s="659"/>
      <c r="E22" s="659"/>
      <c r="F22" s="659"/>
      <c r="G22" s="659"/>
      <c r="H22" s="659"/>
      <c r="I22" s="659"/>
      <c r="J22" s="659"/>
      <c r="K22" s="659"/>
      <c r="L22" s="659"/>
      <c r="M22" s="659"/>
      <c r="N22" s="659"/>
      <c r="O22" s="659"/>
      <c r="P22" s="659"/>
      <c r="Q22" s="660"/>
      <c r="R22" s="661">
        <v>76022738</v>
      </c>
      <c r="S22" s="664"/>
      <c r="T22" s="664"/>
      <c r="U22" s="664"/>
      <c r="V22" s="664"/>
      <c r="W22" s="664"/>
      <c r="X22" s="664"/>
      <c r="Y22" s="665"/>
      <c r="Z22" s="723">
        <v>49.7</v>
      </c>
      <c r="AA22" s="723"/>
      <c r="AB22" s="723"/>
      <c r="AC22" s="723"/>
      <c r="AD22" s="724">
        <v>67235593</v>
      </c>
      <c r="AE22" s="724"/>
      <c r="AF22" s="724"/>
      <c r="AG22" s="724"/>
      <c r="AH22" s="724"/>
      <c r="AI22" s="724"/>
      <c r="AJ22" s="724"/>
      <c r="AK22" s="724"/>
      <c r="AL22" s="666">
        <v>99.6</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v>2446772</v>
      </c>
      <c r="BH22" s="664"/>
      <c r="BI22" s="664"/>
      <c r="BJ22" s="664"/>
      <c r="BK22" s="664"/>
      <c r="BL22" s="664"/>
      <c r="BM22" s="664"/>
      <c r="BN22" s="665"/>
      <c r="BO22" s="723">
        <v>4.8</v>
      </c>
      <c r="BP22" s="723"/>
      <c r="BQ22" s="723"/>
      <c r="BR22" s="723"/>
      <c r="BS22" s="669" t="s">
        <v>184</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283</v>
      </c>
      <c r="C23" s="659"/>
      <c r="D23" s="659"/>
      <c r="E23" s="659"/>
      <c r="F23" s="659"/>
      <c r="G23" s="659"/>
      <c r="H23" s="659"/>
      <c r="I23" s="659"/>
      <c r="J23" s="659"/>
      <c r="K23" s="659"/>
      <c r="L23" s="659"/>
      <c r="M23" s="659"/>
      <c r="N23" s="659"/>
      <c r="O23" s="659"/>
      <c r="P23" s="659"/>
      <c r="Q23" s="660"/>
      <c r="R23" s="661">
        <v>54078</v>
      </c>
      <c r="S23" s="664"/>
      <c r="T23" s="664"/>
      <c r="U23" s="664"/>
      <c r="V23" s="664"/>
      <c r="W23" s="664"/>
      <c r="X23" s="664"/>
      <c r="Y23" s="665"/>
      <c r="Z23" s="723">
        <v>0</v>
      </c>
      <c r="AA23" s="723"/>
      <c r="AB23" s="723"/>
      <c r="AC23" s="723"/>
      <c r="AD23" s="724">
        <v>54078</v>
      </c>
      <c r="AE23" s="724"/>
      <c r="AF23" s="724"/>
      <c r="AG23" s="724"/>
      <c r="AH23" s="724"/>
      <c r="AI23" s="724"/>
      <c r="AJ23" s="724"/>
      <c r="AK23" s="724"/>
      <c r="AL23" s="666">
        <v>0.1</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v>3002298</v>
      </c>
      <c r="BH23" s="664"/>
      <c r="BI23" s="664"/>
      <c r="BJ23" s="664"/>
      <c r="BK23" s="664"/>
      <c r="BL23" s="664"/>
      <c r="BM23" s="664"/>
      <c r="BN23" s="665"/>
      <c r="BO23" s="723">
        <v>5.9</v>
      </c>
      <c r="BP23" s="723"/>
      <c r="BQ23" s="723"/>
      <c r="BR23" s="723"/>
      <c r="BS23" s="669" t="s">
        <v>184</v>
      </c>
      <c r="BT23" s="664"/>
      <c r="BU23" s="664"/>
      <c r="BV23" s="664"/>
      <c r="BW23" s="664"/>
      <c r="BX23" s="664"/>
      <c r="BY23" s="664"/>
      <c r="BZ23" s="664"/>
      <c r="CA23" s="664"/>
      <c r="CB23" s="704"/>
      <c r="CD23" s="778" t="s">
        <v>223</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2">
      <c r="B24" s="658" t="s">
        <v>290</v>
      </c>
      <c r="C24" s="659"/>
      <c r="D24" s="659"/>
      <c r="E24" s="659"/>
      <c r="F24" s="659"/>
      <c r="G24" s="659"/>
      <c r="H24" s="659"/>
      <c r="I24" s="659"/>
      <c r="J24" s="659"/>
      <c r="K24" s="659"/>
      <c r="L24" s="659"/>
      <c r="M24" s="659"/>
      <c r="N24" s="659"/>
      <c r="O24" s="659"/>
      <c r="P24" s="659"/>
      <c r="Q24" s="660"/>
      <c r="R24" s="661">
        <v>835906</v>
      </c>
      <c r="S24" s="664"/>
      <c r="T24" s="664"/>
      <c r="U24" s="664"/>
      <c r="V24" s="664"/>
      <c r="W24" s="664"/>
      <c r="X24" s="664"/>
      <c r="Y24" s="665"/>
      <c r="Z24" s="723">
        <v>0.5</v>
      </c>
      <c r="AA24" s="723"/>
      <c r="AB24" s="723"/>
      <c r="AC24" s="723"/>
      <c r="AD24" s="724">
        <v>1</v>
      </c>
      <c r="AE24" s="724"/>
      <c r="AF24" s="724"/>
      <c r="AG24" s="724"/>
      <c r="AH24" s="724"/>
      <c r="AI24" s="724"/>
      <c r="AJ24" s="724"/>
      <c r="AK24" s="724"/>
      <c r="AL24" s="666">
        <v>0</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184</v>
      </c>
      <c r="BH24" s="664"/>
      <c r="BI24" s="664"/>
      <c r="BJ24" s="664"/>
      <c r="BK24" s="664"/>
      <c r="BL24" s="664"/>
      <c r="BM24" s="664"/>
      <c r="BN24" s="665"/>
      <c r="BO24" s="723" t="s">
        <v>235</v>
      </c>
      <c r="BP24" s="723"/>
      <c r="BQ24" s="723"/>
      <c r="BR24" s="723"/>
      <c r="BS24" s="669" t="s">
        <v>235</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60160393</v>
      </c>
      <c r="CS24" s="727"/>
      <c r="CT24" s="727"/>
      <c r="CU24" s="727"/>
      <c r="CV24" s="727"/>
      <c r="CW24" s="727"/>
      <c r="CX24" s="727"/>
      <c r="CY24" s="773"/>
      <c r="CZ24" s="774">
        <v>41</v>
      </c>
      <c r="DA24" s="743"/>
      <c r="DB24" s="743"/>
      <c r="DC24" s="777"/>
      <c r="DD24" s="772">
        <v>38073943</v>
      </c>
      <c r="DE24" s="727"/>
      <c r="DF24" s="727"/>
      <c r="DG24" s="727"/>
      <c r="DH24" s="727"/>
      <c r="DI24" s="727"/>
      <c r="DJ24" s="727"/>
      <c r="DK24" s="773"/>
      <c r="DL24" s="772">
        <v>35964832</v>
      </c>
      <c r="DM24" s="727"/>
      <c r="DN24" s="727"/>
      <c r="DO24" s="727"/>
      <c r="DP24" s="727"/>
      <c r="DQ24" s="727"/>
      <c r="DR24" s="727"/>
      <c r="DS24" s="727"/>
      <c r="DT24" s="727"/>
      <c r="DU24" s="727"/>
      <c r="DV24" s="773"/>
      <c r="DW24" s="774">
        <v>49.1</v>
      </c>
      <c r="DX24" s="743"/>
      <c r="DY24" s="743"/>
      <c r="DZ24" s="743"/>
      <c r="EA24" s="743"/>
      <c r="EB24" s="743"/>
      <c r="EC24" s="775"/>
    </row>
    <row r="25" spans="2:133" ht="11.25" customHeight="1" x14ac:dyDescent="0.2">
      <c r="B25" s="658" t="s">
        <v>293</v>
      </c>
      <c r="C25" s="659"/>
      <c r="D25" s="659"/>
      <c r="E25" s="659"/>
      <c r="F25" s="659"/>
      <c r="G25" s="659"/>
      <c r="H25" s="659"/>
      <c r="I25" s="659"/>
      <c r="J25" s="659"/>
      <c r="K25" s="659"/>
      <c r="L25" s="659"/>
      <c r="M25" s="659"/>
      <c r="N25" s="659"/>
      <c r="O25" s="659"/>
      <c r="P25" s="659"/>
      <c r="Q25" s="660"/>
      <c r="R25" s="661">
        <v>2626101</v>
      </c>
      <c r="S25" s="664"/>
      <c r="T25" s="664"/>
      <c r="U25" s="664"/>
      <c r="V25" s="664"/>
      <c r="W25" s="664"/>
      <c r="X25" s="664"/>
      <c r="Y25" s="665"/>
      <c r="Z25" s="723">
        <v>1.7</v>
      </c>
      <c r="AA25" s="723"/>
      <c r="AB25" s="723"/>
      <c r="AC25" s="723"/>
      <c r="AD25" s="724">
        <v>143145</v>
      </c>
      <c r="AE25" s="724"/>
      <c r="AF25" s="724"/>
      <c r="AG25" s="724"/>
      <c r="AH25" s="724"/>
      <c r="AI25" s="724"/>
      <c r="AJ25" s="724"/>
      <c r="AK25" s="724"/>
      <c r="AL25" s="666">
        <v>0.2</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235</v>
      </c>
      <c r="BH25" s="664"/>
      <c r="BI25" s="664"/>
      <c r="BJ25" s="664"/>
      <c r="BK25" s="664"/>
      <c r="BL25" s="664"/>
      <c r="BM25" s="664"/>
      <c r="BN25" s="665"/>
      <c r="BO25" s="723" t="s">
        <v>235</v>
      </c>
      <c r="BP25" s="723"/>
      <c r="BQ25" s="723"/>
      <c r="BR25" s="723"/>
      <c r="BS25" s="669" t="s">
        <v>127</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18926040</v>
      </c>
      <c r="CS25" s="662"/>
      <c r="CT25" s="662"/>
      <c r="CU25" s="662"/>
      <c r="CV25" s="662"/>
      <c r="CW25" s="662"/>
      <c r="CX25" s="662"/>
      <c r="CY25" s="663"/>
      <c r="CZ25" s="666">
        <v>12.9</v>
      </c>
      <c r="DA25" s="695"/>
      <c r="DB25" s="695"/>
      <c r="DC25" s="696"/>
      <c r="DD25" s="669">
        <v>18030232</v>
      </c>
      <c r="DE25" s="662"/>
      <c r="DF25" s="662"/>
      <c r="DG25" s="662"/>
      <c r="DH25" s="662"/>
      <c r="DI25" s="662"/>
      <c r="DJ25" s="662"/>
      <c r="DK25" s="663"/>
      <c r="DL25" s="669">
        <v>16582053</v>
      </c>
      <c r="DM25" s="662"/>
      <c r="DN25" s="662"/>
      <c r="DO25" s="662"/>
      <c r="DP25" s="662"/>
      <c r="DQ25" s="662"/>
      <c r="DR25" s="662"/>
      <c r="DS25" s="662"/>
      <c r="DT25" s="662"/>
      <c r="DU25" s="662"/>
      <c r="DV25" s="663"/>
      <c r="DW25" s="666">
        <v>22.7</v>
      </c>
      <c r="DX25" s="695"/>
      <c r="DY25" s="695"/>
      <c r="DZ25" s="695"/>
      <c r="EA25" s="695"/>
      <c r="EB25" s="695"/>
      <c r="EC25" s="697"/>
    </row>
    <row r="26" spans="2:133" ht="11.25" customHeight="1" x14ac:dyDescent="0.2">
      <c r="B26" s="658" t="s">
        <v>296</v>
      </c>
      <c r="C26" s="659"/>
      <c r="D26" s="659"/>
      <c r="E26" s="659"/>
      <c r="F26" s="659"/>
      <c r="G26" s="659"/>
      <c r="H26" s="659"/>
      <c r="I26" s="659"/>
      <c r="J26" s="659"/>
      <c r="K26" s="659"/>
      <c r="L26" s="659"/>
      <c r="M26" s="659"/>
      <c r="N26" s="659"/>
      <c r="O26" s="659"/>
      <c r="P26" s="659"/>
      <c r="Q26" s="660"/>
      <c r="R26" s="661">
        <v>637599</v>
      </c>
      <c r="S26" s="664"/>
      <c r="T26" s="664"/>
      <c r="U26" s="664"/>
      <c r="V26" s="664"/>
      <c r="W26" s="664"/>
      <c r="X26" s="664"/>
      <c r="Y26" s="665"/>
      <c r="Z26" s="723">
        <v>0.4</v>
      </c>
      <c r="AA26" s="723"/>
      <c r="AB26" s="723"/>
      <c r="AC26" s="723"/>
      <c r="AD26" s="724">
        <v>19102</v>
      </c>
      <c r="AE26" s="724"/>
      <c r="AF26" s="724"/>
      <c r="AG26" s="724"/>
      <c r="AH26" s="724"/>
      <c r="AI26" s="724"/>
      <c r="AJ26" s="724"/>
      <c r="AK26" s="724"/>
      <c r="AL26" s="666">
        <v>0</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235</v>
      </c>
      <c r="BH26" s="664"/>
      <c r="BI26" s="664"/>
      <c r="BJ26" s="664"/>
      <c r="BK26" s="664"/>
      <c r="BL26" s="664"/>
      <c r="BM26" s="664"/>
      <c r="BN26" s="665"/>
      <c r="BO26" s="723" t="s">
        <v>235</v>
      </c>
      <c r="BP26" s="723"/>
      <c r="BQ26" s="723"/>
      <c r="BR26" s="723"/>
      <c r="BS26" s="669" t="s">
        <v>127</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13538069</v>
      </c>
      <c r="CS26" s="664"/>
      <c r="CT26" s="664"/>
      <c r="CU26" s="664"/>
      <c r="CV26" s="664"/>
      <c r="CW26" s="664"/>
      <c r="CX26" s="664"/>
      <c r="CY26" s="665"/>
      <c r="CZ26" s="666">
        <v>9.1999999999999993</v>
      </c>
      <c r="DA26" s="695"/>
      <c r="DB26" s="695"/>
      <c r="DC26" s="696"/>
      <c r="DD26" s="669">
        <v>12703281</v>
      </c>
      <c r="DE26" s="664"/>
      <c r="DF26" s="664"/>
      <c r="DG26" s="664"/>
      <c r="DH26" s="664"/>
      <c r="DI26" s="664"/>
      <c r="DJ26" s="664"/>
      <c r="DK26" s="665"/>
      <c r="DL26" s="669" t="s">
        <v>235</v>
      </c>
      <c r="DM26" s="664"/>
      <c r="DN26" s="664"/>
      <c r="DO26" s="664"/>
      <c r="DP26" s="664"/>
      <c r="DQ26" s="664"/>
      <c r="DR26" s="664"/>
      <c r="DS26" s="664"/>
      <c r="DT26" s="664"/>
      <c r="DU26" s="664"/>
      <c r="DV26" s="665"/>
      <c r="DW26" s="666" t="s">
        <v>235</v>
      </c>
      <c r="DX26" s="695"/>
      <c r="DY26" s="695"/>
      <c r="DZ26" s="695"/>
      <c r="EA26" s="695"/>
      <c r="EB26" s="695"/>
      <c r="EC26" s="697"/>
    </row>
    <row r="27" spans="2:133" ht="11.25" customHeight="1" x14ac:dyDescent="0.2">
      <c r="B27" s="658" t="s">
        <v>299</v>
      </c>
      <c r="C27" s="659"/>
      <c r="D27" s="659"/>
      <c r="E27" s="659"/>
      <c r="F27" s="659"/>
      <c r="G27" s="659"/>
      <c r="H27" s="659"/>
      <c r="I27" s="659"/>
      <c r="J27" s="659"/>
      <c r="K27" s="659"/>
      <c r="L27" s="659"/>
      <c r="M27" s="659"/>
      <c r="N27" s="659"/>
      <c r="O27" s="659"/>
      <c r="P27" s="659"/>
      <c r="Q27" s="660"/>
      <c r="R27" s="661">
        <v>19708141</v>
      </c>
      <c r="S27" s="664"/>
      <c r="T27" s="664"/>
      <c r="U27" s="664"/>
      <c r="V27" s="664"/>
      <c r="W27" s="664"/>
      <c r="X27" s="664"/>
      <c r="Y27" s="665"/>
      <c r="Z27" s="723">
        <v>12.9</v>
      </c>
      <c r="AA27" s="723"/>
      <c r="AB27" s="723"/>
      <c r="AC27" s="723"/>
      <c r="AD27" s="724" t="s">
        <v>184</v>
      </c>
      <c r="AE27" s="724"/>
      <c r="AF27" s="724"/>
      <c r="AG27" s="724"/>
      <c r="AH27" s="724"/>
      <c r="AI27" s="724"/>
      <c r="AJ27" s="724"/>
      <c r="AK27" s="724"/>
      <c r="AL27" s="666" t="s">
        <v>235</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50587919</v>
      </c>
      <c r="BH27" s="664"/>
      <c r="BI27" s="664"/>
      <c r="BJ27" s="664"/>
      <c r="BK27" s="664"/>
      <c r="BL27" s="664"/>
      <c r="BM27" s="664"/>
      <c r="BN27" s="665"/>
      <c r="BO27" s="723">
        <v>100</v>
      </c>
      <c r="BP27" s="723"/>
      <c r="BQ27" s="723"/>
      <c r="BR27" s="723"/>
      <c r="BS27" s="669">
        <v>638444</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29370693</v>
      </c>
      <c r="CS27" s="662"/>
      <c r="CT27" s="662"/>
      <c r="CU27" s="662"/>
      <c r="CV27" s="662"/>
      <c r="CW27" s="662"/>
      <c r="CX27" s="662"/>
      <c r="CY27" s="663"/>
      <c r="CZ27" s="666">
        <v>20</v>
      </c>
      <c r="DA27" s="695"/>
      <c r="DB27" s="695"/>
      <c r="DC27" s="696"/>
      <c r="DD27" s="669">
        <v>8833337</v>
      </c>
      <c r="DE27" s="662"/>
      <c r="DF27" s="662"/>
      <c r="DG27" s="662"/>
      <c r="DH27" s="662"/>
      <c r="DI27" s="662"/>
      <c r="DJ27" s="662"/>
      <c r="DK27" s="663"/>
      <c r="DL27" s="669">
        <v>8512554</v>
      </c>
      <c r="DM27" s="662"/>
      <c r="DN27" s="662"/>
      <c r="DO27" s="662"/>
      <c r="DP27" s="662"/>
      <c r="DQ27" s="662"/>
      <c r="DR27" s="662"/>
      <c r="DS27" s="662"/>
      <c r="DT27" s="662"/>
      <c r="DU27" s="662"/>
      <c r="DV27" s="663"/>
      <c r="DW27" s="666">
        <v>11.6</v>
      </c>
      <c r="DX27" s="695"/>
      <c r="DY27" s="695"/>
      <c r="DZ27" s="695"/>
      <c r="EA27" s="695"/>
      <c r="EB27" s="695"/>
      <c r="EC27" s="697"/>
    </row>
    <row r="28" spans="2:133" ht="11.25" customHeight="1" x14ac:dyDescent="0.2">
      <c r="B28" s="766" t="s">
        <v>302</v>
      </c>
      <c r="C28" s="767"/>
      <c r="D28" s="767"/>
      <c r="E28" s="767"/>
      <c r="F28" s="767"/>
      <c r="G28" s="767"/>
      <c r="H28" s="767"/>
      <c r="I28" s="767"/>
      <c r="J28" s="767"/>
      <c r="K28" s="767"/>
      <c r="L28" s="767"/>
      <c r="M28" s="767"/>
      <c r="N28" s="767"/>
      <c r="O28" s="767"/>
      <c r="P28" s="767"/>
      <c r="Q28" s="768"/>
      <c r="R28" s="661" t="s">
        <v>235</v>
      </c>
      <c r="S28" s="664"/>
      <c r="T28" s="664"/>
      <c r="U28" s="664"/>
      <c r="V28" s="664"/>
      <c r="W28" s="664"/>
      <c r="X28" s="664"/>
      <c r="Y28" s="665"/>
      <c r="Z28" s="723" t="s">
        <v>127</v>
      </c>
      <c r="AA28" s="723"/>
      <c r="AB28" s="723"/>
      <c r="AC28" s="723"/>
      <c r="AD28" s="724" t="s">
        <v>235</v>
      </c>
      <c r="AE28" s="724"/>
      <c r="AF28" s="724"/>
      <c r="AG28" s="724"/>
      <c r="AH28" s="724"/>
      <c r="AI28" s="724"/>
      <c r="AJ28" s="724"/>
      <c r="AK28" s="724"/>
      <c r="AL28" s="666" t="s">
        <v>235</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11863660</v>
      </c>
      <c r="CS28" s="664"/>
      <c r="CT28" s="664"/>
      <c r="CU28" s="664"/>
      <c r="CV28" s="664"/>
      <c r="CW28" s="664"/>
      <c r="CX28" s="664"/>
      <c r="CY28" s="665"/>
      <c r="CZ28" s="666">
        <v>8.1</v>
      </c>
      <c r="DA28" s="695"/>
      <c r="DB28" s="695"/>
      <c r="DC28" s="696"/>
      <c r="DD28" s="669">
        <v>11210374</v>
      </c>
      <c r="DE28" s="664"/>
      <c r="DF28" s="664"/>
      <c r="DG28" s="664"/>
      <c r="DH28" s="664"/>
      <c r="DI28" s="664"/>
      <c r="DJ28" s="664"/>
      <c r="DK28" s="665"/>
      <c r="DL28" s="669">
        <v>10870225</v>
      </c>
      <c r="DM28" s="664"/>
      <c r="DN28" s="664"/>
      <c r="DO28" s="664"/>
      <c r="DP28" s="664"/>
      <c r="DQ28" s="664"/>
      <c r="DR28" s="664"/>
      <c r="DS28" s="664"/>
      <c r="DT28" s="664"/>
      <c r="DU28" s="664"/>
      <c r="DV28" s="665"/>
      <c r="DW28" s="666">
        <v>14.9</v>
      </c>
      <c r="DX28" s="695"/>
      <c r="DY28" s="695"/>
      <c r="DZ28" s="695"/>
      <c r="EA28" s="695"/>
      <c r="EB28" s="695"/>
      <c r="EC28" s="697"/>
    </row>
    <row r="29" spans="2:133" ht="11.25" customHeight="1" x14ac:dyDescent="0.2">
      <c r="B29" s="658" t="s">
        <v>304</v>
      </c>
      <c r="C29" s="659"/>
      <c r="D29" s="659"/>
      <c r="E29" s="659"/>
      <c r="F29" s="659"/>
      <c r="G29" s="659"/>
      <c r="H29" s="659"/>
      <c r="I29" s="659"/>
      <c r="J29" s="659"/>
      <c r="K29" s="659"/>
      <c r="L29" s="659"/>
      <c r="M29" s="659"/>
      <c r="N29" s="659"/>
      <c r="O29" s="659"/>
      <c r="P29" s="659"/>
      <c r="Q29" s="660"/>
      <c r="R29" s="661">
        <v>10330654</v>
      </c>
      <c r="S29" s="664"/>
      <c r="T29" s="664"/>
      <c r="U29" s="664"/>
      <c r="V29" s="664"/>
      <c r="W29" s="664"/>
      <c r="X29" s="664"/>
      <c r="Y29" s="665"/>
      <c r="Z29" s="723">
        <v>6.8</v>
      </c>
      <c r="AA29" s="723"/>
      <c r="AB29" s="723"/>
      <c r="AC29" s="723"/>
      <c r="AD29" s="724" t="s">
        <v>235</v>
      </c>
      <c r="AE29" s="724"/>
      <c r="AF29" s="724"/>
      <c r="AG29" s="724"/>
      <c r="AH29" s="724"/>
      <c r="AI29" s="724"/>
      <c r="AJ29" s="724"/>
      <c r="AK29" s="724"/>
      <c r="AL29" s="666" t="s">
        <v>127</v>
      </c>
      <c r="AM29" s="667"/>
      <c r="AN29" s="667"/>
      <c r="AO29" s="725"/>
      <c r="AP29" s="735" t="s">
        <v>223</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11863632</v>
      </c>
      <c r="CS29" s="662"/>
      <c r="CT29" s="662"/>
      <c r="CU29" s="662"/>
      <c r="CV29" s="662"/>
      <c r="CW29" s="662"/>
      <c r="CX29" s="662"/>
      <c r="CY29" s="663"/>
      <c r="CZ29" s="666">
        <v>8.1</v>
      </c>
      <c r="DA29" s="695"/>
      <c r="DB29" s="695"/>
      <c r="DC29" s="696"/>
      <c r="DD29" s="669">
        <v>11210346</v>
      </c>
      <c r="DE29" s="662"/>
      <c r="DF29" s="662"/>
      <c r="DG29" s="662"/>
      <c r="DH29" s="662"/>
      <c r="DI29" s="662"/>
      <c r="DJ29" s="662"/>
      <c r="DK29" s="663"/>
      <c r="DL29" s="669">
        <v>10870197</v>
      </c>
      <c r="DM29" s="662"/>
      <c r="DN29" s="662"/>
      <c r="DO29" s="662"/>
      <c r="DP29" s="662"/>
      <c r="DQ29" s="662"/>
      <c r="DR29" s="662"/>
      <c r="DS29" s="662"/>
      <c r="DT29" s="662"/>
      <c r="DU29" s="662"/>
      <c r="DV29" s="663"/>
      <c r="DW29" s="666">
        <v>14.9</v>
      </c>
      <c r="DX29" s="695"/>
      <c r="DY29" s="695"/>
      <c r="DZ29" s="695"/>
      <c r="EA29" s="695"/>
      <c r="EB29" s="695"/>
      <c r="EC29" s="697"/>
    </row>
    <row r="30" spans="2:133" ht="11.25" customHeight="1" x14ac:dyDescent="0.2">
      <c r="B30" s="658" t="s">
        <v>309</v>
      </c>
      <c r="C30" s="659"/>
      <c r="D30" s="659"/>
      <c r="E30" s="659"/>
      <c r="F30" s="659"/>
      <c r="G30" s="659"/>
      <c r="H30" s="659"/>
      <c r="I30" s="659"/>
      <c r="J30" s="659"/>
      <c r="K30" s="659"/>
      <c r="L30" s="659"/>
      <c r="M30" s="659"/>
      <c r="N30" s="659"/>
      <c r="O30" s="659"/>
      <c r="P30" s="659"/>
      <c r="Q30" s="660"/>
      <c r="R30" s="661">
        <v>342580</v>
      </c>
      <c r="S30" s="664"/>
      <c r="T30" s="664"/>
      <c r="U30" s="664"/>
      <c r="V30" s="664"/>
      <c r="W30" s="664"/>
      <c r="X30" s="664"/>
      <c r="Y30" s="665"/>
      <c r="Z30" s="723">
        <v>0.2</v>
      </c>
      <c r="AA30" s="723"/>
      <c r="AB30" s="723"/>
      <c r="AC30" s="723"/>
      <c r="AD30" s="724">
        <v>83680</v>
      </c>
      <c r="AE30" s="724"/>
      <c r="AF30" s="724"/>
      <c r="AG30" s="724"/>
      <c r="AH30" s="724"/>
      <c r="AI30" s="724"/>
      <c r="AJ30" s="724"/>
      <c r="AK30" s="724"/>
      <c r="AL30" s="666">
        <v>0.1</v>
      </c>
      <c r="AM30" s="667"/>
      <c r="AN30" s="667"/>
      <c r="AO30" s="725"/>
      <c r="AP30" s="751" t="s">
        <v>310</v>
      </c>
      <c r="AQ30" s="752"/>
      <c r="AR30" s="752"/>
      <c r="AS30" s="752"/>
      <c r="AT30" s="757" t="s">
        <v>311</v>
      </c>
      <c r="AU30" s="230"/>
      <c r="AV30" s="230"/>
      <c r="AW30" s="230"/>
      <c r="AX30" s="760" t="s">
        <v>187</v>
      </c>
      <c r="AY30" s="761"/>
      <c r="AZ30" s="761"/>
      <c r="BA30" s="761"/>
      <c r="BB30" s="761"/>
      <c r="BC30" s="761"/>
      <c r="BD30" s="761"/>
      <c r="BE30" s="761"/>
      <c r="BF30" s="762"/>
      <c r="BG30" s="741">
        <v>98.6</v>
      </c>
      <c r="BH30" s="742"/>
      <c r="BI30" s="742"/>
      <c r="BJ30" s="742"/>
      <c r="BK30" s="742"/>
      <c r="BL30" s="742"/>
      <c r="BM30" s="743">
        <v>95.5</v>
      </c>
      <c r="BN30" s="742"/>
      <c r="BO30" s="742"/>
      <c r="BP30" s="742"/>
      <c r="BQ30" s="744"/>
      <c r="BR30" s="741">
        <v>98.7</v>
      </c>
      <c r="BS30" s="742"/>
      <c r="BT30" s="742"/>
      <c r="BU30" s="742"/>
      <c r="BV30" s="742"/>
      <c r="BW30" s="742"/>
      <c r="BX30" s="743">
        <v>95.6</v>
      </c>
      <c r="BY30" s="742"/>
      <c r="BZ30" s="742"/>
      <c r="CA30" s="742"/>
      <c r="CB30" s="744"/>
      <c r="CD30" s="747"/>
      <c r="CE30" s="748"/>
      <c r="CF30" s="705" t="s">
        <v>312</v>
      </c>
      <c r="CG30" s="702"/>
      <c r="CH30" s="702"/>
      <c r="CI30" s="702"/>
      <c r="CJ30" s="702"/>
      <c r="CK30" s="702"/>
      <c r="CL30" s="702"/>
      <c r="CM30" s="702"/>
      <c r="CN30" s="702"/>
      <c r="CO30" s="702"/>
      <c r="CP30" s="702"/>
      <c r="CQ30" s="703"/>
      <c r="CR30" s="661">
        <v>11439010</v>
      </c>
      <c r="CS30" s="664"/>
      <c r="CT30" s="664"/>
      <c r="CU30" s="664"/>
      <c r="CV30" s="664"/>
      <c r="CW30" s="664"/>
      <c r="CX30" s="664"/>
      <c r="CY30" s="665"/>
      <c r="CZ30" s="666">
        <v>7.8</v>
      </c>
      <c r="DA30" s="695"/>
      <c r="DB30" s="695"/>
      <c r="DC30" s="696"/>
      <c r="DD30" s="669">
        <v>10791296</v>
      </c>
      <c r="DE30" s="664"/>
      <c r="DF30" s="664"/>
      <c r="DG30" s="664"/>
      <c r="DH30" s="664"/>
      <c r="DI30" s="664"/>
      <c r="DJ30" s="664"/>
      <c r="DK30" s="665"/>
      <c r="DL30" s="669">
        <v>10456594</v>
      </c>
      <c r="DM30" s="664"/>
      <c r="DN30" s="664"/>
      <c r="DO30" s="664"/>
      <c r="DP30" s="664"/>
      <c r="DQ30" s="664"/>
      <c r="DR30" s="664"/>
      <c r="DS30" s="664"/>
      <c r="DT30" s="664"/>
      <c r="DU30" s="664"/>
      <c r="DV30" s="665"/>
      <c r="DW30" s="666">
        <v>14.3</v>
      </c>
      <c r="DX30" s="695"/>
      <c r="DY30" s="695"/>
      <c r="DZ30" s="695"/>
      <c r="EA30" s="695"/>
      <c r="EB30" s="695"/>
      <c r="EC30" s="697"/>
    </row>
    <row r="31" spans="2:133" ht="11.25" customHeight="1" x14ac:dyDescent="0.2">
      <c r="B31" s="658" t="s">
        <v>313</v>
      </c>
      <c r="C31" s="659"/>
      <c r="D31" s="659"/>
      <c r="E31" s="659"/>
      <c r="F31" s="659"/>
      <c r="G31" s="659"/>
      <c r="H31" s="659"/>
      <c r="I31" s="659"/>
      <c r="J31" s="659"/>
      <c r="K31" s="659"/>
      <c r="L31" s="659"/>
      <c r="M31" s="659"/>
      <c r="N31" s="659"/>
      <c r="O31" s="659"/>
      <c r="P31" s="659"/>
      <c r="Q31" s="660"/>
      <c r="R31" s="661">
        <v>470087</v>
      </c>
      <c r="S31" s="664"/>
      <c r="T31" s="664"/>
      <c r="U31" s="664"/>
      <c r="V31" s="664"/>
      <c r="W31" s="664"/>
      <c r="X31" s="664"/>
      <c r="Y31" s="665"/>
      <c r="Z31" s="723">
        <v>0.3</v>
      </c>
      <c r="AA31" s="723"/>
      <c r="AB31" s="723"/>
      <c r="AC31" s="723"/>
      <c r="AD31" s="724" t="s">
        <v>235</v>
      </c>
      <c r="AE31" s="724"/>
      <c r="AF31" s="724"/>
      <c r="AG31" s="724"/>
      <c r="AH31" s="724"/>
      <c r="AI31" s="724"/>
      <c r="AJ31" s="724"/>
      <c r="AK31" s="724"/>
      <c r="AL31" s="666" t="s">
        <v>127</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98.2</v>
      </c>
      <c r="BH31" s="662"/>
      <c r="BI31" s="662"/>
      <c r="BJ31" s="662"/>
      <c r="BK31" s="662"/>
      <c r="BL31" s="662"/>
      <c r="BM31" s="667">
        <v>95.1</v>
      </c>
      <c r="BN31" s="740"/>
      <c r="BO31" s="740"/>
      <c r="BP31" s="740"/>
      <c r="BQ31" s="701"/>
      <c r="BR31" s="739">
        <v>98.4</v>
      </c>
      <c r="BS31" s="662"/>
      <c r="BT31" s="662"/>
      <c r="BU31" s="662"/>
      <c r="BV31" s="662"/>
      <c r="BW31" s="662"/>
      <c r="BX31" s="667">
        <v>95.4</v>
      </c>
      <c r="BY31" s="740"/>
      <c r="BZ31" s="740"/>
      <c r="CA31" s="740"/>
      <c r="CB31" s="701"/>
      <c r="CD31" s="747"/>
      <c r="CE31" s="748"/>
      <c r="CF31" s="705" t="s">
        <v>316</v>
      </c>
      <c r="CG31" s="702"/>
      <c r="CH31" s="702"/>
      <c r="CI31" s="702"/>
      <c r="CJ31" s="702"/>
      <c r="CK31" s="702"/>
      <c r="CL31" s="702"/>
      <c r="CM31" s="702"/>
      <c r="CN31" s="702"/>
      <c r="CO31" s="702"/>
      <c r="CP31" s="702"/>
      <c r="CQ31" s="703"/>
      <c r="CR31" s="661">
        <v>424622</v>
      </c>
      <c r="CS31" s="662"/>
      <c r="CT31" s="662"/>
      <c r="CU31" s="662"/>
      <c r="CV31" s="662"/>
      <c r="CW31" s="662"/>
      <c r="CX31" s="662"/>
      <c r="CY31" s="663"/>
      <c r="CZ31" s="666">
        <v>0.3</v>
      </c>
      <c r="DA31" s="695"/>
      <c r="DB31" s="695"/>
      <c r="DC31" s="696"/>
      <c r="DD31" s="669">
        <v>419050</v>
      </c>
      <c r="DE31" s="662"/>
      <c r="DF31" s="662"/>
      <c r="DG31" s="662"/>
      <c r="DH31" s="662"/>
      <c r="DI31" s="662"/>
      <c r="DJ31" s="662"/>
      <c r="DK31" s="663"/>
      <c r="DL31" s="669">
        <v>413603</v>
      </c>
      <c r="DM31" s="662"/>
      <c r="DN31" s="662"/>
      <c r="DO31" s="662"/>
      <c r="DP31" s="662"/>
      <c r="DQ31" s="662"/>
      <c r="DR31" s="662"/>
      <c r="DS31" s="662"/>
      <c r="DT31" s="662"/>
      <c r="DU31" s="662"/>
      <c r="DV31" s="663"/>
      <c r="DW31" s="666">
        <v>0.6</v>
      </c>
      <c r="DX31" s="695"/>
      <c r="DY31" s="695"/>
      <c r="DZ31" s="695"/>
      <c r="EA31" s="695"/>
      <c r="EB31" s="695"/>
      <c r="EC31" s="697"/>
    </row>
    <row r="32" spans="2:133" ht="11.25" customHeight="1" x14ac:dyDescent="0.2">
      <c r="B32" s="658" t="s">
        <v>317</v>
      </c>
      <c r="C32" s="659"/>
      <c r="D32" s="659"/>
      <c r="E32" s="659"/>
      <c r="F32" s="659"/>
      <c r="G32" s="659"/>
      <c r="H32" s="659"/>
      <c r="I32" s="659"/>
      <c r="J32" s="659"/>
      <c r="K32" s="659"/>
      <c r="L32" s="659"/>
      <c r="M32" s="659"/>
      <c r="N32" s="659"/>
      <c r="O32" s="659"/>
      <c r="P32" s="659"/>
      <c r="Q32" s="660"/>
      <c r="R32" s="661">
        <v>15289749</v>
      </c>
      <c r="S32" s="664"/>
      <c r="T32" s="664"/>
      <c r="U32" s="664"/>
      <c r="V32" s="664"/>
      <c r="W32" s="664"/>
      <c r="X32" s="664"/>
      <c r="Y32" s="665"/>
      <c r="Z32" s="723">
        <v>10</v>
      </c>
      <c r="AA32" s="723"/>
      <c r="AB32" s="723"/>
      <c r="AC32" s="723"/>
      <c r="AD32" s="724" t="s">
        <v>127</v>
      </c>
      <c r="AE32" s="724"/>
      <c r="AF32" s="724"/>
      <c r="AG32" s="724"/>
      <c r="AH32" s="724"/>
      <c r="AI32" s="724"/>
      <c r="AJ32" s="724"/>
      <c r="AK32" s="724"/>
      <c r="AL32" s="666" t="s">
        <v>184</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98.7</v>
      </c>
      <c r="BH32" s="677"/>
      <c r="BI32" s="677"/>
      <c r="BJ32" s="677"/>
      <c r="BK32" s="677"/>
      <c r="BL32" s="677"/>
      <c r="BM32" s="721">
        <v>94.9</v>
      </c>
      <c r="BN32" s="677"/>
      <c r="BO32" s="677"/>
      <c r="BP32" s="677"/>
      <c r="BQ32" s="714"/>
      <c r="BR32" s="738">
        <v>98.8</v>
      </c>
      <c r="BS32" s="677"/>
      <c r="BT32" s="677"/>
      <c r="BU32" s="677"/>
      <c r="BV32" s="677"/>
      <c r="BW32" s="677"/>
      <c r="BX32" s="721">
        <v>95</v>
      </c>
      <c r="BY32" s="677"/>
      <c r="BZ32" s="677"/>
      <c r="CA32" s="677"/>
      <c r="CB32" s="714"/>
      <c r="CD32" s="749"/>
      <c r="CE32" s="750"/>
      <c r="CF32" s="705" t="s">
        <v>319</v>
      </c>
      <c r="CG32" s="702"/>
      <c r="CH32" s="702"/>
      <c r="CI32" s="702"/>
      <c r="CJ32" s="702"/>
      <c r="CK32" s="702"/>
      <c r="CL32" s="702"/>
      <c r="CM32" s="702"/>
      <c r="CN32" s="702"/>
      <c r="CO32" s="702"/>
      <c r="CP32" s="702"/>
      <c r="CQ32" s="703"/>
      <c r="CR32" s="661">
        <v>28</v>
      </c>
      <c r="CS32" s="664"/>
      <c r="CT32" s="664"/>
      <c r="CU32" s="664"/>
      <c r="CV32" s="664"/>
      <c r="CW32" s="664"/>
      <c r="CX32" s="664"/>
      <c r="CY32" s="665"/>
      <c r="CZ32" s="666">
        <v>0</v>
      </c>
      <c r="DA32" s="695"/>
      <c r="DB32" s="695"/>
      <c r="DC32" s="696"/>
      <c r="DD32" s="669">
        <v>28</v>
      </c>
      <c r="DE32" s="664"/>
      <c r="DF32" s="664"/>
      <c r="DG32" s="664"/>
      <c r="DH32" s="664"/>
      <c r="DI32" s="664"/>
      <c r="DJ32" s="664"/>
      <c r="DK32" s="665"/>
      <c r="DL32" s="669">
        <v>28</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320</v>
      </c>
      <c r="C33" s="659"/>
      <c r="D33" s="659"/>
      <c r="E33" s="659"/>
      <c r="F33" s="659"/>
      <c r="G33" s="659"/>
      <c r="H33" s="659"/>
      <c r="I33" s="659"/>
      <c r="J33" s="659"/>
      <c r="K33" s="659"/>
      <c r="L33" s="659"/>
      <c r="M33" s="659"/>
      <c r="N33" s="659"/>
      <c r="O33" s="659"/>
      <c r="P33" s="659"/>
      <c r="Q33" s="660"/>
      <c r="R33" s="661">
        <v>10654160</v>
      </c>
      <c r="S33" s="664"/>
      <c r="T33" s="664"/>
      <c r="U33" s="664"/>
      <c r="V33" s="664"/>
      <c r="W33" s="664"/>
      <c r="X33" s="664"/>
      <c r="Y33" s="665"/>
      <c r="Z33" s="723">
        <v>7</v>
      </c>
      <c r="AA33" s="723"/>
      <c r="AB33" s="723"/>
      <c r="AC33" s="723"/>
      <c r="AD33" s="724" t="s">
        <v>235</v>
      </c>
      <c r="AE33" s="724"/>
      <c r="AF33" s="724"/>
      <c r="AG33" s="724"/>
      <c r="AH33" s="724"/>
      <c r="AI33" s="724"/>
      <c r="AJ33" s="724"/>
      <c r="AK33" s="724"/>
      <c r="AL33" s="666" t="s">
        <v>235</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64442435</v>
      </c>
      <c r="CS33" s="662"/>
      <c r="CT33" s="662"/>
      <c r="CU33" s="662"/>
      <c r="CV33" s="662"/>
      <c r="CW33" s="662"/>
      <c r="CX33" s="662"/>
      <c r="CY33" s="663"/>
      <c r="CZ33" s="666">
        <v>43.9</v>
      </c>
      <c r="DA33" s="695"/>
      <c r="DB33" s="695"/>
      <c r="DC33" s="696"/>
      <c r="DD33" s="669">
        <v>44113721</v>
      </c>
      <c r="DE33" s="662"/>
      <c r="DF33" s="662"/>
      <c r="DG33" s="662"/>
      <c r="DH33" s="662"/>
      <c r="DI33" s="662"/>
      <c r="DJ33" s="662"/>
      <c r="DK33" s="663"/>
      <c r="DL33" s="669">
        <v>25957542</v>
      </c>
      <c r="DM33" s="662"/>
      <c r="DN33" s="662"/>
      <c r="DO33" s="662"/>
      <c r="DP33" s="662"/>
      <c r="DQ33" s="662"/>
      <c r="DR33" s="662"/>
      <c r="DS33" s="662"/>
      <c r="DT33" s="662"/>
      <c r="DU33" s="662"/>
      <c r="DV33" s="663"/>
      <c r="DW33" s="666">
        <v>35.5</v>
      </c>
      <c r="DX33" s="695"/>
      <c r="DY33" s="695"/>
      <c r="DZ33" s="695"/>
      <c r="EA33" s="695"/>
      <c r="EB33" s="695"/>
      <c r="EC33" s="697"/>
    </row>
    <row r="34" spans="2:133" ht="11.25" customHeight="1" x14ac:dyDescent="0.2">
      <c r="B34" s="658" t="s">
        <v>322</v>
      </c>
      <c r="C34" s="659"/>
      <c r="D34" s="659"/>
      <c r="E34" s="659"/>
      <c r="F34" s="659"/>
      <c r="G34" s="659"/>
      <c r="H34" s="659"/>
      <c r="I34" s="659"/>
      <c r="J34" s="659"/>
      <c r="K34" s="659"/>
      <c r="L34" s="659"/>
      <c r="M34" s="659"/>
      <c r="N34" s="659"/>
      <c r="O34" s="659"/>
      <c r="P34" s="659"/>
      <c r="Q34" s="660"/>
      <c r="R34" s="661">
        <v>6148531</v>
      </c>
      <c r="S34" s="664"/>
      <c r="T34" s="664"/>
      <c r="U34" s="664"/>
      <c r="V34" s="664"/>
      <c r="W34" s="664"/>
      <c r="X34" s="664"/>
      <c r="Y34" s="665"/>
      <c r="Z34" s="723">
        <v>4</v>
      </c>
      <c r="AA34" s="723"/>
      <c r="AB34" s="723"/>
      <c r="AC34" s="723"/>
      <c r="AD34" s="724">
        <v>3049</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21606795</v>
      </c>
      <c r="CS34" s="664"/>
      <c r="CT34" s="664"/>
      <c r="CU34" s="664"/>
      <c r="CV34" s="664"/>
      <c r="CW34" s="664"/>
      <c r="CX34" s="664"/>
      <c r="CY34" s="665"/>
      <c r="CZ34" s="666">
        <v>14.7</v>
      </c>
      <c r="DA34" s="695"/>
      <c r="DB34" s="695"/>
      <c r="DC34" s="696"/>
      <c r="DD34" s="669">
        <v>15520525</v>
      </c>
      <c r="DE34" s="664"/>
      <c r="DF34" s="664"/>
      <c r="DG34" s="664"/>
      <c r="DH34" s="664"/>
      <c r="DI34" s="664"/>
      <c r="DJ34" s="664"/>
      <c r="DK34" s="665"/>
      <c r="DL34" s="669">
        <v>10907049</v>
      </c>
      <c r="DM34" s="664"/>
      <c r="DN34" s="664"/>
      <c r="DO34" s="664"/>
      <c r="DP34" s="664"/>
      <c r="DQ34" s="664"/>
      <c r="DR34" s="664"/>
      <c r="DS34" s="664"/>
      <c r="DT34" s="664"/>
      <c r="DU34" s="664"/>
      <c r="DV34" s="665"/>
      <c r="DW34" s="666">
        <v>14.9</v>
      </c>
      <c r="DX34" s="695"/>
      <c r="DY34" s="695"/>
      <c r="DZ34" s="695"/>
      <c r="EA34" s="695"/>
      <c r="EB34" s="695"/>
      <c r="EC34" s="697"/>
    </row>
    <row r="35" spans="2:133" ht="11.25" customHeight="1" x14ac:dyDescent="0.2">
      <c r="B35" s="658" t="s">
        <v>326</v>
      </c>
      <c r="C35" s="659"/>
      <c r="D35" s="659"/>
      <c r="E35" s="659"/>
      <c r="F35" s="659"/>
      <c r="G35" s="659"/>
      <c r="H35" s="659"/>
      <c r="I35" s="659"/>
      <c r="J35" s="659"/>
      <c r="K35" s="659"/>
      <c r="L35" s="659"/>
      <c r="M35" s="659"/>
      <c r="N35" s="659"/>
      <c r="O35" s="659"/>
      <c r="P35" s="659"/>
      <c r="Q35" s="660"/>
      <c r="R35" s="661">
        <v>9726974</v>
      </c>
      <c r="S35" s="664"/>
      <c r="T35" s="664"/>
      <c r="U35" s="664"/>
      <c r="V35" s="664"/>
      <c r="W35" s="664"/>
      <c r="X35" s="664"/>
      <c r="Y35" s="665"/>
      <c r="Z35" s="723">
        <v>6.4</v>
      </c>
      <c r="AA35" s="723"/>
      <c r="AB35" s="723"/>
      <c r="AC35" s="723"/>
      <c r="AD35" s="724" t="s">
        <v>184</v>
      </c>
      <c r="AE35" s="724"/>
      <c r="AF35" s="724"/>
      <c r="AG35" s="724"/>
      <c r="AH35" s="724"/>
      <c r="AI35" s="724"/>
      <c r="AJ35" s="724"/>
      <c r="AK35" s="724"/>
      <c r="AL35" s="666" t="s">
        <v>235</v>
      </c>
      <c r="AM35" s="667"/>
      <c r="AN35" s="667"/>
      <c r="AO35" s="725"/>
      <c r="AP35" s="234"/>
      <c r="AQ35" s="729" t="s">
        <v>327</v>
      </c>
      <c r="AR35" s="730"/>
      <c r="AS35" s="730"/>
      <c r="AT35" s="730"/>
      <c r="AU35" s="730"/>
      <c r="AV35" s="730"/>
      <c r="AW35" s="730"/>
      <c r="AX35" s="730"/>
      <c r="AY35" s="731"/>
      <c r="AZ35" s="726">
        <v>18567647</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61005</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2424628</v>
      </c>
      <c r="CS35" s="662"/>
      <c r="CT35" s="662"/>
      <c r="CU35" s="662"/>
      <c r="CV35" s="662"/>
      <c r="CW35" s="662"/>
      <c r="CX35" s="662"/>
      <c r="CY35" s="663"/>
      <c r="CZ35" s="666">
        <v>1.7</v>
      </c>
      <c r="DA35" s="695"/>
      <c r="DB35" s="695"/>
      <c r="DC35" s="696"/>
      <c r="DD35" s="669">
        <v>1905957</v>
      </c>
      <c r="DE35" s="662"/>
      <c r="DF35" s="662"/>
      <c r="DG35" s="662"/>
      <c r="DH35" s="662"/>
      <c r="DI35" s="662"/>
      <c r="DJ35" s="662"/>
      <c r="DK35" s="663"/>
      <c r="DL35" s="669">
        <v>1449725</v>
      </c>
      <c r="DM35" s="662"/>
      <c r="DN35" s="662"/>
      <c r="DO35" s="662"/>
      <c r="DP35" s="662"/>
      <c r="DQ35" s="662"/>
      <c r="DR35" s="662"/>
      <c r="DS35" s="662"/>
      <c r="DT35" s="662"/>
      <c r="DU35" s="662"/>
      <c r="DV35" s="663"/>
      <c r="DW35" s="666">
        <v>2</v>
      </c>
      <c r="DX35" s="695"/>
      <c r="DY35" s="695"/>
      <c r="DZ35" s="695"/>
      <c r="EA35" s="695"/>
      <c r="EB35" s="695"/>
      <c r="EC35" s="697"/>
    </row>
    <row r="36" spans="2:133" ht="11.25" customHeight="1" x14ac:dyDescent="0.2">
      <c r="B36" s="658" t="s">
        <v>330</v>
      </c>
      <c r="C36" s="659"/>
      <c r="D36" s="659"/>
      <c r="E36" s="659"/>
      <c r="F36" s="659"/>
      <c r="G36" s="659"/>
      <c r="H36" s="659"/>
      <c r="I36" s="659"/>
      <c r="J36" s="659"/>
      <c r="K36" s="659"/>
      <c r="L36" s="659"/>
      <c r="M36" s="659"/>
      <c r="N36" s="659"/>
      <c r="O36" s="659"/>
      <c r="P36" s="659"/>
      <c r="Q36" s="660"/>
      <c r="R36" s="661" t="s">
        <v>235</v>
      </c>
      <c r="S36" s="664"/>
      <c r="T36" s="664"/>
      <c r="U36" s="664"/>
      <c r="V36" s="664"/>
      <c r="W36" s="664"/>
      <c r="X36" s="664"/>
      <c r="Y36" s="665"/>
      <c r="Z36" s="723" t="s">
        <v>235</v>
      </c>
      <c r="AA36" s="723"/>
      <c r="AB36" s="723"/>
      <c r="AC36" s="723"/>
      <c r="AD36" s="724" t="s">
        <v>235</v>
      </c>
      <c r="AE36" s="724"/>
      <c r="AF36" s="724"/>
      <c r="AG36" s="724"/>
      <c r="AH36" s="724"/>
      <c r="AI36" s="724"/>
      <c r="AJ36" s="724"/>
      <c r="AK36" s="724"/>
      <c r="AL36" s="666" t="s">
        <v>235</v>
      </c>
      <c r="AM36" s="667"/>
      <c r="AN36" s="667"/>
      <c r="AO36" s="725"/>
      <c r="AQ36" s="698" t="s">
        <v>331</v>
      </c>
      <c r="AR36" s="699"/>
      <c r="AS36" s="699"/>
      <c r="AT36" s="699"/>
      <c r="AU36" s="699"/>
      <c r="AV36" s="699"/>
      <c r="AW36" s="699"/>
      <c r="AX36" s="699"/>
      <c r="AY36" s="700"/>
      <c r="AZ36" s="661">
        <v>3865978</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-345373</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17495014</v>
      </c>
      <c r="CS36" s="664"/>
      <c r="CT36" s="664"/>
      <c r="CU36" s="664"/>
      <c r="CV36" s="664"/>
      <c r="CW36" s="664"/>
      <c r="CX36" s="664"/>
      <c r="CY36" s="665"/>
      <c r="CZ36" s="666">
        <v>11.9</v>
      </c>
      <c r="DA36" s="695"/>
      <c r="DB36" s="695"/>
      <c r="DC36" s="696"/>
      <c r="DD36" s="669">
        <v>10559841</v>
      </c>
      <c r="DE36" s="664"/>
      <c r="DF36" s="664"/>
      <c r="DG36" s="664"/>
      <c r="DH36" s="664"/>
      <c r="DI36" s="664"/>
      <c r="DJ36" s="664"/>
      <c r="DK36" s="665"/>
      <c r="DL36" s="669">
        <v>5111040</v>
      </c>
      <c r="DM36" s="664"/>
      <c r="DN36" s="664"/>
      <c r="DO36" s="664"/>
      <c r="DP36" s="664"/>
      <c r="DQ36" s="664"/>
      <c r="DR36" s="664"/>
      <c r="DS36" s="664"/>
      <c r="DT36" s="664"/>
      <c r="DU36" s="664"/>
      <c r="DV36" s="665"/>
      <c r="DW36" s="666">
        <v>7</v>
      </c>
      <c r="DX36" s="695"/>
      <c r="DY36" s="695"/>
      <c r="DZ36" s="695"/>
      <c r="EA36" s="695"/>
      <c r="EB36" s="695"/>
      <c r="EC36" s="697"/>
    </row>
    <row r="37" spans="2:133" ht="11.25" customHeight="1" x14ac:dyDescent="0.2">
      <c r="B37" s="658" t="s">
        <v>334</v>
      </c>
      <c r="C37" s="659"/>
      <c r="D37" s="659"/>
      <c r="E37" s="659"/>
      <c r="F37" s="659"/>
      <c r="G37" s="659"/>
      <c r="H37" s="659"/>
      <c r="I37" s="659"/>
      <c r="J37" s="659"/>
      <c r="K37" s="659"/>
      <c r="L37" s="659"/>
      <c r="M37" s="659"/>
      <c r="N37" s="659"/>
      <c r="O37" s="659"/>
      <c r="P37" s="659"/>
      <c r="Q37" s="660"/>
      <c r="R37" s="661">
        <v>5654774</v>
      </c>
      <c r="S37" s="664"/>
      <c r="T37" s="664"/>
      <c r="U37" s="664"/>
      <c r="V37" s="664"/>
      <c r="W37" s="664"/>
      <c r="X37" s="664"/>
      <c r="Y37" s="665"/>
      <c r="Z37" s="723">
        <v>3.7</v>
      </c>
      <c r="AA37" s="723"/>
      <c r="AB37" s="723"/>
      <c r="AC37" s="723"/>
      <c r="AD37" s="724" t="s">
        <v>235</v>
      </c>
      <c r="AE37" s="724"/>
      <c r="AF37" s="724"/>
      <c r="AG37" s="724"/>
      <c r="AH37" s="724"/>
      <c r="AI37" s="724"/>
      <c r="AJ37" s="724"/>
      <c r="AK37" s="724"/>
      <c r="AL37" s="666" t="s">
        <v>127</v>
      </c>
      <c r="AM37" s="667"/>
      <c r="AN37" s="667"/>
      <c r="AO37" s="725"/>
      <c r="AQ37" s="698" t="s">
        <v>335</v>
      </c>
      <c r="AR37" s="699"/>
      <c r="AS37" s="699"/>
      <c r="AT37" s="699"/>
      <c r="AU37" s="699"/>
      <c r="AV37" s="699"/>
      <c r="AW37" s="699"/>
      <c r="AX37" s="699"/>
      <c r="AY37" s="700"/>
      <c r="AZ37" s="661">
        <v>2689283</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42357</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254235</v>
      </c>
      <c r="CS37" s="662"/>
      <c r="CT37" s="662"/>
      <c r="CU37" s="662"/>
      <c r="CV37" s="662"/>
      <c r="CW37" s="662"/>
      <c r="CX37" s="662"/>
      <c r="CY37" s="663"/>
      <c r="CZ37" s="666">
        <v>0.2</v>
      </c>
      <c r="DA37" s="695"/>
      <c r="DB37" s="695"/>
      <c r="DC37" s="696"/>
      <c r="DD37" s="669">
        <v>254235</v>
      </c>
      <c r="DE37" s="662"/>
      <c r="DF37" s="662"/>
      <c r="DG37" s="662"/>
      <c r="DH37" s="662"/>
      <c r="DI37" s="662"/>
      <c r="DJ37" s="662"/>
      <c r="DK37" s="663"/>
      <c r="DL37" s="669">
        <v>254235</v>
      </c>
      <c r="DM37" s="662"/>
      <c r="DN37" s="662"/>
      <c r="DO37" s="662"/>
      <c r="DP37" s="662"/>
      <c r="DQ37" s="662"/>
      <c r="DR37" s="662"/>
      <c r="DS37" s="662"/>
      <c r="DT37" s="662"/>
      <c r="DU37" s="662"/>
      <c r="DV37" s="663"/>
      <c r="DW37" s="666">
        <v>0.3</v>
      </c>
      <c r="DX37" s="695"/>
      <c r="DY37" s="695"/>
      <c r="DZ37" s="695"/>
      <c r="EA37" s="695"/>
      <c r="EB37" s="695"/>
      <c r="EC37" s="697"/>
    </row>
    <row r="38" spans="2:133" ht="11.25" customHeight="1" x14ac:dyDescent="0.2">
      <c r="B38" s="673" t="s">
        <v>338</v>
      </c>
      <c r="C38" s="674"/>
      <c r="D38" s="674"/>
      <c r="E38" s="674"/>
      <c r="F38" s="674"/>
      <c r="G38" s="674"/>
      <c r="H38" s="674"/>
      <c r="I38" s="674"/>
      <c r="J38" s="674"/>
      <c r="K38" s="674"/>
      <c r="L38" s="674"/>
      <c r="M38" s="674"/>
      <c r="N38" s="674"/>
      <c r="O38" s="674"/>
      <c r="P38" s="674"/>
      <c r="Q38" s="675"/>
      <c r="R38" s="676">
        <v>152847298</v>
      </c>
      <c r="S38" s="713"/>
      <c r="T38" s="713"/>
      <c r="U38" s="713"/>
      <c r="V38" s="713"/>
      <c r="W38" s="713"/>
      <c r="X38" s="713"/>
      <c r="Y38" s="718"/>
      <c r="Z38" s="719">
        <v>100</v>
      </c>
      <c r="AA38" s="719"/>
      <c r="AB38" s="719"/>
      <c r="AC38" s="719"/>
      <c r="AD38" s="720">
        <v>67538648</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v>725109</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64254</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11287277</v>
      </c>
      <c r="CS38" s="664"/>
      <c r="CT38" s="664"/>
      <c r="CU38" s="664"/>
      <c r="CV38" s="664"/>
      <c r="CW38" s="664"/>
      <c r="CX38" s="664"/>
      <c r="CY38" s="665"/>
      <c r="CZ38" s="666">
        <v>7.7</v>
      </c>
      <c r="DA38" s="695"/>
      <c r="DB38" s="695"/>
      <c r="DC38" s="696"/>
      <c r="DD38" s="669">
        <v>9271303</v>
      </c>
      <c r="DE38" s="664"/>
      <c r="DF38" s="664"/>
      <c r="DG38" s="664"/>
      <c r="DH38" s="664"/>
      <c r="DI38" s="664"/>
      <c r="DJ38" s="664"/>
      <c r="DK38" s="665"/>
      <c r="DL38" s="669">
        <v>8489728</v>
      </c>
      <c r="DM38" s="664"/>
      <c r="DN38" s="664"/>
      <c r="DO38" s="664"/>
      <c r="DP38" s="664"/>
      <c r="DQ38" s="664"/>
      <c r="DR38" s="664"/>
      <c r="DS38" s="664"/>
      <c r="DT38" s="664"/>
      <c r="DU38" s="664"/>
      <c r="DV38" s="665"/>
      <c r="DW38" s="666">
        <v>11.6</v>
      </c>
      <c r="DX38" s="695"/>
      <c r="DY38" s="695"/>
      <c r="DZ38" s="695"/>
      <c r="EA38" s="695"/>
      <c r="EB38" s="695"/>
      <c r="EC38" s="697"/>
    </row>
    <row r="39" spans="2:133" ht="11.25" customHeight="1" x14ac:dyDescent="0.2">
      <c r="AQ39" s="698" t="s">
        <v>342</v>
      </c>
      <c r="AR39" s="699"/>
      <c r="AS39" s="699"/>
      <c r="AT39" s="699"/>
      <c r="AU39" s="699"/>
      <c r="AV39" s="699"/>
      <c r="AW39" s="699"/>
      <c r="AX39" s="699"/>
      <c r="AY39" s="700"/>
      <c r="AZ39" s="661">
        <v>2536</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94</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8400684</v>
      </c>
      <c r="CS39" s="662"/>
      <c r="CT39" s="662"/>
      <c r="CU39" s="662"/>
      <c r="CV39" s="662"/>
      <c r="CW39" s="662"/>
      <c r="CX39" s="662"/>
      <c r="CY39" s="663"/>
      <c r="CZ39" s="666">
        <v>5.7</v>
      </c>
      <c r="DA39" s="695"/>
      <c r="DB39" s="695"/>
      <c r="DC39" s="696"/>
      <c r="DD39" s="669">
        <v>6737604</v>
      </c>
      <c r="DE39" s="662"/>
      <c r="DF39" s="662"/>
      <c r="DG39" s="662"/>
      <c r="DH39" s="662"/>
      <c r="DI39" s="662"/>
      <c r="DJ39" s="662"/>
      <c r="DK39" s="663"/>
      <c r="DL39" s="669" t="s">
        <v>127</v>
      </c>
      <c r="DM39" s="662"/>
      <c r="DN39" s="662"/>
      <c r="DO39" s="662"/>
      <c r="DP39" s="662"/>
      <c r="DQ39" s="662"/>
      <c r="DR39" s="662"/>
      <c r="DS39" s="662"/>
      <c r="DT39" s="662"/>
      <c r="DU39" s="662"/>
      <c r="DV39" s="663"/>
      <c r="DW39" s="666" t="s">
        <v>235</v>
      </c>
      <c r="DX39" s="695"/>
      <c r="DY39" s="695"/>
      <c r="DZ39" s="695"/>
      <c r="EA39" s="695"/>
      <c r="EB39" s="695"/>
      <c r="EC39" s="697"/>
    </row>
    <row r="40" spans="2:133" ht="11.25" customHeight="1" x14ac:dyDescent="0.2">
      <c r="AQ40" s="698" t="s">
        <v>346</v>
      </c>
      <c r="AR40" s="699"/>
      <c r="AS40" s="699"/>
      <c r="AT40" s="699"/>
      <c r="AU40" s="699"/>
      <c r="AV40" s="699"/>
      <c r="AW40" s="699"/>
      <c r="AX40" s="699"/>
      <c r="AY40" s="700"/>
      <c r="AZ40" s="661">
        <v>2737127</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235</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3228037</v>
      </c>
      <c r="CS40" s="664"/>
      <c r="CT40" s="664"/>
      <c r="CU40" s="664"/>
      <c r="CV40" s="664"/>
      <c r="CW40" s="664"/>
      <c r="CX40" s="664"/>
      <c r="CY40" s="665"/>
      <c r="CZ40" s="666">
        <v>2.2000000000000002</v>
      </c>
      <c r="DA40" s="695"/>
      <c r="DB40" s="695"/>
      <c r="DC40" s="696"/>
      <c r="DD40" s="669">
        <v>118491</v>
      </c>
      <c r="DE40" s="664"/>
      <c r="DF40" s="664"/>
      <c r="DG40" s="664"/>
      <c r="DH40" s="664"/>
      <c r="DI40" s="664"/>
      <c r="DJ40" s="664"/>
      <c r="DK40" s="665"/>
      <c r="DL40" s="669" t="s">
        <v>235</v>
      </c>
      <c r="DM40" s="664"/>
      <c r="DN40" s="664"/>
      <c r="DO40" s="664"/>
      <c r="DP40" s="664"/>
      <c r="DQ40" s="664"/>
      <c r="DR40" s="664"/>
      <c r="DS40" s="664"/>
      <c r="DT40" s="664"/>
      <c r="DU40" s="664"/>
      <c r="DV40" s="665"/>
      <c r="DW40" s="666" t="s">
        <v>184</v>
      </c>
      <c r="DX40" s="695"/>
      <c r="DY40" s="695"/>
      <c r="DZ40" s="695"/>
      <c r="EA40" s="695"/>
      <c r="EB40" s="695"/>
      <c r="EC40" s="697"/>
    </row>
    <row r="41" spans="2:133" ht="11.25" customHeight="1" x14ac:dyDescent="0.2">
      <c r="AQ41" s="710" t="s">
        <v>349</v>
      </c>
      <c r="AR41" s="711"/>
      <c r="AS41" s="711"/>
      <c r="AT41" s="711"/>
      <c r="AU41" s="711"/>
      <c r="AV41" s="711"/>
      <c r="AW41" s="711"/>
      <c r="AX41" s="711"/>
      <c r="AY41" s="712"/>
      <c r="AZ41" s="676">
        <v>8547614</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332</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235</v>
      </c>
      <c r="CS41" s="662"/>
      <c r="CT41" s="662"/>
      <c r="CU41" s="662"/>
      <c r="CV41" s="662"/>
      <c r="CW41" s="662"/>
      <c r="CX41" s="662"/>
      <c r="CY41" s="663"/>
      <c r="CZ41" s="666" t="s">
        <v>127</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22227166</v>
      </c>
      <c r="CS42" s="664"/>
      <c r="CT42" s="664"/>
      <c r="CU42" s="664"/>
      <c r="CV42" s="664"/>
      <c r="CW42" s="664"/>
      <c r="CX42" s="664"/>
      <c r="CY42" s="665"/>
      <c r="CZ42" s="666">
        <v>15.1</v>
      </c>
      <c r="DA42" s="667"/>
      <c r="DB42" s="667"/>
      <c r="DC42" s="668"/>
      <c r="DD42" s="669">
        <v>6656943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45725</v>
      </c>
      <c r="CS43" s="662"/>
      <c r="CT43" s="662"/>
      <c r="CU43" s="662"/>
      <c r="CV43" s="662"/>
      <c r="CW43" s="662"/>
      <c r="CX43" s="662"/>
      <c r="CY43" s="663"/>
      <c r="CZ43" s="666">
        <v>0</v>
      </c>
      <c r="DA43" s="695"/>
      <c r="DB43" s="695"/>
      <c r="DC43" s="696"/>
      <c r="DD43" s="669">
        <v>29619</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356</v>
      </c>
      <c r="CD44" s="689" t="s">
        <v>307</v>
      </c>
      <c r="CE44" s="690"/>
      <c r="CF44" s="658" t="s">
        <v>357</v>
      </c>
      <c r="CG44" s="659"/>
      <c r="CH44" s="659"/>
      <c r="CI44" s="659"/>
      <c r="CJ44" s="659"/>
      <c r="CK44" s="659"/>
      <c r="CL44" s="659"/>
      <c r="CM44" s="659"/>
      <c r="CN44" s="659"/>
      <c r="CO44" s="659"/>
      <c r="CP44" s="659"/>
      <c r="CQ44" s="660"/>
      <c r="CR44" s="661">
        <v>20687393</v>
      </c>
      <c r="CS44" s="664"/>
      <c r="CT44" s="664"/>
      <c r="CU44" s="664"/>
      <c r="CV44" s="664"/>
      <c r="CW44" s="664"/>
      <c r="CX44" s="664"/>
      <c r="CY44" s="665"/>
      <c r="CZ44" s="666">
        <v>14.1</v>
      </c>
      <c r="DA44" s="667"/>
      <c r="DB44" s="667"/>
      <c r="DC44" s="668"/>
      <c r="DD44" s="669">
        <v>6649700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358</v>
      </c>
      <c r="CG45" s="659"/>
      <c r="CH45" s="659"/>
      <c r="CI45" s="659"/>
      <c r="CJ45" s="659"/>
      <c r="CK45" s="659"/>
      <c r="CL45" s="659"/>
      <c r="CM45" s="659"/>
      <c r="CN45" s="659"/>
      <c r="CO45" s="659"/>
      <c r="CP45" s="659"/>
      <c r="CQ45" s="660"/>
      <c r="CR45" s="661">
        <v>12807204</v>
      </c>
      <c r="CS45" s="662"/>
      <c r="CT45" s="662"/>
      <c r="CU45" s="662"/>
      <c r="CV45" s="662"/>
      <c r="CW45" s="662"/>
      <c r="CX45" s="662"/>
      <c r="CY45" s="663"/>
      <c r="CZ45" s="666">
        <v>8.6999999999999993</v>
      </c>
      <c r="DA45" s="695"/>
      <c r="DB45" s="695"/>
      <c r="DC45" s="696"/>
      <c r="DD45" s="669">
        <v>2052006</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359</v>
      </c>
      <c r="CG46" s="659"/>
      <c r="CH46" s="659"/>
      <c r="CI46" s="659"/>
      <c r="CJ46" s="659"/>
      <c r="CK46" s="659"/>
      <c r="CL46" s="659"/>
      <c r="CM46" s="659"/>
      <c r="CN46" s="659"/>
      <c r="CO46" s="659"/>
      <c r="CP46" s="659"/>
      <c r="CQ46" s="660"/>
      <c r="CR46" s="661">
        <v>7588003</v>
      </c>
      <c r="CS46" s="664"/>
      <c r="CT46" s="664"/>
      <c r="CU46" s="664"/>
      <c r="CV46" s="664"/>
      <c r="CW46" s="664"/>
      <c r="CX46" s="664"/>
      <c r="CY46" s="665"/>
      <c r="CZ46" s="666">
        <v>5.2</v>
      </c>
      <c r="DA46" s="667"/>
      <c r="DB46" s="667"/>
      <c r="DC46" s="668"/>
      <c r="DD46" s="669">
        <v>4379663</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360</v>
      </c>
      <c r="CG47" s="659"/>
      <c r="CH47" s="659"/>
      <c r="CI47" s="659"/>
      <c r="CJ47" s="659"/>
      <c r="CK47" s="659"/>
      <c r="CL47" s="659"/>
      <c r="CM47" s="659"/>
      <c r="CN47" s="659"/>
      <c r="CO47" s="659"/>
      <c r="CP47" s="659"/>
      <c r="CQ47" s="660"/>
      <c r="CR47" s="661">
        <v>1539773</v>
      </c>
      <c r="CS47" s="662"/>
      <c r="CT47" s="662"/>
      <c r="CU47" s="662"/>
      <c r="CV47" s="662"/>
      <c r="CW47" s="662"/>
      <c r="CX47" s="662"/>
      <c r="CY47" s="663"/>
      <c r="CZ47" s="666">
        <v>1</v>
      </c>
      <c r="DA47" s="695"/>
      <c r="DB47" s="695"/>
      <c r="DC47" s="696"/>
      <c r="DD47" s="669">
        <v>7243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361</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127</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362</v>
      </c>
      <c r="CE49" s="674"/>
      <c r="CF49" s="674"/>
      <c r="CG49" s="674"/>
      <c r="CH49" s="674"/>
      <c r="CI49" s="674"/>
      <c r="CJ49" s="674"/>
      <c r="CK49" s="674"/>
      <c r="CL49" s="674"/>
      <c r="CM49" s="674"/>
      <c r="CN49" s="674"/>
      <c r="CO49" s="674"/>
      <c r="CP49" s="674"/>
      <c r="CQ49" s="675"/>
      <c r="CR49" s="676">
        <v>146829994</v>
      </c>
      <c r="CS49" s="677"/>
      <c r="CT49" s="677"/>
      <c r="CU49" s="677"/>
      <c r="CV49" s="677"/>
      <c r="CW49" s="677"/>
      <c r="CX49" s="677"/>
      <c r="CY49" s="678"/>
      <c r="CZ49" s="679">
        <v>100</v>
      </c>
      <c r="DA49" s="680"/>
      <c r="DB49" s="680"/>
      <c r="DC49" s="681"/>
      <c r="DD49" s="682">
        <v>88844607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cp8NBD6gv56Dha6KDSkFb2KbXiKJeU0efLe0MPXlsHz6v2hJDpp84epguK5ZEbc6PS+5xy2fzyuIUmRWLqt2Cw==" saltValue="FtAJiyKYDxx5DMlIEmrlZ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385</v>
      </c>
      <c r="C7" s="1140"/>
      <c r="D7" s="1140"/>
      <c r="E7" s="1140"/>
      <c r="F7" s="1140"/>
      <c r="G7" s="1140"/>
      <c r="H7" s="1140"/>
      <c r="I7" s="1140"/>
      <c r="J7" s="1140"/>
      <c r="K7" s="1140"/>
      <c r="L7" s="1140"/>
      <c r="M7" s="1140"/>
      <c r="N7" s="1140"/>
      <c r="O7" s="1140"/>
      <c r="P7" s="1141"/>
      <c r="Q7" s="1193">
        <v>149180</v>
      </c>
      <c r="R7" s="1194"/>
      <c r="S7" s="1194"/>
      <c r="T7" s="1194"/>
      <c r="U7" s="1194"/>
      <c r="V7" s="1194">
        <v>143179</v>
      </c>
      <c r="W7" s="1194"/>
      <c r="X7" s="1194"/>
      <c r="Y7" s="1194"/>
      <c r="Z7" s="1194"/>
      <c r="AA7" s="1194">
        <v>6000</v>
      </c>
      <c r="AB7" s="1194"/>
      <c r="AC7" s="1194"/>
      <c r="AD7" s="1194"/>
      <c r="AE7" s="1195"/>
      <c r="AF7" s="1196">
        <v>4706</v>
      </c>
      <c r="AG7" s="1197"/>
      <c r="AH7" s="1197"/>
      <c r="AI7" s="1197"/>
      <c r="AJ7" s="1198"/>
      <c r="AK7" s="1180">
        <v>13346</v>
      </c>
      <c r="AL7" s="1181"/>
      <c r="AM7" s="1181"/>
      <c r="AN7" s="1181"/>
      <c r="AO7" s="1181"/>
      <c r="AP7" s="1181">
        <v>115021</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597</v>
      </c>
      <c r="BT7" s="1185"/>
      <c r="BU7" s="1185"/>
      <c r="BV7" s="1185"/>
      <c r="BW7" s="1185"/>
      <c r="BX7" s="1185"/>
      <c r="BY7" s="1185"/>
      <c r="BZ7" s="1185"/>
      <c r="CA7" s="1185"/>
      <c r="CB7" s="1185"/>
      <c r="CC7" s="1185"/>
      <c r="CD7" s="1185"/>
      <c r="CE7" s="1185"/>
      <c r="CF7" s="1185"/>
      <c r="CG7" s="1186"/>
      <c r="CH7" s="1177" t="s">
        <v>524</v>
      </c>
      <c r="CI7" s="1178"/>
      <c r="CJ7" s="1178"/>
      <c r="CK7" s="1178"/>
      <c r="CL7" s="1179"/>
      <c r="CM7" s="1177">
        <v>96</v>
      </c>
      <c r="CN7" s="1178"/>
      <c r="CO7" s="1178"/>
      <c r="CP7" s="1178"/>
      <c r="CQ7" s="1179"/>
      <c r="CR7" s="1177">
        <v>94</v>
      </c>
      <c r="CS7" s="1178"/>
      <c r="CT7" s="1178"/>
      <c r="CU7" s="1178"/>
      <c r="CV7" s="1179"/>
      <c r="CW7" s="1177">
        <v>4</v>
      </c>
      <c r="CX7" s="1178"/>
      <c r="CY7" s="1178"/>
      <c r="CZ7" s="1178"/>
      <c r="DA7" s="1179"/>
      <c r="DB7" s="1177" t="s">
        <v>524</v>
      </c>
      <c r="DC7" s="1178"/>
      <c r="DD7" s="1178"/>
      <c r="DE7" s="1178"/>
      <c r="DF7" s="1179"/>
      <c r="DG7" s="1177" t="s">
        <v>524</v>
      </c>
      <c r="DH7" s="1178"/>
      <c r="DI7" s="1178"/>
      <c r="DJ7" s="1178"/>
      <c r="DK7" s="1179"/>
      <c r="DL7" s="1177" t="s">
        <v>524</v>
      </c>
      <c r="DM7" s="1178"/>
      <c r="DN7" s="1178"/>
      <c r="DO7" s="1178"/>
      <c r="DP7" s="1179"/>
      <c r="DQ7" s="1177" t="s">
        <v>524</v>
      </c>
      <c r="DR7" s="1178"/>
      <c r="DS7" s="1178"/>
      <c r="DT7" s="1178"/>
      <c r="DU7" s="1179"/>
      <c r="DV7" s="1204"/>
      <c r="DW7" s="1205"/>
      <c r="DX7" s="1205"/>
      <c r="DY7" s="1205"/>
      <c r="DZ7" s="1206"/>
      <c r="EA7" s="254"/>
    </row>
    <row r="8" spans="1:131" s="255" customFormat="1" ht="26.25" customHeight="1" x14ac:dyDescent="0.2">
      <c r="A8" s="261">
        <v>2</v>
      </c>
      <c r="B8" s="1126" t="s">
        <v>386</v>
      </c>
      <c r="C8" s="1127"/>
      <c r="D8" s="1127"/>
      <c r="E8" s="1127"/>
      <c r="F8" s="1127"/>
      <c r="G8" s="1127"/>
      <c r="H8" s="1127"/>
      <c r="I8" s="1127"/>
      <c r="J8" s="1127"/>
      <c r="K8" s="1127"/>
      <c r="L8" s="1127"/>
      <c r="M8" s="1127"/>
      <c r="N8" s="1127"/>
      <c r="O8" s="1127"/>
      <c r="P8" s="1128"/>
      <c r="Q8" s="1132">
        <v>165</v>
      </c>
      <c r="R8" s="1133"/>
      <c r="S8" s="1133"/>
      <c r="T8" s="1133"/>
      <c r="U8" s="1133"/>
      <c r="V8" s="1133">
        <v>141</v>
      </c>
      <c r="W8" s="1133"/>
      <c r="X8" s="1133"/>
      <c r="Y8" s="1133"/>
      <c r="Z8" s="1133"/>
      <c r="AA8" s="1133">
        <v>24</v>
      </c>
      <c r="AB8" s="1133"/>
      <c r="AC8" s="1133"/>
      <c r="AD8" s="1133"/>
      <c r="AE8" s="1134"/>
      <c r="AF8" s="1108">
        <v>24</v>
      </c>
      <c r="AG8" s="1109"/>
      <c r="AH8" s="1109"/>
      <c r="AI8" s="1109"/>
      <c r="AJ8" s="1110"/>
      <c r="AK8" s="1175">
        <v>30</v>
      </c>
      <c r="AL8" s="1176"/>
      <c r="AM8" s="1176"/>
      <c r="AN8" s="1176"/>
      <c r="AO8" s="1176"/>
      <c r="AP8" s="1176">
        <v>576</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598</v>
      </c>
      <c r="BT8" s="1104"/>
      <c r="BU8" s="1104"/>
      <c r="BV8" s="1104"/>
      <c r="BW8" s="1104"/>
      <c r="BX8" s="1104"/>
      <c r="BY8" s="1104"/>
      <c r="BZ8" s="1104"/>
      <c r="CA8" s="1104"/>
      <c r="CB8" s="1104"/>
      <c r="CC8" s="1104"/>
      <c r="CD8" s="1104"/>
      <c r="CE8" s="1104"/>
      <c r="CF8" s="1104"/>
      <c r="CG8" s="1105"/>
      <c r="CH8" s="1078">
        <v>17</v>
      </c>
      <c r="CI8" s="1079"/>
      <c r="CJ8" s="1079"/>
      <c r="CK8" s="1079"/>
      <c r="CL8" s="1080"/>
      <c r="CM8" s="1078">
        <v>663</v>
      </c>
      <c r="CN8" s="1079"/>
      <c r="CO8" s="1079"/>
      <c r="CP8" s="1079"/>
      <c r="CQ8" s="1080"/>
      <c r="CR8" s="1078">
        <v>45</v>
      </c>
      <c r="CS8" s="1079"/>
      <c r="CT8" s="1079"/>
      <c r="CU8" s="1079"/>
      <c r="CV8" s="1080"/>
      <c r="CW8" s="1078" t="s">
        <v>524</v>
      </c>
      <c r="CX8" s="1079"/>
      <c r="CY8" s="1079"/>
      <c r="CZ8" s="1079"/>
      <c r="DA8" s="1080"/>
      <c r="DB8" s="1078" t="s">
        <v>524</v>
      </c>
      <c r="DC8" s="1079"/>
      <c r="DD8" s="1079"/>
      <c r="DE8" s="1079"/>
      <c r="DF8" s="1080"/>
      <c r="DG8" s="1078" t="s">
        <v>524</v>
      </c>
      <c r="DH8" s="1079"/>
      <c r="DI8" s="1079"/>
      <c r="DJ8" s="1079"/>
      <c r="DK8" s="1080"/>
      <c r="DL8" s="1078" t="s">
        <v>524</v>
      </c>
      <c r="DM8" s="1079"/>
      <c r="DN8" s="1079"/>
      <c r="DO8" s="1079"/>
      <c r="DP8" s="1080"/>
      <c r="DQ8" s="1078" t="s">
        <v>524</v>
      </c>
      <c r="DR8" s="1079"/>
      <c r="DS8" s="1079"/>
      <c r="DT8" s="1079"/>
      <c r="DU8" s="1080"/>
      <c r="DV8" s="1081"/>
      <c r="DW8" s="1082"/>
      <c r="DX8" s="1082"/>
      <c r="DY8" s="1082"/>
      <c r="DZ8" s="1083"/>
      <c r="EA8" s="254"/>
    </row>
    <row r="9" spans="1:131" s="255" customFormat="1" ht="26.25" customHeight="1" x14ac:dyDescent="0.2">
      <c r="A9" s="261">
        <v>3</v>
      </c>
      <c r="B9" s="1126" t="s">
        <v>387</v>
      </c>
      <c r="C9" s="1127"/>
      <c r="D9" s="1127"/>
      <c r="E9" s="1127"/>
      <c r="F9" s="1127"/>
      <c r="G9" s="1127"/>
      <c r="H9" s="1127"/>
      <c r="I9" s="1127"/>
      <c r="J9" s="1127"/>
      <c r="K9" s="1127"/>
      <c r="L9" s="1127"/>
      <c r="M9" s="1127"/>
      <c r="N9" s="1127"/>
      <c r="O9" s="1127"/>
      <c r="P9" s="1128"/>
      <c r="Q9" s="1132">
        <v>5218</v>
      </c>
      <c r="R9" s="1133"/>
      <c r="S9" s="1133"/>
      <c r="T9" s="1133"/>
      <c r="U9" s="1133"/>
      <c r="V9" s="1133">
        <v>5102</v>
      </c>
      <c r="W9" s="1133"/>
      <c r="X9" s="1133"/>
      <c r="Y9" s="1133"/>
      <c r="Z9" s="1133"/>
      <c r="AA9" s="1133">
        <v>116</v>
      </c>
      <c r="AB9" s="1133"/>
      <c r="AC9" s="1133"/>
      <c r="AD9" s="1133"/>
      <c r="AE9" s="1134"/>
      <c r="AF9" s="1108" t="s">
        <v>388</v>
      </c>
      <c r="AG9" s="1109"/>
      <c r="AH9" s="1109"/>
      <c r="AI9" s="1109"/>
      <c r="AJ9" s="1110"/>
      <c r="AK9" s="1175">
        <v>2146</v>
      </c>
      <c r="AL9" s="1176"/>
      <c r="AM9" s="1176"/>
      <c r="AN9" s="1176"/>
      <c r="AO9" s="1176"/>
      <c r="AP9" s="1176">
        <v>7212</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599</v>
      </c>
      <c r="BT9" s="1104"/>
      <c r="BU9" s="1104"/>
      <c r="BV9" s="1104"/>
      <c r="BW9" s="1104"/>
      <c r="BX9" s="1104"/>
      <c r="BY9" s="1104"/>
      <c r="BZ9" s="1104"/>
      <c r="CA9" s="1104"/>
      <c r="CB9" s="1104"/>
      <c r="CC9" s="1104"/>
      <c r="CD9" s="1104"/>
      <c r="CE9" s="1104"/>
      <c r="CF9" s="1104"/>
      <c r="CG9" s="1105"/>
      <c r="CH9" s="1078">
        <v>36</v>
      </c>
      <c r="CI9" s="1079"/>
      <c r="CJ9" s="1079"/>
      <c r="CK9" s="1079"/>
      <c r="CL9" s="1080"/>
      <c r="CM9" s="1078">
        <v>45</v>
      </c>
      <c r="CN9" s="1079"/>
      <c r="CO9" s="1079"/>
      <c r="CP9" s="1079"/>
      <c r="CQ9" s="1080"/>
      <c r="CR9" s="1078">
        <v>23</v>
      </c>
      <c r="CS9" s="1079"/>
      <c r="CT9" s="1079"/>
      <c r="CU9" s="1079"/>
      <c r="CV9" s="1080"/>
      <c r="CW9" s="1078">
        <v>74</v>
      </c>
      <c r="CX9" s="1079"/>
      <c r="CY9" s="1079"/>
      <c r="CZ9" s="1079"/>
      <c r="DA9" s="1080"/>
      <c r="DB9" s="1078" t="s">
        <v>524</v>
      </c>
      <c r="DC9" s="1079"/>
      <c r="DD9" s="1079"/>
      <c r="DE9" s="1079"/>
      <c r="DF9" s="1080"/>
      <c r="DG9" s="1078" t="s">
        <v>524</v>
      </c>
      <c r="DH9" s="1079"/>
      <c r="DI9" s="1079"/>
      <c r="DJ9" s="1079"/>
      <c r="DK9" s="1080"/>
      <c r="DL9" s="1078" t="s">
        <v>524</v>
      </c>
      <c r="DM9" s="1079"/>
      <c r="DN9" s="1079"/>
      <c r="DO9" s="1079"/>
      <c r="DP9" s="1080"/>
      <c r="DQ9" s="1078" t="s">
        <v>524</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600</v>
      </c>
      <c r="BT10" s="1104"/>
      <c r="BU10" s="1104"/>
      <c r="BV10" s="1104"/>
      <c r="BW10" s="1104"/>
      <c r="BX10" s="1104"/>
      <c r="BY10" s="1104"/>
      <c r="BZ10" s="1104"/>
      <c r="CA10" s="1104"/>
      <c r="CB10" s="1104"/>
      <c r="CC10" s="1104"/>
      <c r="CD10" s="1104"/>
      <c r="CE10" s="1104"/>
      <c r="CF10" s="1104"/>
      <c r="CG10" s="1105"/>
      <c r="CH10" s="1078">
        <v>-8</v>
      </c>
      <c r="CI10" s="1079"/>
      <c r="CJ10" s="1079"/>
      <c r="CK10" s="1079"/>
      <c r="CL10" s="1080"/>
      <c r="CM10" s="1078">
        <v>2</v>
      </c>
      <c r="CN10" s="1079"/>
      <c r="CO10" s="1079"/>
      <c r="CP10" s="1079"/>
      <c r="CQ10" s="1080"/>
      <c r="CR10" s="1078">
        <v>10</v>
      </c>
      <c r="CS10" s="1079"/>
      <c r="CT10" s="1079"/>
      <c r="CU10" s="1079"/>
      <c r="CV10" s="1080"/>
      <c r="CW10" s="1078" t="s">
        <v>524</v>
      </c>
      <c r="CX10" s="1079"/>
      <c r="CY10" s="1079"/>
      <c r="CZ10" s="1079"/>
      <c r="DA10" s="1080"/>
      <c r="DB10" s="1078" t="s">
        <v>524</v>
      </c>
      <c r="DC10" s="1079"/>
      <c r="DD10" s="1079"/>
      <c r="DE10" s="1079"/>
      <c r="DF10" s="1080"/>
      <c r="DG10" s="1078" t="s">
        <v>524</v>
      </c>
      <c r="DH10" s="1079"/>
      <c r="DI10" s="1079"/>
      <c r="DJ10" s="1079"/>
      <c r="DK10" s="1080"/>
      <c r="DL10" s="1078" t="s">
        <v>524</v>
      </c>
      <c r="DM10" s="1079"/>
      <c r="DN10" s="1079"/>
      <c r="DO10" s="1079"/>
      <c r="DP10" s="1080"/>
      <c r="DQ10" s="1078" t="s">
        <v>524</v>
      </c>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t="s">
        <v>601</v>
      </c>
      <c r="BT11" s="1104"/>
      <c r="BU11" s="1104"/>
      <c r="BV11" s="1104"/>
      <c r="BW11" s="1104"/>
      <c r="BX11" s="1104"/>
      <c r="BY11" s="1104"/>
      <c r="BZ11" s="1104"/>
      <c r="CA11" s="1104"/>
      <c r="CB11" s="1104"/>
      <c r="CC11" s="1104"/>
      <c r="CD11" s="1104"/>
      <c r="CE11" s="1104"/>
      <c r="CF11" s="1104"/>
      <c r="CG11" s="1105"/>
      <c r="CH11" s="1078">
        <v>-13</v>
      </c>
      <c r="CI11" s="1079"/>
      <c r="CJ11" s="1079"/>
      <c r="CK11" s="1079"/>
      <c r="CL11" s="1080"/>
      <c r="CM11" s="1078">
        <v>12</v>
      </c>
      <c r="CN11" s="1079"/>
      <c r="CO11" s="1079"/>
      <c r="CP11" s="1079"/>
      <c r="CQ11" s="1080"/>
      <c r="CR11" s="1078">
        <v>15</v>
      </c>
      <c r="CS11" s="1079"/>
      <c r="CT11" s="1079"/>
      <c r="CU11" s="1079"/>
      <c r="CV11" s="1080"/>
      <c r="CW11" s="1078" t="s">
        <v>524</v>
      </c>
      <c r="CX11" s="1079"/>
      <c r="CY11" s="1079"/>
      <c r="CZ11" s="1079"/>
      <c r="DA11" s="1080"/>
      <c r="DB11" s="1078" t="s">
        <v>524</v>
      </c>
      <c r="DC11" s="1079"/>
      <c r="DD11" s="1079"/>
      <c r="DE11" s="1079"/>
      <c r="DF11" s="1080"/>
      <c r="DG11" s="1078" t="s">
        <v>524</v>
      </c>
      <c r="DH11" s="1079"/>
      <c r="DI11" s="1079"/>
      <c r="DJ11" s="1079"/>
      <c r="DK11" s="1080"/>
      <c r="DL11" s="1078" t="s">
        <v>524</v>
      </c>
      <c r="DM11" s="1079"/>
      <c r="DN11" s="1079"/>
      <c r="DO11" s="1079"/>
      <c r="DP11" s="1080"/>
      <c r="DQ11" s="1078" t="s">
        <v>524</v>
      </c>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t="s">
        <v>602</v>
      </c>
      <c r="BT12" s="1104"/>
      <c r="BU12" s="1104"/>
      <c r="BV12" s="1104"/>
      <c r="BW12" s="1104"/>
      <c r="BX12" s="1104"/>
      <c r="BY12" s="1104"/>
      <c r="BZ12" s="1104"/>
      <c r="CA12" s="1104"/>
      <c r="CB12" s="1104"/>
      <c r="CC12" s="1104"/>
      <c r="CD12" s="1104"/>
      <c r="CE12" s="1104"/>
      <c r="CF12" s="1104"/>
      <c r="CG12" s="1105"/>
      <c r="CH12" s="1078">
        <v>-1</v>
      </c>
      <c r="CI12" s="1079"/>
      <c r="CJ12" s="1079"/>
      <c r="CK12" s="1079"/>
      <c r="CL12" s="1080"/>
      <c r="CM12" s="1078">
        <v>174</v>
      </c>
      <c r="CN12" s="1079"/>
      <c r="CO12" s="1079"/>
      <c r="CP12" s="1079"/>
      <c r="CQ12" s="1080"/>
      <c r="CR12" s="1078">
        <v>50</v>
      </c>
      <c r="CS12" s="1079"/>
      <c r="CT12" s="1079"/>
      <c r="CU12" s="1079"/>
      <c r="CV12" s="1080"/>
      <c r="CW12" s="1078">
        <v>18</v>
      </c>
      <c r="CX12" s="1079"/>
      <c r="CY12" s="1079"/>
      <c r="CZ12" s="1079"/>
      <c r="DA12" s="1080"/>
      <c r="DB12" s="1078" t="s">
        <v>524</v>
      </c>
      <c r="DC12" s="1079"/>
      <c r="DD12" s="1079"/>
      <c r="DE12" s="1079"/>
      <c r="DF12" s="1080"/>
      <c r="DG12" s="1078" t="s">
        <v>524</v>
      </c>
      <c r="DH12" s="1079"/>
      <c r="DI12" s="1079"/>
      <c r="DJ12" s="1079"/>
      <c r="DK12" s="1080"/>
      <c r="DL12" s="1078" t="s">
        <v>524</v>
      </c>
      <c r="DM12" s="1079"/>
      <c r="DN12" s="1079"/>
      <c r="DO12" s="1079"/>
      <c r="DP12" s="1080"/>
      <c r="DQ12" s="1078" t="s">
        <v>524</v>
      </c>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t="s">
        <v>603</v>
      </c>
      <c r="BT13" s="1104"/>
      <c r="BU13" s="1104"/>
      <c r="BV13" s="1104"/>
      <c r="BW13" s="1104"/>
      <c r="BX13" s="1104"/>
      <c r="BY13" s="1104"/>
      <c r="BZ13" s="1104"/>
      <c r="CA13" s="1104"/>
      <c r="CB13" s="1104"/>
      <c r="CC13" s="1104"/>
      <c r="CD13" s="1104"/>
      <c r="CE13" s="1104"/>
      <c r="CF13" s="1104"/>
      <c r="CG13" s="1105"/>
      <c r="CH13" s="1078">
        <v>18</v>
      </c>
      <c r="CI13" s="1079"/>
      <c r="CJ13" s="1079"/>
      <c r="CK13" s="1079"/>
      <c r="CL13" s="1080"/>
      <c r="CM13" s="1078">
        <v>547</v>
      </c>
      <c r="CN13" s="1079"/>
      <c r="CO13" s="1079"/>
      <c r="CP13" s="1079"/>
      <c r="CQ13" s="1080"/>
      <c r="CR13" s="1078">
        <v>162</v>
      </c>
      <c r="CS13" s="1079"/>
      <c r="CT13" s="1079"/>
      <c r="CU13" s="1079"/>
      <c r="CV13" s="1080"/>
      <c r="CW13" s="1078" t="s">
        <v>524</v>
      </c>
      <c r="CX13" s="1079"/>
      <c r="CY13" s="1079"/>
      <c r="CZ13" s="1079"/>
      <c r="DA13" s="1080"/>
      <c r="DB13" s="1078" t="s">
        <v>524</v>
      </c>
      <c r="DC13" s="1079"/>
      <c r="DD13" s="1079"/>
      <c r="DE13" s="1079"/>
      <c r="DF13" s="1080"/>
      <c r="DG13" s="1078" t="s">
        <v>524</v>
      </c>
      <c r="DH13" s="1079"/>
      <c r="DI13" s="1079"/>
      <c r="DJ13" s="1079"/>
      <c r="DK13" s="1080"/>
      <c r="DL13" s="1078" t="s">
        <v>524</v>
      </c>
      <c r="DM13" s="1079"/>
      <c r="DN13" s="1079"/>
      <c r="DO13" s="1079"/>
      <c r="DP13" s="1080"/>
      <c r="DQ13" s="1078" t="s">
        <v>524</v>
      </c>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t="s">
        <v>604</v>
      </c>
      <c r="BT14" s="1104"/>
      <c r="BU14" s="1104"/>
      <c r="BV14" s="1104"/>
      <c r="BW14" s="1104"/>
      <c r="BX14" s="1104"/>
      <c r="BY14" s="1104"/>
      <c r="BZ14" s="1104"/>
      <c r="CA14" s="1104"/>
      <c r="CB14" s="1104"/>
      <c r="CC14" s="1104"/>
      <c r="CD14" s="1104"/>
      <c r="CE14" s="1104"/>
      <c r="CF14" s="1104"/>
      <c r="CG14" s="1105"/>
      <c r="CH14" s="1078">
        <v>10</v>
      </c>
      <c r="CI14" s="1079"/>
      <c r="CJ14" s="1079"/>
      <c r="CK14" s="1079"/>
      <c r="CL14" s="1080"/>
      <c r="CM14" s="1078">
        <v>666</v>
      </c>
      <c r="CN14" s="1079"/>
      <c r="CO14" s="1079"/>
      <c r="CP14" s="1079"/>
      <c r="CQ14" s="1080"/>
      <c r="CR14" s="1078">
        <v>136</v>
      </c>
      <c r="CS14" s="1079"/>
      <c r="CT14" s="1079"/>
      <c r="CU14" s="1079"/>
      <c r="CV14" s="1080"/>
      <c r="CW14" s="1078" t="s">
        <v>524</v>
      </c>
      <c r="CX14" s="1079"/>
      <c r="CY14" s="1079"/>
      <c r="CZ14" s="1079"/>
      <c r="DA14" s="1080"/>
      <c r="DB14" s="1078" t="s">
        <v>524</v>
      </c>
      <c r="DC14" s="1079"/>
      <c r="DD14" s="1079"/>
      <c r="DE14" s="1079"/>
      <c r="DF14" s="1080"/>
      <c r="DG14" s="1078" t="s">
        <v>524</v>
      </c>
      <c r="DH14" s="1079"/>
      <c r="DI14" s="1079"/>
      <c r="DJ14" s="1079"/>
      <c r="DK14" s="1080"/>
      <c r="DL14" s="1078" t="s">
        <v>524</v>
      </c>
      <c r="DM14" s="1079"/>
      <c r="DN14" s="1079"/>
      <c r="DO14" s="1079"/>
      <c r="DP14" s="1080"/>
      <c r="DQ14" s="1078" t="s">
        <v>524</v>
      </c>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t="s">
        <v>618</v>
      </c>
      <c r="BS15" s="1103" t="s">
        <v>605</v>
      </c>
      <c r="BT15" s="1104"/>
      <c r="BU15" s="1104"/>
      <c r="BV15" s="1104"/>
      <c r="BW15" s="1104"/>
      <c r="BX15" s="1104"/>
      <c r="BY15" s="1104"/>
      <c r="BZ15" s="1104"/>
      <c r="CA15" s="1104"/>
      <c r="CB15" s="1104"/>
      <c r="CC15" s="1104"/>
      <c r="CD15" s="1104"/>
      <c r="CE15" s="1104"/>
      <c r="CF15" s="1104"/>
      <c r="CG15" s="1105"/>
      <c r="CH15" s="1078" t="s">
        <v>524</v>
      </c>
      <c r="CI15" s="1079"/>
      <c r="CJ15" s="1079"/>
      <c r="CK15" s="1079"/>
      <c r="CL15" s="1080"/>
      <c r="CM15" s="1078">
        <v>604</v>
      </c>
      <c r="CN15" s="1079"/>
      <c r="CO15" s="1079"/>
      <c r="CP15" s="1079"/>
      <c r="CQ15" s="1080"/>
      <c r="CR15" s="1078">
        <v>15</v>
      </c>
      <c r="CS15" s="1079"/>
      <c r="CT15" s="1079"/>
      <c r="CU15" s="1079"/>
      <c r="CV15" s="1080"/>
      <c r="CW15" s="1078" t="s">
        <v>524</v>
      </c>
      <c r="CX15" s="1079"/>
      <c r="CY15" s="1079"/>
      <c r="CZ15" s="1079"/>
      <c r="DA15" s="1080"/>
      <c r="DB15" s="1078" t="s">
        <v>524</v>
      </c>
      <c r="DC15" s="1079"/>
      <c r="DD15" s="1079"/>
      <c r="DE15" s="1079"/>
      <c r="DF15" s="1080"/>
      <c r="DG15" s="1078" t="s">
        <v>524</v>
      </c>
      <c r="DH15" s="1079"/>
      <c r="DI15" s="1079"/>
      <c r="DJ15" s="1079"/>
      <c r="DK15" s="1080"/>
      <c r="DL15" s="1078" t="s">
        <v>524</v>
      </c>
      <c r="DM15" s="1079"/>
      <c r="DN15" s="1079"/>
      <c r="DO15" s="1079"/>
      <c r="DP15" s="1080"/>
      <c r="DQ15" s="1078" t="s">
        <v>524</v>
      </c>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t="s">
        <v>606</v>
      </c>
      <c r="BT16" s="1104"/>
      <c r="BU16" s="1104"/>
      <c r="BV16" s="1104"/>
      <c r="BW16" s="1104"/>
      <c r="BX16" s="1104"/>
      <c r="BY16" s="1104"/>
      <c r="BZ16" s="1104"/>
      <c r="CA16" s="1104"/>
      <c r="CB16" s="1104"/>
      <c r="CC16" s="1104"/>
      <c r="CD16" s="1104"/>
      <c r="CE16" s="1104"/>
      <c r="CF16" s="1104"/>
      <c r="CG16" s="1105"/>
      <c r="CH16" s="1078">
        <v>-4</v>
      </c>
      <c r="CI16" s="1079"/>
      <c r="CJ16" s="1079"/>
      <c r="CK16" s="1079"/>
      <c r="CL16" s="1080"/>
      <c r="CM16" s="1078">
        <v>469</v>
      </c>
      <c r="CN16" s="1079"/>
      <c r="CO16" s="1079"/>
      <c r="CP16" s="1079"/>
      <c r="CQ16" s="1080"/>
      <c r="CR16" s="1078">
        <v>300</v>
      </c>
      <c r="CS16" s="1079"/>
      <c r="CT16" s="1079"/>
      <c r="CU16" s="1079"/>
      <c r="CV16" s="1080"/>
      <c r="CW16" s="1078" t="s">
        <v>524</v>
      </c>
      <c r="CX16" s="1079"/>
      <c r="CY16" s="1079"/>
      <c r="CZ16" s="1079"/>
      <c r="DA16" s="1080"/>
      <c r="DB16" s="1078" t="s">
        <v>524</v>
      </c>
      <c r="DC16" s="1079"/>
      <c r="DD16" s="1079"/>
      <c r="DE16" s="1079"/>
      <c r="DF16" s="1080"/>
      <c r="DG16" s="1078" t="s">
        <v>524</v>
      </c>
      <c r="DH16" s="1079"/>
      <c r="DI16" s="1079"/>
      <c r="DJ16" s="1079"/>
      <c r="DK16" s="1080"/>
      <c r="DL16" s="1078" t="s">
        <v>524</v>
      </c>
      <c r="DM16" s="1079"/>
      <c r="DN16" s="1079"/>
      <c r="DO16" s="1079"/>
      <c r="DP16" s="1080"/>
      <c r="DQ16" s="1078" t="s">
        <v>524</v>
      </c>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t="s">
        <v>607</v>
      </c>
      <c r="BT17" s="1104"/>
      <c r="BU17" s="1104"/>
      <c r="BV17" s="1104"/>
      <c r="BW17" s="1104"/>
      <c r="BX17" s="1104"/>
      <c r="BY17" s="1104"/>
      <c r="BZ17" s="1104"/>
      <c r="CA17" s="1104"/>
      <c r="CB17" s="1104"/>
      <c r="CC17" s="1104"/>
      <c r="CD17" s="1104"/>
      <c r="CE17" s="1104"/>
      <c r="CF17" s="1104"/>
      <c r="CG17" s="1105"/>
      <c r="CH17" s="1078" t="s">
        <v>524</v>
      </c>
      <c r="CI17" s="1079"/>
      <c r="CJ17" s="1079"/>
      <c r="CK17" s="1079"/>
      <c r="CL17" s="1080"/>
      <c r="CM17" s="1078">
        <v>40</v>
      </c>
      <c r="CN17" s="1079"/>
      <c r="CO17" s="1079"/>
      <c r="CP17" s="1079"/>
      <c r="CQ17" s="1080"/>
      <c r="CR17" s="1078">
        <v>2</v>
      </c>
      <c r="CS17" s="1079"/>
      <c r="CT17" s="1079"/>
      <c r="CU17" s="1079"/>
      <c r="CV17" s="1080"/>
      <c r="CW17" s="1078">
        <v>9</v>
      </c>
      <c r="CX17" s="1079"/>
      <c r="CY17" s="1079"/>
      <c r="CZ17" s="1079"/>
      <c r="DA17" s="1080"/>
      <c r="DB17" s="1078" t="s">
        <v>524</v>
      </c>
      <c r="DC17" s="1079"/>
      <c r="DD17" s="1079"/>
      <c r="DE17" s="1079"/>
      <c r="DF17" s="1080"/>
      <c r="DG17" s="1078" t="s">
        <v>524</v>
      </c>
      <c r="DH17" s="1079"/>
      <c r="DI17" s="1079"/>
      <c r="DJ17" s="1079"/>
      <c r="DK17" s="1080"/>
      <c r="DL17" s="1078" t="s">
        <v>524</v>
      </c>
      <c r="DM17" s="1079"/>
      <c r="DN17" s="1079"/>
      <c r="DO17" s="1079"/>
      <c r="DP17" s="1080"/>
      <c r="DQ17" s="1078" t="s">
        <v>524</v>
      </c>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t="s">
        <v>608</v>
      </c>
      <c r="BT18" s="1104"/>
      <c r="BU18" s="1104"/>
      <c r="BV18" s="1104"/>
      <c r="BW18" s="1104"/>
      <c r="BX18" s="1104"/>
      <c r="BY18" s="1104"/>
      <c r="BZ18" s="1104"/>
      <c r="CA18" s="1104"/>
      <c r="CB18" s="1104"/>
      <c r="CC18" s="1104"/>
      <c r="CD18" s="1104"/>
      <c r="CE18" s="1104"/>
      <c r="CF18" s="1104"/>
      <c r="CG18" s="1105"/>
      <c r="CH18" s="1078">
        <v>8</v>
      </c>
      <c r="CI18" s="1079"/>
      <c r="CJ18" s="1079"/>
      <c r="CK18" s="1079"/>
      <c r="CL18" s="1080"/>
      <c r="CM18" s="1078">
        <v>133</v>
      </c>
      <c r="CN18" s="1079"/>
      <c r="CO18" s="1079"/>
      <c r="CP18" s="1079"/>
      <c r="CQ18" s="1080"/>
      <c r="CR18" s="1078">
        <v>10</v>
      </c>
      <c r="CS18" s="1079"/>
      <c r="CT18" s="1079"/>
      <c r="CU18" s="1079"/>
      <c r="CV18" s="1080"/>
      <c r="CW18" s="1078" t="s">
        <v>524</v>
      </c>
      <c r="CX18" s="1079"/>
      <c r="CY18" s="1079"/>
      <c r="CZ18" s="1079"/>
      <c r="DA18" s="1080"/>
      <c r="DB18" s="1078" t="s">
        <v>524</v>
      </c>
      <c r="DC18" s="1079"/>
      <c r="DD18" s="1079"/>
      <c r="DE18" s="1079"/>
      <c r="DF18" s="1080"/>
      <c r="DG18" s="1078" t="s">
        <v>524</v>
      </c>
      <c r="DH18" s="1079"/>
      <c r="DI18" s="1079"/>
      <c r="DJ18" s="1079"/>
      <c r="DK18" s="1080"/>
      <c r="DL18" s="1078" t="s">
        <v>524</v>
      </c>
      <c r="DM18" s="1079"/>
      <c r="DN18" s="1079"/>
      <c r="DO18" s="1079"/>
      <c r="DP18" s="1080"/>
      <c r="DQ18" s="1078" t="s">
        <v>524</v>
      </c>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390</v>
      </c>
      <c r="B23" s="1033" t="s">
        <v>391</v>
      </c>
      <c r="C23" s="1034"/>
      <c r="D23" s="1034"/>
      <c r="E23" s="1034"/>
      <c r="F23" s="1034"/>
      <c r="G23" s="1034"/>
      <c r="H23" s="1034"/>
      <c r="I23" s="1034"/>
      <c r="J23" s="1034"/>
      <c r="K23" s="1034"/>
      <c r="L23" s="1034"/>
      <c r="M23" s="1034"/>
      <c r="N23" s="1034"/>
      <c r="O23" s="1034"/>
      <c r="P23" s="1035"/>
      <c r="Q23" s="1157">
        <v>154156</v>
      </c>
      <c r="R23" s="1158"/>
      <c r="S23" s="1158"/>
      <c r="T23" s="1158"/>
      <c r="U23" s="1158"/>
      <c r="V23" s="1158">
        <v>148016</v>
      </c>
      <c r="W23" s="1158"/>
      <c r="X23" s="1158"/>
      <c r="Y23" s="1158"/>
      <c r="Z23" s="1158"/>
      <c r="AA23" s="1158">
        <v>6140</v>
      </c>
      <c r="AB23" s="1158"/>
      <c r="AC23" s="1158"/>
      <c r="AD23" s="1158"/>
      <c r="AE23" s="1159"/>
      <c r="AF23" s="1160">
        <v>4729</v>
      </c>
      <c r="AG23" s="1158"/>
      <c r="AH23" s="1158"/>
      <c r="AI23" s="1158"/>
      <c r="AJ23" s="1161"/>
      <c r="AK23" s="1162"/>
      <c r="AL23" s="1163"/>
      <c r="AM23" s="1163"/>
      <c r="AN23" s="1163"/>
      <c r="AO23" s="1163"/>
      <c r="AP23" s="1158">
        <v>122809</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368</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402</v>
      </c>
      <c r="C28" s="1140"/>
      <c r="D28" s="1140"/>
      <c r="E28" s="1140"/>
      <c r="F28" s="1140"/>
      <c r="G28" s="1140"/>
      <c r="H28" s="1140"/>
      <c r="I28" s="1140"/>
      <c r="J28" s="1140"/>
      <c r="K28" s="1140"/>
      <c r="L28" s="1140"/>
      <c r="M28" s="1140"/>
      <c r="N28" s="1140"/>
      <c r="O28" s="1140"/>
      <c r="P28" s="1141"/>
      <c r="Q28" s="1142">
        <v>31759</v>
      </c>
      <c r="R28" s="1143"/>
      <c r="S28" s="1143"/>
      <c r="T28" s="1143"/>
      <c r="U28" s="1143"/>
      <c r="V28" s="1143">
        <v>31698</v>
      </c>
      <c r="W28" s="1143"/>
      <c r="X28" s="1143"/>
      <c r="Y28" s="1143"/>
      <c r="Z28" s="1143"/>
      <c r="AA28" s="1143">
        <v>61</v>
      </c>
      <c r="AB28" s="1143"/>
      <c r="AC28" s="1143"/>
      <c r="AD28" s="1143"/>
      <c r="AE28" s="1144"/>
      <c r="AF28" s="1145">
        <v>61</v>
      </c>
      <c r="AG28" s="1143"/>
      <c r="AH28" s="1143"/>
      <c r="AI28" s="1143"/>
      <c r="AJ28" s="1146"/>
      <c r="AK28" s="1147">
        <v>2723</v>
      </c>
      <c r="AL28" s="1135"/>
      <c r="AM28" s="1135"/>
      <c r="AN28" s="1135"/>
      <c r="AO28" s="1135"/>
      <c r="AP28" s="1135" t="s">
        <v>524</v>
      </c>
      <c r="AQ28" s="1135"/>
      <c r="AR28" s="1135"/>
      <c r="AS28" s="1135"/>
      <c r="AT28" s="1135"/>
      <c r="AU28" s="1135" t="s">
        <v>524</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403</v>
      </c>
      <c r="C29" s="1127"/>
      <c r="D29" s="1127"/>
      <c r="E29" s="1127"/>
      <c r="F29" s="1127"/>
      <c r="G29" s="1127"/>
      <c r="H29" s="1127"/>
      <c r="I29" s="1127"/>
      <c r="J29" s="1127"/>
      <c r="K29" s="1127"/>
      <c r="L29" s="1127"/>
      <c r="M29" s="1127"/>
      <c r="N29" s="1127"/>
      <c r="O29" s="1127"/>
      <c r="P29" s="1128"/>
      <c r="Q29" s="1132">
        <v>55</v>
      </c>
      <c r="R29" s="1133"/>
      <c r="S29" s="1133"/>
      <c r="T29" s="1133"/>
      <c r="U29" s="1133"/>
      <c r="V29" s="1133">
        <v>55</v>
      </c>
      <c r="W29" s="1133"/>
      <c r="X29" s="1133"/>
      <c r="Y29" s="1133"/>
      <c r="Z29" s="1133"/>
      <c r="AA29" s="1133" t="s">
        <v>524</v>
      </c>
      <c r="AB29" s="1133"/>
      <c r="AC29" s="1133"/>
      <c r="AD29" s="1133"/>
      <c r="AE29" s="1134"/>
      <c r="AF29" s="1108" t="s">
        <v>127</v>
      </c>
      <c r="AG29" s="1109"/>
      <c r="AH29" s="1109"/>
      <c r="AI29" s="1109"/>
      <c r="AJ29" s="1110"/>
      <c r="AK29" s="1069">
        <v>14</v>
      </c>
      <c r="AL29" s="1060"/>
      <c r="AM29" s="1060"/>
      <c r="AN29" s="1060"/>
      <c r="AO29" s="1060"/>
      <c r="AP29" s="1060" t="s">
        <v>524</v>
      </c>
      <c r="AQ29" s="1060"/>
      <c r="AR29" s="1060"/>
      <c r="AS29" s="1060"/>
      <c r="AT29" s="1060"/>
      <c r="AU29" s="1060" t="s">
        <v>524</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404</v>
      </c>
      <c r="C30" s="1127"/>
      <c r="D30" s="1127"/>
      <c r="E30" s="1127"/>
      <c r="F30" s="1127"/>
      <c r="G30" s="1127"/>
      <c r="H30" s="1127"/>
      <c r="I30" s="1127"/>
      <c r="J30" s="1127"/>
      <c r="K30" s="1127"/>
      <c r="L30" s="1127"/>
      <c r="M30" s="1127"/>
      <c r="N30" s="1127"/>
      <c r="O30" s="1127"/>
      <c r="P30" s="1128"/>
      <c r="Q30" s="1132">
        <v>3825</v>
      </c>
      <c r="R30" s="1133"/>
      <c r="S30" s="1133"/>
      <c r="T30" s="1133"/>
      <c r="U30" s="1133"/>
      <c r="V30" s="1133">
        <v>3814</v>
      </c>
      <c r="W30" s="1133"/>
      <c r="X30" s="1133"/>
      <c r="Y30" s="1133"/>
      <c r="Z30" s="1133"/>
      <c r="AA30" s="1133">
        <v>11</v>
      </c>
      <c r="AB30" s="1133"/>
      <c r="AC30" s="1133"/>
      <c r="AD30" s="1133"/>
      <c r="AE30" s="1134"/>
      <c r="AF30" s="1108">
        <v>11</v>
      </c>
      <c r="AG30" s="1109"/>
      <c r="AH30" s="1109"/>
      <c r="AI30" s="1109"/>
      <c r="AJ30" s="1110"/>
      <c r="AK30" s="1069">
        <v>907</v>
      </c>
      <c r="AL30" s="1060"/>
      <c r="AM30" s="1060"/>
      <c r="AN30" s="1060"/>
      <c r="AO30" s="1060"/>
      <c r="AP30" s="1060" t="s">
        <v>524</v>
      </c>
      <c r="AQ30" s="1060"/>
      <c r="AR30" s="1060"/>
      <c r="AS30" s="1060"/>
      <c r="AT30" s="1060"/>
      <c r="AU30" s="1060" t="s">
        <v>524</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405</v>
      </c>
      <c r="C31" s="1127"/>
      <c r="D31" s="1127"/>
      <c r="E31" s="1127"/>
      <c r="F31" s="1127"/>
      <c r="G31" s="1127"/>
      <c r="H31" s="1127"/>
      <c r="I31" s="1127"/>
      <c r="J31" s="1127"/>
      <c r="K31" s="1127"/>
      <c r="L31" s="1127"/>
      <c r="M31" s="1127"/>
      <c r="N31" s="1127"/>
      <c r="O31" s="1127"/>
      <c r="P31" s="1128"/>
      <c r="Q31" s="1132">
        <v>31248</v>
      </c>
      <c r="R31" s="1133"/>
      <c r="S31" s="1133"/>
      <c r="T31" s="1133"/>
      <c r="U31" s="1133"/>
      <c r="V31" s="1133">
        <v>30413</v>
      </c>
      <c r="W31" s="1133"/>
      <c r="X31" s="1133"/>
      <c r="Y31" s="1133"/>
      <c r="Z31" s="1133"/>
      <c r="AA31" s="1133">
        <v>835</v>
      </c>
      <c r="AB31" s="1133"/>
      <c r="AC31" s="1133"/>
      <c r="AD31" s="1133"/>
      <c r="AE31" s="1134"/>
      <c r="AF31" s="1108">
        <v>835</v>
      </c>
      <c r="AG31" s="1109"/>
      <c r="AH31" s="1109"/>
      <c r="AI31" s="1109"/>
      <c r="AJ31" s="1110"/>
      <c r="AK31" s="1069">
        <v>4173</v>
      </c>
      <c r="AL31" s="1060"/>
      <c r="AM31" s="1060"/>
      <c r="AN31" s="1060"/>
      <c r="AO31" s="1060"/>
      <c r="AP31" s="1060" t="s">
        <v>524</v>
      </c>
      <c r="AQ31" s="1060"/>
      <c r="AR31" s="1060"/>
      <c r="AS31" s="1060"/>
      <c r="AT31" s="1060"/>
      <c r="AU31" s="1060" t="s">
        <v>524</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406</v>
      </c>
      <c r="C32" s="1127"/>
      <c r="D32" s="1127"/>
      <c r="E32" s="1127"/>
      <c r="F32" s="1127"/>
      <c r="G32" s="1127"/>
      <c r="H32" s="1127"/>
      <c r="I32" s="1127"/>
      <c r="J32" s="1127"/>
      <c r="K32" s="1127"/>
      <c r="L32" s="1127"/>
      <c r="M32" s="1127"/>
      <c r="N32" s="1127"/>
      <c r="O32" s="1127"/>
      <c r="P32" s="1128"/>
      <c r="Q32" s="1132">
        <v>21340</v>
      </c>
      <c r="R32" s="1133"/>
      <c r="S32" s="1133"/>
      <c r="T32" s="1133"/>
      <c r="U32" s="1133"/>
      <c r="V32" s="1133">
        <v>21124</v>
      </c>
      <c r="W32" s="1133"/>
      <c r="X32" s="1133"/>
      <c r="Y32" s="1133"/>
      <c r="Z32" s="1133"/>
      <c r="AA32" s="1133">
        <v>217</v>
      </c>
      <c r="AB32" s="1133"/>
      <c r="AC32" s="1133"/>
      <c r="AD32" s="1133"/>
      <c r="AE32" s="1134"/>
      <c r="AF32" s="1108">
        <v>217</v>
      </c>
      <c r="AG32" s="1109"/>
      <c r="AH32" s="1109"/>
      <c r="AI32" s="1109"/>
      <c r="AJ32" s="1110"/>
      <c r="AK32" s="1069" t="s">
        <v>524</v>
      </c>
      <c r="AL32" s="1060"/>
      <c r="AM32" s="1060"/>
      <c r="AN32" s="1060"/>
      <c r="AO32" s="1060"/>
      <c r="AP32" s="1060" t="s">
        <v>524</v>
      </c>
      <c r="AQ32" s="1060"/>
      <c r="AR32" s="1060"/>
      <c r="AS32" s="1060"/>
      <c r="AT32" s="1060"/>
      <c r="AU32" s="1060" t="s">
        <v>524</v>
      </c>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407</v>
      </c>
      <c r="C33" s="1127"/>
      <c r="D33" s="1127"/>
      <c r="E33" s="1127"/>
      <c r="F33" s="1127"/>
      <c r="G33" s="1127"/>
      <c r="H33" s="1127"/>
      <c r="I33" s="1127"/>
      <c r="J33" s="1127"/>
      <c r="K33" s="1127"/>
      <c r="L33" s="1127"/>
      <c r="M33" s="1127"/>
      <c r="N33" s="1127"/>
      <c r="O33" s="1127"/>
      <c r="P33" s="1128"/>
      <c r="Q33" s="1132">
        <v>9641</v>
      </c>
      <c r="R33" s="1133"/>
      <c r="S33" s="1133"/>
      <c r="T33" s="1133"/>
      <c r="U33" s="1133"/>
      <c r="V33" s="1133">
        <v>7520</v>
      </c>
      <c r="W33" s="1133"/>
      <c r="X33" s="1133"/>
      <c r="Y33" s="1133"/>
      <c r="Z33" s="1133"/>
      <c r="AA33" s="1133">
        <v>2120</v>
      </c>
      <c r="AB33" s="1133"/>
      <c r="AC33" s="1133"/>
      <c r="AD33" s="1133"/>
      <c r="AE33" s="1134"/>
      <c r="AF33" s="1108">
        <v>10250</v>
      </c>
      <c r="AG33" s="1109"/>
      <c r="AH33" s="1109"/>
      <c r="AI33" s="1109"/>
      <c r="AJ33" s="1110"/>
      <c r="AK33" s="1069">
        <v>725</v>
      </c>
      <c r="AL33" s="1060"/>
      <c r="AM33" s="1060"/>
      <c r="AN33" s="1060"/>
      <c r="AO33" s="1060"/>
      <c r="AP33" s="1060">
        <v>26571</v>
      </c>
      <c r="AQ33" s="1060"/>
      <c r="AR33" s="1060"/>
      <c r="AS33" s="1060"/>
      <c r="AT33" s="1060"/>
      <c r="AU33" s="1060">
        <v>1780</v>
      </c>
      <c r="AV33" s="1060"/>
      <c r="AW33" s="1060"/>
      <c r="AX33" s="1060"/>
      <c r="AY33" s="1060"/>
      <c r="AZ33" s="1131" t="s">
        <v>524</v>
      </c>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409</v>
      </c>
      <c r="C34" s="1127"/>
      <c r="D34" s="1127"/>
      <c r="E34" s="1127"/>
      <c r="F34" s="1127"/>
      <c r="G34" s="1127"/>
      <c r="H34" s="1127"/>
      <c r="I34" s="1127"/>
      <c r="J34" s="1127"/>
      <c r="K34" s="1127"/>
      <c r="L34" s="1127"/>
      <c r="M34" s="1127"/>
      <c r="N34" s="1127"/>
      <c r="O34" s="1127"/>
      <c r="P34" s="1128"/>
      <c r="Q34" s="1132">
        <v>20775</v>
      </c>
      <c r="R34" s="1133"/>
      <c r="S34" s="1133"/>
      <c r="T34" s="1133"/>
      <c r="U34" s="1133"/>
      <c r="V34" s="1133">
        <v>20858</v>
      </c>
      <c r="W34" s="1133"/>
      <c r="X34" s="1133"/>
      <c r="Y34" s="1133"/>
      <c r="Z34" s="1133"/>
      <c r="AA34" s="1133">
        <v>-82</v>
      </c>
      <c r="AB34" s="1133"/>
      <c r="AC34" s="1133"/>
      <c r="AD34" s="1133"/>
      <c r="AE34" s="1134"/>
      <c r="AF34" s="1108">
        <v>7709</v>
      </c>
      <c r="AG34" s="1109"/>
      <c r="AH34" s="1109"/>
      <c r="AI34" s="1109"/>
      <c r="AJ34" s="1110"/>
      <c r="AK34" s="1069">
        <v>2683</v>
      </c>
      <c r="AL34" s="1060"/>
      <c r="AM34" s="1060"/>
      <c r="AN34" s="1060"/>
      <c r="AO34" s="1060"/>
      <c r="AP34" s="1060">
        <v>29972</v>
      </c>
      <c r="AQ34" s="1060"/>
      <c r="AR34" s="1060"/>
      <c r="AS34" s="1060"/>
      <c r="AT34" s="1060"/>
      <c r="AU34" s="1060">
        <v>17144</v>
      </c>
      <c r="AV34" s="1060"/>
      <c r="AW34" s="1060"/>
      <c r="AX34" s="1060"/>
      <c r="AY34" s="1060"/>
      <c r="AZ34" s="1131" t="s">
        <v>524</v>
      </c>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410</v>
      </c>
      <c r="C35" s="1127"/>
      <c r="D35" s="1127"/>
      <c r="E35" s="1127"/>
      <c r="F35" s="1127"/>
      <c r="G35" s="1127"/>
      <c r="H35" s="1127"/>
      <c r="I35" s="1127"/>
      <c r="J35" s="1127"/>
      <c r="K35" s="1127"/>
      <c r="L35" s="1127"/>
      <c r="M35" s="1127"/>
      <c r="N35" s="1127"/>
      <c r="O35" s="1127"/>
      <c r="P35" s="1128"/>
      <c r="Q35" s="1132">
        <v>7854</v>
      </c>
      <c r="R35" s="1133"/>
      <c r="S35" s="1133"/>
      <c r="T35" s="1133"/>
      <c r="U35" s="1133"/>
      <c r="V35" s="1133">
        <v>7810</v>
      </c>
      <c r="W35" s="1133"/>
      <c r="X35" s="1133"/>
      <c r="Y35" s="1133"/>
      <c r="Z35" s="1133"/>
      <c r="AA35" s="1133">
        <v>44</v>
      </c>
      <c r="AB35" s="1133"/>
      <c r="AC35" s="1133"/>
      <c r="AD35" s="1133"/>
      <c r="AE35" s="1134"/>
      <c r="AF35" s="1108">
        <v>211</v>
      </c>
      <c r="AG35" s="1109"/>
      <c r="AH35" s="1109"/>
      <c r="AI35" s="1109"/>
      <c r="AJ35" s="1110"/>
      <c r="AK35" s="1069">
        <v>3642</v>
      </c>
      <c r="AL35" s="1060"/>
      <c r="AM35" s="1060"/>
      <c r="AN35" s="1060"/>
      <c r="AO35" s="1060"/>
      <c r="AP35" s="1060">
        <v>62229</v>
      </c>
      <c r="AQ35" s="1060"/>
      <c r="AR35" s="1060"/>
      <c r="AS35" s="1060"/>
      <c r="AT35" s="1060"/>
      <c r="AU35" s="1060">
        <v>42253</v>
      </c>
      <c r="AV35" s="1060"/>
      <c r="AW35" s="1060"/>
      <c r="AX35" s="1060"/>
      <c r="AY35" s="1060"/>
      <c r="AZ35" s="1131" t="s">
        <v>524</v>
      </c>
      <c r="BA35" s="1131"/>
      <c r="BB35" s="1131"/>
      <c r="BC35" s="1131"/>
      <c r="BD35" s="1131"/>
      <c r="BE35" s="1121" t="s">
        <v>408</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t="s">
        <v>411</v>
      </c>
      <c r="C36" s="1127"/>
      <c r="D36" s="1127"/>
      <c r="E36" s="1127"/>
      <c r="F36" s="1127"/>
      <c r="G36" s="1127"/>
      <c r="H36" s="1127"/>
      <c r="I36" s="1127"/>
      <c r="J36" s="1127"/>
      <c r="K36" s="1127"/>
      <c r="L36" s="1127"/>
      <c r="M36" s="1127"/>
      <c r="N36" s="1127"/>
      <c r="O36" s="1127"/>
      <c r="P36" s="1128"/>
      <c r="Q36" s="1132">
        <v>153</v>
      </c>
      <c r="R36" s="1133"/>
      <c r="S36" s="1133"/>
      <c r="T36" s="1133"/>
      <c r="U36" s="1133"/>
      <c r="V36" s="1133">
        <v>122</v>
      </c>
      <c r="W36" s="1133"/>
      <c r="X36" s="1133"/>
      <c r="Y36" s="1133"/>
      <c r="Z36" s="1133"/>
      <c r="AA36" s="1133">
        <v>30</v>
      </c>
      <c r="AB36" s="1133"/>
      <c r="AC36" s="1133"/>
      <c r="AD36" s="1133"/>
      <c r="AE36" s="1134"/>
      <c r="AF36" s="1108">
        <v>440</v>
      </c>
      <c r="AG36" s="1109"/>
      <c r="AH36" s="1109"/>
      <c r="AI36" s="1109"/>
      <c r="AJ36" s="1110"/>
      <c r="AK36" s="1069" t="s">
        <v>524</v>
      </c>
      <c r="AL36" s="1060"/>
      <c r="AM36" s="1060"/>
      <c r="AN36" s="1060"/>
      <c r="AO36" s="1060"/>
      <c r="AP36" s="1060" t="s">
        <v>524</v>
      </c>
      <c r="AQ36" s="1060"/>
      <c r="AR36" s="1060"/>
      <c r="AS36" s="1060"/>
      <c r="AT36" s="1060"/>
      <c r="AU36" s="1060" t="s">
        <v>524</v>
      </c>
      <c r="AV36" s="1060"/>
      <c r="AW36" s="1060"/>
      <c r="AX36" s="1060"/>
      <c r="AY36" s="1060"/>
      <c r="AZ36" s="1131" t="s">
        <v>524</v>
      </c>
      <c r="BA36" s="1131"/>
      <c r="BB36" s="1131"/>
      <c r="BC36" s="1131"/>
      <c r="BD36" s="1131"/>
      <c r="BE36" s="1121" t="s">
        <v>412</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t="s">
        <v>413</v>
      </c>
      <c r="C37" s="1127"/>
      <c r="D37" s="1127"/>
      <c r="E37" s="1127"/>
      <c r="F37" s="1127"/>
      <c r="G37" s="1127"/>
      <c r="H37" s="1127"/>
      <c r="I37" s="1127"/>
      <c r="J37" s="1127"/>
      <c r="K37" s="1127"/>
      <c r="L37" s="1127"/>
      <c r="M37" s="1127"/>
      <c r="N37" s="1127"/>
      <c r="O37" s="1127"/>
      <c r="P37" s="1128"/>
      <c r="Q37" s="1132">
        <v>262</v>
      </c>
      <c r="R37" s="1133"/>
      <c r="S37" s="1133"/>
      <c r="T37" s="1133"/>
      <c r="U37" s="1133"/>
      <c r="V37" s="1133">
        <v>275</v>
      </c>
      <c r="W37" s="1133"/>
      <c r="X37" s="1133"/>
      <c r="Y37" s="1133"/>
      <c r="Z37" s="1133"/>
      <c r="AA37" s="1133">
        <v>-13</v>
      </c>
      <c r="AB37" s="1133"/>
      <c r="AC37" s="1133"/>
      <c r="AD37" s="1133"/>
      <c r="AE37" s="1134"/>
      <c r="AF37" s="1108">
        <v>7</v>
      </c>
      <c r="AG37" s="1109"/>
      <c r="AH37" s="1109"/>
      <c r="AI37" s="1109"/>
      <c r="AJ37" s="1110"/>
      <c r="AK37" s="1069">
        <v>224</v>
      </c>
      <c r="AL37" s="1060"/>
      <c r="AM37" s="1060"/>
      <c r="AN37" s="1060"/>
      <c r="AO37" s="1060"/>
      <c r="AP37" s="1060">
        <v>2730</v>
      </c>
      <c r="AQ37" s="1060"/>
      <c r="AR37" s="1060"/>
      <c r="AS37" s="1060"/>
      <c r="AT37" s="1060"/>
      <c r="AU37" s="1060">
        <v>2534</v>
      </c>
      <c r="AV37" s="1060"/>
      <c r="AW37" s="1060"/>
      <c r="AX37" s="1060"/>
      <c r="AY37" s="1060"/>
      <c r="AZ37" s="1131" t="s">
        <v>524</v>
      </c>
      <c r="BA37" s="1131"/>
      <c r="BB37" s="1131"/>
      <c r="BC37" s="1131"/>
      <c r="BD37" s="1131"/>
      <c r="BE37" s="1121" t="s">
        <v>414</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t="s">
        <v>415</v>
      </c>
      <c r="C38" s="1127"/>
      <c r="D38" s="1127"/>
      <c r="E38" s="1127"/>
      <c r="F38" s="1127"/>
      <c r="G38" s="1127"/>
      <c r="H38" s="1127"/>
      <c r="I38" s="1127"/>
      <c r="J38" s="1127"/>
      <c r="K38" s="1127"/>
      <c r="L38" s="1127"/>
      <c r="M38" s="1127"/>
      <c r="N38" s="1127"/>
      <c r="O38" s="1127"/>
      <c r="P38" s="1128"/>
      <c r="Q38" s="1132">
        <v>307</v>
      </c>
      <c r="R38" s="1133"/>
      <c r="S38" s="1133"/>
      <c r="T38" s="1133"/>
      <c r="U38" s="1133"/>
      <c r="V38" s="1133">
        <v>307</v>
      </c>
      <c r="W38" s="1133"/>
      <c r="X38" s="1133"/>
      <c r="Y38" s="1133"/>
      <c r="Z38" s="1133"/>
      <c r="AA38" s="1133" t="s">
        <v>524</v>
      </c>
      <c r="AB38" s="1133"/>
      <c r="AC38" s="1133"/>
      <c r="AD38" s="1133"/>
      <c r="AE38" s="1134"/>
      <c r="AF38" s="1108" t="s">
        <v>127</v>
      </c>
      <c r="AG38" s="1109"/>
      <c r="AH38" s="1109"/>
      <c r="AI38" s="1109"/>
      <c r="AJ38" s="1110"/>
      <c r="AK38" s="1069">
        <v>3</v>
      </c>
      <c r="AL38" s="1060"/>
      <c r="AM38" s="1060"/>
      <c r="AN38" s="1060"/>
      <c r="AO38" s="1060"/>
      <c r="AP38" s="1060">
        <v>169</v>
      </c>
      <c r="AQ38" s="1060"/>
      <c r="AR38" s="1060"/>
      <c r="AS38" s="1060"/>
      <c r="AT38" s="1060"/>
      <c r="AU38" s="1060">
        <v>16</v>
      </c>
      <c r="AV38" s="1060"/>
      <c r="AW38" s="1060"/>
      <c r="AX38" s="1060"/>
      <c r="AY38" s="1060"/>
      <c r="AZ38" s="1131" t="s">
        <v>524</v>
      </c>
      <c r="BA38" s="1131"/>
      <c r="BB38" s="1131"/>
      <c r="BC38" s="1131"/>
      <c r="BD38" s="1131"/>
      <c r="BE38" s="1121" t="s">
        <v>416</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417</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390</v>
      </c>
      <c r="B63" s="1033" t="s">
        <v>418</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19741</v>
      </c>
      <c r="AG63" s="1048"/>
      <c r="AH63" s="1048"/>
      <c r="AI63" s="1048"/>
      <c r="AJ63" s="1119"/>
      <c r="AK63" s="1120"/>
      <c r="AL63" s="1052"/>
      <c r="AM63" s="1052"/>
      <c r="AN63" s="1052"/>
      <c r="AO63" s="1052"/>
      <c r="AP63" s="1048">
        <v>121671</v>
      </c>
      <c r="AQ63" s="1048"/>
      <c r="AR63" s="1048"/>
      <c r="AS63" s="1048"/>
      <c r="AT63" s="1048"/>
      <c r="AU63" s="1048">
        <v>63727</v>
      </c>
      <c r="AV63" s="1048"/>
      <c r="AW63" s="1048"/>
      <c r="AX63" s="1048"/>
      <c r="AY63" s="1048"/>
      <c r="AZ63" s="1114"/>
      <c r="BA63" s="1114"/>
      <c r="BB63" s="1114"/>
      <c r="BC63" s="1114"/>
      <c r="BD63" s="1114"/>
      <c r="BE63" s="1049"/>
      <c r="BF63" s="1049"/>
      <c r="BG63" s="1049"/>
      <c r="BH63" s="1049"/>
      <c r="BI63" s="1050"/>
      <c r="BJ63" s="1115" t="s">
        <v>419</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420</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421</v>
      </c>
      <c r="B66" s="1085"/>
      <c r="C66" s="1085"/>
      <c r="D66" s="1085"/>
      <c r="E66" s="1085"/>
      <c r="F66" s="1085"/>
      <c r="G66" s="1085"/>
      <c r="H66" s="1085"/>
      <c r="I66" s="1085"/>
      <c r="J66" s="1085"/>
      <c r="K66" s="1085"/>
      <c r="L66" s="1085"/>
      <c r="M66" s="1085"/>
      <c r="N66" s="1085"/>
      <c r="O66" s="1085"/>
      <c r="P66" s="1086"/>
      <c r="Q66" s="1090" t="s">
        <v>394</v>
      </c>
      <c r="R66" s="1091"/>
      <c r="S66" s="1091"/>
      <c r="T66" s="1091"/>
      <c r="U66" s="1092"/>
      <c r="V66" s="1090" t="s">
        <v>422</v>
      </c>
      <c r="W66" s="1091"/>
      <c r="X66" s="1091"/>
      <c r="Y66" s="1091"/>
      <c r="Z66" s="1092"/>
      <c r="AA66" s="1090" t="s">
        <v>423</v>
      </c>
      <c r="AB66" s="1091"/>
      <c r="AC66" s="1091"/>
      <c r="AD66" s="1091"/>
      <c r="AE66" s="1092"/>
      <c r="AF66" s="1096" t="s">
        <v>424</v>
      </c>
      <c r="AG66" s="1097"/>
      <c r="AH66" s="1097"/>
      <c r="AI66" s="1097"/>
      <c r="AJ66" s="1098"/>
      <c r="AK66" s="1090" t="s">
        <v>425</v>
      </c>
      <c r="AL66" s="1085"/>
      <c r="AM66" s="1085"/>
      <c r="AN66" s="1085"/>
      <c r="AO66" s="1086"/>
      <c r="AP66" s="1090" t="s">
        <v>399</v>
      </c>
      <c r="AQ66" s="1091"/>
      <c r="AR66" s="1091"/>
      <c r="AS66" s="1091"/>
      <c r="AT66" s="1092"/>
      <c r="AU66" s="1090" t="s">
        <v>426</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609</v>
      </c>
      <c r="C68" s="1075"/>
      <c r="D68" s="1075"/>
      <c r="E68" s="1075"/>
      <c r="F68" s="1075"/>
      <c r="G68" s="1075"/>
      <c r="H68" s="1075"/>
      <c r="I68" s="1075"/>
      <c r="J68" s="1075"/>
      <c r="K68" s="1075"/>
      <c r="L68" s="1075"/>
      <c r="M68" s="1075"/>
      <c r="N68" s="1075"/>
      <c r="O68" s="1075"/>
      <c r="P68" s="1076"/>
      <c r="Q68" s="1077">
        <v>1971</v>
      </c>
      <c r="R68" s="1071"/>
      <c r="S68" s="1071"/>
      <c r="T68" s="1071"/>
      <c r="U68" s="1071"/>
      <c r="V68" s="1071">
        <v>1975</v>
      </c>
      <c r="W68" s="1071"/>
      <c r="X68" s="1071"/>
      <c r="Y68" s="1071"/>
      <c r="Z68" s="1071"/>
      <c r="AA68" s="1071">
        <v>-4</v>
      </c>
      <c r="AB68" s="1071"/>
      <c r="AC68" s="1071"/>
      <c r="AD68" s="1071"/>
      <c r="AE68" s="1071"/>
      <c r="AF68" s="1071">
        <v>324</v>
      </c>
      <c r="AG68" s="1071"/>
      <c r="AH68" s="1071"/>
      <c r="AI68" s="1071"/>
      <c r="AJ68" s="1071"/>
      <c r="AK68" s="1071" t="s">
        <v>524</v>
      </c>
      <c r="AL68" s="1071"/>
      <c r="AM68" s="1071"/>
      <c r="AN68" s="1071"/>
      <c r="AO68" s="1071"/>
      <c r="AP68" s="1071">
        <v>332</v>
      </c>
      <c r="AQ68" s="1071"/>
      <c r="AR68" s="1071"/>
      <c r="AS68" s="1071"/>
      <c r="AT68" s="1071"/>
      <c r="AU68" s="1071">
        <v>11</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610</v>
      </c>
      <c r="C69" s="1064"/>
      <c r="D69" s="1064"/>
      <c r="E69" s="1064"/>
      <c r="F69" s="1064"/>
      <c r="G69" s="1064"/>
      <c r="H69" s="1064"/>
      <c r="I69" s="1064"/>
      <c r="J69" s="1064"/>
      <c r="K69" s="1064"/>
      <c r="L69" s="1064"/>
      <c r="M69" s="1064"/>
      <c r="N69" s="1064"/>
      <c r="O69" s="1064"/>
      <c r="P69" s="1065"/>
      <c r="Q69" s="1066">
        <v>9184</v>
      </c>
      <c r="R69" s="1060"/>
      <c r="S69" s="1060"/>
      <c r="T69" s="1060"/>
      <c r="U69" s="1060"/>
      <c r="V69" s="1060">
        <v>9066</v>
      </c>
      <c r="W69" s="1060"/>
      <c r="X69" s="1060"/>
      <c r="Y69" s="1060"/>
      <c r="Z69" s="1060"/>
      <c r="AA69" s="1060">
        <v>118</v>
      </c>
      <c r="AB69" s="1060"/>
      <c r="AC69" s="1060"/>
      <c r="AD69" s="1060"/>
      <c r="AE69" s="1060"/>
      <c r="AF69" s="1060" t="s">
        <v>524</v>
      </c>
      <c r="AG69" s="1060"/>
      <c r="AH69" s="1060"/>
      <c r="AI69" s="1060"/>
      <c r="AJ69" s="1060"/>
      <c r="AK69" s="1060">
        <v>15</v>
      </c>
      <c r="AL69" s="1060"/>
      <c r="AM69" s="1060"/>
      <c r="AN69" s="1060"/>
      <c r="AO69" s="1060"/>
      <c r="AP69" s="1060" t="s">
        <v>524</v>
      </c>
      <c r="AQ69" s="1060"/>
      <c r="AR69" s="1060"/>
      <c r="AS69" s="1060"/>
      <c r="AT69" s="1060"/>
      <c r="AU69" s="1060" t="s">
        <v>524</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611</v>
      </c>
      <c r="C70" s="1064"/>
      <c r="D70" s="1064"/>
      <c r="E70" s="1064"/>
      <c r="F70" s="1064"/>
      <c r="G70" s="1064"/>
      <c r="H70" s="1064"/>
      <c r="I70" s="1064"/>
      <c r="J70" s="1064"/>
      <c r="K70" s="1064"/>
      <c r="L70" s="1064"/>
      <c r="M70" s="1064"/>
      <c r="N70" s="1064"/>
      <c r="O70" s="1064"/>
      <c r="P70" s="1065"/>
      <c r="Q70" s="1066">
        <v>1536</v>
      </c>
      <c r="R70" s="1060"/>
      <c r="S70" s="1060"/>
      <c r="T70" s="1060"/>
      <c r="U70" s="1060"/>
      <c r="V70" s="1060">
        <v>1535</v>
      </c>
      <c r="W70" s="1060"/>
      <c r="X70" s="1060"/>
      <c r="Y70" s="1060"/>
      <c r="Z70" s="1060"/>
      <c r="AA70" s="1060">
        <v>1</v>
      </c>
      <c r="AB70" s="1060"/>
      <c r="AC70" s="1060"/>
      <c r="AD70" s="1060"/>
      <c r="AE70" s="1060"/>
      <c r="AF70" s="1060" t="s">
        <v>524</v>
      </c>
      <c r="AG70" s="1060"/>
      <c r="AH70" s="1060"/>
      <c r="AI70" s="1060"/>
      <c r="AJ70" s="1060"/>
      <c r="AK70" s="1060" t="s">
        <v>524</v>
      </c>
      <c r="AL70" s="1060"/>
      <c r="AM70" s="1060"/>
      <c r="AN70" s="1060"/>
      <c r="AO70" s="1060"/>
      <c r="AP70" s="1060" t="s">
        <v>524</v>
      </c>
      <c r="AQ70" s="1060"/>
      <c r="AR70" s="1060"/>
      <c r="AS70" s="1060"/>
      <c r="AT70" s="1060"/>
      <c r="AU70" s="1060" t="s">
        <v>524</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617</v>
      </c>
      <c r="C71" s="1064"/>
      <c r="D71" s="1064"/>
      <c r="E71" s="1064"/>
      <c r="F71" s="1064"/>
      <c r="G71" s="1064"/>
      <c r="H71" s="1064"/>
      <c r="I71" s="1064"/>
      <c r="J71" s="1064"/>
      <c r="K71" s="1064"/>
      <c r="L71" s="1064"/>
      <c r="M71" s="1064"/>
      <c r="N71" s="1064"/>
      <c r="O71" s="1064"/>
      <c r="P71" s="1065"/>
      <c r="Q71" s="1066">
        <v>1</v>
      </c>
      <c r="R71" s="1060"/>
      <c r="S71" s="1060"/>
      <c r="T71" s="1060"/>
      <c r="U71" s="1060"/>
      <c r="V71" s="1060">
        <v>1</v>
      </c>
      <c r="W71" s="1060"/>
      <c r="X71" s="1060"/>
      <c r="Y71" s="1060"/>
      <c r="Z71" s="1060"/>
      <c r="AA71" s="1060" t="s">
        <v>524</v>
      </c>
      <c r="AB71" s="1060"/>
      <c r="AC71" s="1060"/>
      <c r="AD71" s="1060"/>
      <c r="AE71" s="1060"/>
      <c r="AF71" s="1060" t="s">
        <v>524</v>
      </c>
      <c r="AG71" s="1060"/>
      <c r="AH71" s="1060"/>
      <c r="AI71" s="1060"/>
      <c r="AJ71" s="1060"/>
      <c r="AK71" s="1060" t="s">
        <v>524</v>
      </c>
      <c r="AL71" s="1060"/>
      <c r="AM71" s="1060"/>
      <c r="AN71" s="1060"/>
      <c r="AO71" s="1060"/>
      <c r="AP71" s="1060" t="s">
        <v>524</v>
      </c>
      <c r="AQ71" s="1060"/>
      <c r="AR71" s="1060"/>
      <c r="AS71" s="1060"/>
      <c r="AT71" s="1060"/>
      <c r="AU71" s="1060" t="s">
        <v>524</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612</v>
      </c>
      <c r="C72" s="1064"/>
      <c r="D72" s="1064"/>
      <c r="E72" s="1064"/>
      <c r="F72" s="1064"/>
      <c r="G72" s="1064"/>
      <c r="H72" s="1064"/>
      <c r="I72" s="1064"/>
      <c r="J72" s="1064"/>
      <c r="K72" s="1064"/>
      <c r="L72" s="1064"/>
      <c r="M72" s="1064"/>
      <c r="N72" s="1064"/>
      <c r="O72" s="1064"/>
      <c r="P72" s="1065"/>
      <c r="Q72" s="1066">
        <v>60</v>
      </c>
      <c r="R72" s="1060"/>
      <c r="S72" s="1060"/>
      <c r="T72" s="1060"/>
      <c r="U72" s="1060"/>
      <c r="V72" s="1060">
        <v>59</v>
      </c>
      <c r="W72" s="1060"/>
      <c r="X72" s="1060"/>
      <c r="Y72" s="1060"/>
      <c r="Z72" s="1060"/>
      <c r="AA72" s="1060">
        <v>1</v>
      </c>
      <c r="AB72" s="1060"/>
      <c r="AC72" s="1060"/>
      <c r="AD72" s="1060"/>
      <c r="AE72" s="1060"/>
      <c r="AF72" s="1060" t="s">
        <v>524</v>
      </c>
      <c r="AG72" s="1060"/>
      <c r="AH72" s="1060"/>
      <c r="AI72" s="1060"/>
      <c r="AJ72" s="1060"/>
      <c r="AK72" s="1060">
        <v>24</v>
      </c>
      <c r="AL72" s="1060"/>
      <c r="AM72" s="1060"/>
      <c r="AN72" s="1060"/>
      <c r="AO72" s="1060"/>
      <c r="AP72" s="1060" t="s">
        <v>524</v>
      </c>
      <c r="AQ72" s="1060"/>
      <c r="AR72" s="1060"/>
      <c r="AS72" s="1060"/>
      <c r="AT72" s="1060"/>
      <c r="AU72" s="1060" t="s">
        <v>524</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613</v>
      </c>
      <c r="C73" s="1064"/>
      <c r="D73" s="1064"/>
      <c r="E73" s="1064"/>
      <c r="F73" s="1064"/>
      <c r="G73" s="1064"/>
      <c r="H73" s="1064"/>
      <c r="I73" s="1064"/>
      <c r="J73" s="1064"/>
      <c r="K73" s="1064"/>
      <c r="L73" s="1064"/>
      <c r="M73" s="1064"/>
      <c r="N73" s="1064"/>
      <c r="O73" s="1064"/>
      <c r="P73" s="1065"/>
      <c r="Q73" s="1066">
        <v>39</v>
      </c>
      <c r="R73" s="1060"/>
      <c r="S73" s="1060"/>
      <c r="T73" s="1060"/>
      <c r="U73" s="1060"/>
      <c r="V73" s="1060">
        <v>37</v>
      </c>
      <c r="W73" s="1060"/>
      <c r="X73" s="1060"/>
      <c r="Y73" s="1060"/>
      <c r="Z73" s="1060"/>
      <c r="AA73" s="1060">
        <v>2</v>
      </c>
      <c r="AB73" s="1060"/>
      <c r="AC73" s="1060"/>
      <c r="AD73" s="1060"/>
      <c r="AE73" s="1060"/>
      <c r="AF73" s="1060" t="s">
        <v>524</v>
      </c>
      <c r="AG73" s="1060"/>
      <c r="AH73" s="1060"/>
      <c r="AI73" s="1060"/>
      <c r="AJ73" s="1060"/>
      <c r="AK73" s="1060" t="s">
        <v>524</v>
      </c>
      <c r="AL73" s="1060"/>
      <c r="AM73" s="1060"/>
      <c r="AN73" s="1060"/>
      <c r="AO73" s="1060"/>
      <c r="AP73" s="1060" t="s">
        <v>524</v>
      </c>
      <c r="AQ73" s="1060"/>
      <c r="AR73" s="1060"/>
      <c r="AS73" s="1060"/>
      <c r="AT73" s="1060"/>
      <c r="AU73" s="1060" t="s">
        <v>524</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t="s">
        <v>614</v>
      </c>
      <c r="C74" s="1064"/>
      <c r="D74" s="1064"/>
      <c r="E74" s="1064"/>
      <c r="F74" s="1064"/>
      <c r="G74" s="1064"/>
      <c r="H74" s="1064"/>
      <c r="I74" s="1064"/>
      <c r="J74" s="1064"/>
      <c r="K74" s="1064"/>
      <c r="L74" s="1064"/>
      <c r="M74" s="1064"/>
      <c r="N74" s="1064"/>
      <c r="O74" s="1064"/>
      <c r="P74" s="1065"/>
      <c r="Q74" s="1066">
        <v>239</v>
      </c>
      <c r="R74" s="1060"/>
      <c r="S74" s="1060"/>
      <c r="T74" s="1060"/>
      <c r="U74" s="1060"/>
      <c r="V74" s="1060">
        <v>239</v>
      </c>
      <c r="W74" s="1060"/>
      <c r="X74" s="1060"/>
      <c r="Y74" s="1060"/>
      <c r="Z74" s="1060"/>
      <c r="AA74" s="1060" t="s">
        <v>524</v>
      </c>
      <c r="AB74" s="1060"/>
      <c r="AC74" s="1060"/>
      <c r="AD74" s="1060"/>
      <c r="AE74" s="1060"/>
      <c r="AF74" s="1060" t="s">
        <v>524</v>
      </c>
      <c r="AG74" s="1060"/>
      <c r="AH74" s="1060"/>
      <c r="AI74" s="1060"/>
      <c r="AJ74" s="1060"/>
      <c r="AK74" s="1060" t="s">
        <v>524</v>
      </c>
      <c r="AL74" s="1060"/>
      <c r="AM74" s="1060"/>
      <c r="AN74" s="1060"/>
      <c r="AO74" s="1060"/>
      <c r="AP74" s="1060" t="s">
        <v>524</v>
      </c>
      <c r="AQ74" s="1060"/>
      <c r="AR74" s="1060"/>
      <c r="AS74" s="1060"/>
      <c r="AT74" s="1060"/>
      <c r="AU74" s="1060" t="s">
        <v>524</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t="s">
        <v>615</v>
      </c>
      <c r="C75" s="1064"/>
      <c r="D75" s="1064"/>
      <c r="E75" s="1064"/>
      <c r="F75" s="1064"/>
      <c r="G75" s="1064"/>
      <c r="H75" s="1064"/>
      <c r="I75" s="1064"/>
      <c r="J75" s="1064"/>
      <c r="K75" s="1064"/>
      <c r="L75" s="1064"/>
      <c r="M75" s="1064"/>
      <c r="N75" s="1064"/>
      <c r="O75" s="1064"/>
      <c r="P75" s="1065"/>
      <c r="Q75" s="1067">
        <v>1174</v>
      </c>
      <c r="R75" s="1068"/>
      <c r="S75" s="1068"/>
      <c r="T75" s="1068"/>
      <c r="U75" s="1069"/>
      <c r="V75" s="1070">
        <v>1130</v>
      </c>
      <c r="W75" s="1068"/>
      <c r="X75" s="1068"/>
      <c r="Y75" s="1068"/>
      <c r="Z75" s="1069"/>
      <c r="AA75" s="1070">
        <v>44</v>
      </c>
      <c r="AB75" s="1068"/>
      <c r="AC75" s="1068"/>
      <c r="AD75" s="1068"/>
      <c r="AE75" s="1069"/>
      <c r="AF75" s="1070">
        <v>44</v>
      </c>
      <c r="AG75" s="1068"/>
      <c r="AH75" s="1068"/>
      <c r="AI75" s="1068"/>
      <c r="AJ75" s="1069"/>
      <c r="AK75" s="1070" t="s">
        <v>524</v>
      </c>
      <c r="AL75" s="1068"/>
      <c r="AM75" s="1068"/>
      <c r="AN75" s="1068"/>
      <c r="AO75" s="1069"/>
      <c r="AP75" s="1070" t="s">
        <v>524</v>
      </c>
      <c r="AQ75" s="1068"/>
      <c r="AR75" s="1068"/>
      <c r="AS75" s="1068"/>
      <c r="AT75" s="1069"/>
      <c r="AU75" s="1070" t="s">
        <v>524</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t="s">
        <v>616</v>
      </c>
      <c r="C76" s="1064"/>
      <c r="D76" s="1064"/>
      <c r="E76" s="1064"/>
      <c r="F76" s="1064"/>
      <c r="G76" s="1064"/>
      <c r="H76" s="1064"/>
      <c r="I76" s="1064"/>
      <c r="J76" s="1064"/>
      <c r="K76" s="1064"/>
      <c r="L76" s="1064"/>
      <c r="M76" s="1064"/>
      <c r="N76" s="1064"/>
      <c r="O76" s="1064"/>
      <c r="P76" s="1065"/>
      <c r="Q76" s="1067">
        <v>250623</v>
      </c>
      <c r="R76" s="1068"/>
      <c r="S76" s="1068"/>
      <c r="T76" s="1068"/>
      <c r="U76" s="1069"/>
      <c r="V76" s="1070">
        <v>237946</v>
      </c>
      <c r="W76" s="1068"/>
      <c r="X76" s="1068"/>
      <c r="Y76" s="1068"/>
      <c r="Z76" s="1069"/>
      <c r="AA76" s="1070">
        <v>12677</v>
      </c>
      <c r="AB76" s="1068"/>
      <c r="AC76" s="1068"/>
      <c r="AD76" s="1068"/>
      <c r="AE76" s="1069"/>
      <c r="AF76" s="1070">
        <v>12677</v>
      </c>
      <c r="AG76" s="1068"/>
      <c r="AH76" s="1068"/>
      <c r="AI76" s="1068"/>
      <c r="AJ76" s="1069"/>
      <c r="AK76" s="1070">
        <v>923</v>
      </c>
      <c r="AL76" s="1068"/>
      <c r="AM76" s="1068"/>
      <c r="AN76" s="1068"/>
      <c r="AO76" s="1069"/>
      <c r="AP76" s="1070" t="s">
        <v>524</v>
      </c>
      <c r="AQ76" s="1068"/>
      <c r="AR76" s="1068"/>
      <c r="AS76" s="1068"/>
      <c r="AT76" s="1069"/>
      <c r="AU76" s="1070" t="s">
        <v>524</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390</v>
      </c>
      <c r="B88" s="1033" t="s">
        <v>427</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13045</v>
      </c>
      <c r="AG88" s="1048"/>
      <c r="AH88" s="1048"/>
      <c r="AI88" s="1048"/>
      <c r="AJ88" s="1048"/>
      <c r="AK88" s="1052"/>
      <c r="AL88" s="1052"/>
      <c r="AM88" s="1052"/>
      <c r="AN88" s="1052"/>
      <c r="AO88" s="1052"/>
      <c r="AP88" s="1048">
        <v>332</v>
      </c>
      <c r="AQ88" s="1048"/>
      <c r="AR88" s="1048"/>
      <c r="AS88" s="1048"/>
      <c r="AT88" s="1048"/>
      <c r="AU88" s="1048">
        <v>11</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428</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862</v>
      </c>
      <c r="CS102" s="1040"/>
      <c r="CT102" s="1040"/>
      <c r="CU102" s="1040"/>
      <c r="CV102" s="1041"/>
      <c r="CW102" s="1039">
        <v>105</v>
      </c>
      <c r="CX102" s="1040"/>
      <c r="CY102" s="1040"/>
      <c r="CZ102" s="1040"/>
      <c r="DA102" s="1041"/>
      <c r="DB102" s="1039"/>
      <c r="DC102" s="1040"/>
      <c r="DD102" s="1040"/>
      <c r="DE102" s="1040"/>
      <c r="DF102" s="1041"/>
      <c r="DG102" s="1039"/>
      <c r="DH102" s="1040"/>
      <c r="DI102" s="1040"/>
      <c r="DJ102" s="1040"/>
      <c r="DK102" s="1041"/>
      <c r="DL102" s="1039"/>
      <c r="DM102" s="1040"/>
      <c r="DN102" s="1040"/>
      <c r="DO102" s="1040"/>
      <c r="DP102" s="1041"/>
      <c r="DQ102" s="1039"/>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429</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430</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431</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432</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433</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434</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435</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436</v>
      </c>
      <c r="AB109" s="983"/>
      <c r="AC109" s="983"/>
      <c r="AD109" s="983"/>
      <c r="AE109" s="984"/>
      <c r="AF109" s="985" t="s">
        <v>306</v>
      </c>
      <c r="AG109" s="983"/>
      <c r="AH109" s="983"/>
      <c r="AI109" s="983"/>
      <c r="AJ109" s="984"/>
      <c r="AK109" s="985" t="s">
        <v>305</v>
      </c>
      <c r="AL109" s="983"/>
      <c r="AM109" s="983"/>
      <c r="AN109" s="983"/>
      <c r="AO109" s="984"/>
      <c r="AP109" s="985" t="s">
        <v>437</v>
      </c>
      <c r="AQ109" s="983"/>
      <c r="AR109" s="983"/>
      <c r="AS109" s="983"/>
      <c r="AT109" s="1014"/>
      <c r="AU109" s="982" t="s">
        <v>435</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436</v>
      </c>
      <c r="BR109" s="983"/>
      <c r="BS109" s="983"/>
      <c r="BT109" s="983"/>
      <c r="BU109" s="984"/>
      <c r="BV109" s="985" t="s">
        <v>306</v>
      </c>
      <c r="BW109" s="983"/>
      <c r="BX109" s="983"/>
      <c r="BY109" s="983"/>
      <c r="BZ109" s="984"/>
      <c r="CA109" s="985" t="s">
        <v>305</v>
      </c>
      <c r="CB109" s="983"/>
      <c r="CC109" s="983"/>
      <c r="CD109" s="983"/>
      <c r="CE109" s="984"/>
      <c r="CF109" s="1021" t="s">
        <v>437</v>
      </c>
      <c r="CG109" s="1021"/>
      <c r="CH109" s="1021"/>
      <c r="CI109" s="1021"/>
      <c r="CJ109" s="1021"/>
      <c r="CK109" s="985" t="s">
        <v>438</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436</v>
      </c>
      <c r="DH109" s="983"/>
      <c r="DI109" s="983"/>
      <c r="DJ109" s="983"/>
      <c r="DK109" s="984"/>
      <c r="DL109" s="985" t="s">
        <v>306</v>
      </c>
      <c r="DM109" s="983"/>
      <c r="DN109" s="983"/>
      <c r="DO109" s="983"/>
      <c r="DP109" s="984"/>
      <c r="DQ109" s="985" t="s">
        <v>305</v>
      </c>
      <c r="DR109" s="983"/>
      <c r="DS109" s="983"/>
      <c r="DT109" s="983"/>
      <c r="DU109" s="984"/>
      <c r="DV109" s="985" t="s">
        <v>437</v>
      </c>
      <c r="DW109" s="983"/>
      <c r="DX109" s="983"/>
      <c r="DY109" s="983"/>
      <c r="DZ109" s="1014"/>
    </row>
    <row r="110" spans="1:131" s="246" customFormat="1" ht="26.25" customHeight="1" x14ac:dyDescent="0.2">
      <c r="A110" s="885" t="s">
        <v>439</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11998519</v>
      </c>
      <c r="AB110" s="976"/>
      <c r="AC110" s="976"/>
      <c r="AD110" s="976"/>
      <c r="AE110" s="977"/>
      <c r="AF110" s="978">
        <v>11579386</v>
      </c>
      <c r="AG110" s="976"/>
      <c r="AH110" s="976"/>
      <c r="AI110" s="976"/>
      <c r="AJ110" s="977"/>
      <c r="AK110" s="978">
        <v>11693712</v>
      </c>
      <c r="AL110" s="976"/>
      <c r="AM110" s="976"/>
      <c r="AN110" s="976"/>
      <c r="AO110" s="977"/>
      <c r="AP110" s="979">
        <v>17.899999999999999</v>
      </c>
      <c r="AQ110" s="980"/>
      <c r="AR110" s="980"/>
      <c r="AS110" s="980"/>
      <c r="AT110" s="981"/>
      <c r="AU110" s="1015" t="s">
        <v>71</v>
      </c>
      <c r="AV110" s="1016"/>
      <c r="AW110" s="1016"/>
      <c r="AX110" s="1016"/>
      <c r="AY110" s="1016"/>
      <c r="AZ110" s="941" t="s">
        <v>440</v>
      </c>
      <c r="BA110" s="886"/>
      <c r="BB110" s="886"/>
      <c r="BC110" s="886"/>
      <c r="BD110" s="886"/>
      <c r="BE110" s="886"/>
      <c r="BF110" s="886"/>
      <c r="BG110" s="886"/>
      <c r="BH110" s="886"/>
      <c r="BI110" s="886"/>
      <c r="BJ110" s="886"/>
      <c r="BK110" s="886"/>
      <c r="BL110" s="886"/>
      <c r="BM110" s="886"/>
      <c r="BN110" s="886"/>
      <c r="BO110" s="886"/>
      <c r="BP110" s="887"/>
      <c r="BQ110" s="942">
        <v>122717396</v>
      </c>
      <c r="BR110" s="923"/>
      <c r="BS110" s="923"/>
      <c r="BT110" s="923"/>
      <c r="BU110" s="923"/>
      <c r="BV110" s="923">
        <v>124320685</v>
      </c>
      <c r="BW110" s="923"/>
      <c r="BX110" s="923"/>
      <c r="BY110" s="923"/>
      <c r="BZ110" s="923"/>
      <c r="CA110" s="923">
        <v>122809368</v>
      </c>
      <c r="CB110" s="923"/>
      <c r="CC110" s="923"/>
      <c r="CD110" s="923"/>
      <c r="CE110" s="923"/>
      <c r="CF110" s="947">
        <v>188.4</v>
      </c>
      <c r="CG110" s="948"/>
      <c r="CH110" s="948"/>
      <c r="CI110" s="948"/>
      <c r="CJ110" s="948"/>
      <c r="CK110" s="1011" t="s">
        <v>441</v>
      </c>
      <c r="CL110" s="897"/>
      <c r="CM110" s="972" t="s">
        <v>442</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v>5787884</v>
      </c>
      <c r="DH110" s="923"/>
      <c r="DI110" s="923"/>
      <c r="DJ110" s="923"/>
      <c r="DK110" s="923"/>
      <c r="DL110" s="923">
        <v>4959474</v>
      </c>
      <c r="DM110" s="923"/>
      <c r="DN110" s="923"/>
      <c r="DO110" s="923"/>
      <c r="DP110" s="923"/>
      <c r="DQ110" s="923">
        <v>4109379</v>
      </c>
      <c r="DR110" s="923"/>
      <c r="DS110" s="923"/>
      <c r="DT110" s="923"/>
      <c r="DU110" s="923"/>
      <c r="DV110" s="924">
        <v>6.3</v>
      </c>
      <c r="DW110" s="924"/>
      <c r="DX110" s="924"/>
      <c r="DY110" s="924"/>
      <c r="DZ110" s="925"/>
    </row>
    <row r="111" spans="1:131" s="246" customFormat="1" ht="26.25" customHeight="1" x14ac:dyDescent="0.2">
      <c r="A111" s="852" t="s">
        <v>443</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444</v>
      </c>
      <c r="AB111" s="1004"/>
      <c r="AC111" s="1004"/>
      <c r="AD111" s="1004"/>
      <c r="AE111" s="1005"/>
      <c r="AF111" s="1006" t="s">
        <v>388</v>
      </c>
      <c r="AG111" s="1004"/>
      <c r="AH111" s="1004"/>
      <c r="AI111" s="1004"/>
      <c r="AJ111" s="1005"/>
      <c r="AK111" s="1006" t="s">
        <v>127</v>
      </c>
      <c r="AL111" s="1004"/>
      <c r="AM111" s="1004"/>
      <c r="AN111" s="1004"/>
      <c r="AO111" s="1005"/>
      <c r="AP111" s="1007" t="s">
        <v>445</v>
      </c>
      <c r="AQ111" s="1008"/>
      <c r="AR111" s="1008"/>
      <c r="AS111" s="1008"/>
      <c r="AT111" s="1009"/>
      <c r="AU111" s="1017"/>
      <c r="AV111" s="1018"/>
      <c r="AW111" s="1018"/>
      <c r="AX111" s="1018"/>
      <c r="AY111" s="1018"/>
      <c r="AZ111" s="893" t="s">
        <v>446</v>
      </c>
      <c r="BA111" s="828"/>
      <c r="BB111" s="828"/>
      <c r="BC111" s="828"/>
      <c r="BD111" s="828"/>
      <c r="BE111" s="828"/>
      <c r="BF111" s="828"/>
      <c r="BG111" s="828"/>
      <c r="BH111" s="828"/>
      <c r="BI111" s="828"/>
      <c r="BJ111" s="828"/>
      <c r="BK111" s="828"/>
      <c r="BL111" s="828"/>
      <c r="BM111" s="828"/>
      <c r="BN111" s="828"/>
      <c r="BO111" s="828"/>
      <c r="BP111" s="829"/>
      <c r="BQ111" s="894">
        <v>5787884</v>
      </c>
      <c r="BR111" s="895"/>
      <c r="BS111" s="895"/>
      <c r="BT111" s="895"/>
      <c r="BU111" s="895"/>
      <c r="BV111" s="895">
        <v>4959474</v>
      </c>
      <c r="BW111" s="895"/>
      <c r="BX111" s="895"/>
      <c r="BY111" s="895"/>
      <c r="BZ111" s="895"/>
      <c r="CA111" s="895">
        <v>4109379</v>
      </c>
      <c r="CB111" s="895"/>
      <c r="CC111" s="895"/>
      <c r="CD111" s="895"/>
      <c r="CE111" s="895"/>
      <c r="CF111" s="956">
        <v>6.3</v>
      </c>
      <c r="CG111" s="957"/>
      <c r="CH111" s="957"/>
      <c r="CI111" s="957"/>
      <c r="CJ111" s="957"/>
      <c r="CK111" s="1012"/>
      <c r="CL111" s="899"/>
      <c r="CM111" s="902" t="s">
        <v>447</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127</v>
      </c>
      <c r="DH111" s="895"/>
      <c r="DI111" s="895"/>
      <c r="DJ111" s="895"/>
      <c r="DK111" s="895"/>
      <c r="DL111" s="895" t="s">
        <v>445</v>
      </c>
      <c r="DM111" s="895"/>
      <c r="DN111" s="895"/>
      <c r="DO111" s="895"/>
      <c r="DP111" s="895"/>
      <c r="DQ111" s="895" t="s">
        <v>388</v>
      </c>
      <c r="DR111" s="895"/>
      <c r="DS111" s="895"/>
      <c r="DT111" s="895"/>
      <c r="DU111" s="895"/>
      <c r="DV111" s="872" t="s">
        <v>388</v>
      </c>
      <c r="DW111" s="872"/>
      <c r="DX111" s="872"/>
      <c r="DY111" s="872"/>
      <c r="DZ111" s="873"/>
    </row>
    <row r="112" spans="1:131" s="246" customFormat="1" ht="26.25" customHeight="1" x14ac:dyDescent="0.2">
      <c r="A112" s="997" t="s">
        <v>448</v>
      </c>
      <c r="B112" s="998"/>
      <c r="C112" s="828" t="s">
        <v>449</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444</v>
      </c>
      <c r="AB112" s="858"/>
      <c r="AC112" s="858"/>
      <c r="AD112" s="858"/>
      <c r="AE112" s="859"/>
      <c r="AF112" s="860" t="s">
        <v>444</v>
      </c>
      <c r="AG112" s="858"/>
      <c r="AH112" s="858"/>
      <c r="AI112" s="858"/>
      <c r="AJ112" s="859"/>
      <c r="AK112" s="860" t="s">
        <v>450</v>
      </c>
      <c r="AL112" s="858"/>
      <c r="AM112" s="858"/>
      <c r="AN112" s="858"/>
      <c r="AO112" s="859"/>
      <c r="AP112" s="905" t="s">
        <v>445</v>
      </c>
      <c r="AQ112" s="906"/>
      <c r="AR112" s="906"/>
      <c r="AS112" s="906"/>
      <c r="AT112" s="907"/>
      <c r="AU112" s="1017"/>
      <c r="AV112" s="1018"/>
      <c r="AW112" s="1018"/>
      <c r="AX112" s="1018"/>
      <c r="AY112" s="1018"/>
      <c r="AZ112" s="893" t="s">
        <v>451</v>
      </c>
      <c r="BA112" s="828"/>
      <c r="BB112" s="828"/>
      <c r="BC112" s="828"/>
      <c r="BD112" s="828"/>
      <c r="BE112" s="828"/>
      <c r="BF112" s="828"/>
      <c r="BG112" s="828"/>
      <c r="BH112" s="828"/>
      <c r="BI112" s="828"/>
      <c r="BJ112" s="828"/>
      <c r="BK112" s="828"/>
      <c r="BL112" s="828"/>
      <c r="BM112" s="828"/>
      <c r="BN112" s="828"/>
      <c r="BO112" s="828"/>
      <c r="BP112" s="829"/>
      <c r="BQ112" s="894">
        <v>53913207</v>
      </c>
      <c r="BR112" s="895"/>
      <c r="BS112" s="895"/>
      <c r="BT112" s="895"/>
      <c r="BU112" s="895"/>
      <c r="BV112" s="895">
        <v>59547380</v>
      </c>
      <c r="BW112" s="895"/>
      <c r="BX112" s="895"/>
      <c r="BY112" s="895"/>
      <c r="BZ112" s="895"/>
      <c r="CA112" s="895">
        <v>63923873</v>
      </c>
      <c r="CB112" s="895"/>
      <c r="CC112" s="895"/>
      <c r="CD112" s="895"/>
      <c r="CE112" s="895"/>
      <c r="CF112" s="956">
        <v>98.1</v>
      </c>
      <c r="CG112" s="957"/>
      <c r="CH112" s="957"/>
      <c r="CI112" s="957"/>
      <c r="CJ112" s="957"/>
      <c r="CK112" s="1012"/>
      <c r="CL112" s="899"/>
      <c r="CM112" s="902" t="s">
        <v>452</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444</v>
      </c>
      <c r="DH112" s="895"/>
      <c r="DI112" s="895"/>
      <c r="DJ112" s="895"/>
      <c r="DK112" s="895"/>
      <c r="DL112" s="895" t="s">
        <v>445</v>
      </c>
      <c r="DM112" s="895"/>
      <c r="DN112" s="895"/>
      <c r="DO112" s="895"/>
      <c r="DP112" s="895"/>
      <c r="DQ112" s="895" t="s">
        <v>445</v>
      </c>
      <c r="DR112" s="895"/>
      <c r="DS112" s="895"/>
      <c r="DT112" s="895"/>
      <c r="DU112" s="895"/>
      <c r="DV112" s="872" t="s">
        <v>388</v>
      </c>
      <c r="DW112" s="872"/>
      <c r="DX112" s="872"/>
      <c r="DY112" s="872"/>
      <c r="DZ112" s="873"/>
    </row>
    <row r="113" spans="1:130" s="246" customFormat="1" ht="26.25" customHeight="1" x14ac:dyDescent="0.2">
      <c r="A113" s="999"/>
      <c r="B113" s="1000"/>
      <c r="C113" s="828" t="s">
        <v>453</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3810629</v>
      </c>
      <c r="AB113" s="1004"/>
      <c r="AC113" s="1004"/>
      <c r="AD113" s="1004"/>
      <c r="AE113" s="1005"/>
      <c r="AF113" s="1006">
        <v>3769797</v>
      </c>
      <c r="AG113" s="1004"/>
      <c r="AH113" s="1004"/>
      <c r="AI113" s="1004"/>
      <c r="AJ113" s="1005"/>
      <c r="AK113" s="1006">
        <v>3614736</v>
      </c>
      <c r="AL113" s="1004"/>
      <c r="AM113" s="1004"/>
      <c r="AN113" s="1004"/>
      <c r="AO113" s="1005"/>
      <c r="AP113" s="1007">
        <v>5.5</v>
      </c>
      <c r="AQ113" s="1008"/>
      <c r="AR113" s="1008"/>
      <c r="AS113" s="1008"/>
      <c r="AT113" s="1009"/>
      <c r="AU113" s="1017"/>
      <c r="AV113" s="1018"/>
      <c r="AW113" s="1018"/>
      <c r="AX113" s="1018"/>
      <c r="AY113" s="1018"/>
      <c r="AZ113" s="893" t="s">
        <v>454</v>
      </c>
      <c r="BA113" s="828"/>
      <c r="BB113" s="828"/>
      <c r="BC113" s="828"/>
      <c r="BD113" s="828"/>
      <c r="BE113" s="828"/>
      <c r="BF113" s="828"/>
      <c r="BG113" s="828"/>
      <c r="BH113" s="828"/>
      <c r="BI113" s="828"/>
      <c r="BJ113" s="828"/>
      <c r="BK113" s="828"/>
      <c r="BL113" s="828"/>
      <c r="BM113" s="828"/>
      <c r="BN113" s="828"/>
      <c r="BO113" s="828"/>
      <c r="BP113" s="829"/>
      <c r="BQ113" s="894">
        <v>18432</v>
      </c>
      <c r="BR113" s="895"/>
      <c r="BS113" s="895"/>
      <c r="BT113" s="895"/>
      <c r="BU113" s="895"/>
      <c r="BV113" s="895">
        <v>14867</v>
      </c>
      <c r="BW113" s="895"/>
      <c r="BX113" s="895"/>
      <c r="BY113" s="895"/>
      <c r="BZ113" s="895"/>
      <c r="CA113" s="895">
        <v>11423</v>
      </c>
      <c r="CB113" s="895"/>
      <c r="CC113" s="895"/>
      <c r="CD113" s="895"/>
      <c r="CE113" s="895"/>
      <c r="CF113" s="956">
        <v>0</v>
      </c>
      <c r="CG113" s="957"/>
      <c r="CH113" s="957"/>
      <c r="CI113" s="957"/>
      <c r="CJ113" s="957"/>
      <c r="CK113" s="1012"/>
      <c r="CL113" s="899"/>
      <c r="CM113" s="902" t="s">
        <v>455</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445</v>
      </c>
      <c r="DH113" s="858"/>
      <c r="DI113" s="858"/>
      <c r="DJ113" s="858"/>
      <c r="DK113" s="859"/>
      <c r="DL113" s="860" t="s">
        <v>445</v>
      </c>
      <c r="DM113" s="858"/>
      <c r="DN113" s="858"/>
      <c r="DO113" s="858"/>
      <c r="DP113" s="859"/>
      <c r="DQ113" s="860" t="s">
        <v>445</v>
      </c>
      <c r="DR113" s="858"/>
      <c r="DS113" s="858"/>
      <c r="DT113" s="858"/>
      <c r="DU113" s="859"/>
      <c r="DV113" s="905" t="s">
        <v>444</v>
      </c>
      <c r="DW113" s="906"/>
      <c r="DX113" s="906"/>
      <c r="DY113" s="906"/>
      <c r="DZ113" s="907"/>
    </row>
    <row r="114" spans="1:130" s="246" customFormat="1" ht="26.25" customHeight="1" x14ac:dyDescent="0.2">
      <c r="A114" s="999"/>
      <c r="B114" s="1000"/>
      <c r="C114" s="828" t="s">
        <v>456</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4335</v>
      </c>
      <c r="AB114" s="858"/>
      <c r="AC114" s="858"/>
      <c r="AD114" s="858"/>
      <c r="AE114" s="859"/>
      <c r="AF114" s="860">
        <v>4115</v>
      </c>
      <c r="AG114" s="858"/>
      <c r="AH114" s="858"/>
      <c r="AI114" s="858"/>
      <c r="AJ114" s="859"/>
      <c r="AK114" s="860">
        <v>3985</v>
      </c>
      <c r="AL114" s="858"/>
      <c r="AM114" s="858"/>
      <c r="AN114" s="858"/>
      <c r="AO114" s="859"/>
      <c r="AP114" s="905">
        <v>0</v>
      </c>
      <c r="AQ114" s="906"/>
      <c r="AR114" s="906"/>
      <c r="AS114" s="906"/>
      <c r="AT114" s="907"/>
      <c r="AU114" s="1017"/>
      <c r="AV114" s="1018"/>
      <c r="AW114" s="1018"/>
      <c r="AX114" s="1018"/>
      <c r="AY114" s="1018"/>
      <c r="AZ114" s="893" t="s">
        <v>457</v>
      </c>
      <c r="BA114" s="828"/>
      <c r="BB114" s="828"/>
      <c r="BC114" s="828"/>
      <c r="BD114" s="828"/>
      <c r="BE114" s="828"/>
      <c r="BF114" s="828"/>
      <c r="BG114" s="828"/>
      <c r="BH114" s="828"/>
      <c r="BI114" s="828"/>
      <c r="BJ114" s="828"/>
      <c r="BK114" s="828"/>
      <c r="BL114" s="828"/>
      <c r="BM114" s="828"/>
      <c r="BN114" s="828"/>
      <c r="BO114" s="828"/>
      <c r="BP114" s="829"/>
      <c r="BQ114" s="894">
        <v>16666679</v>
      </c>
      <c r="BR114" s="895"/>
      <c r="BS114" s="895"/>
      <c r="BT114" s="895"/>
      <c r="BU114" s="895"/>
      <c r="BV114" s="895">
        <v>16716826</v>
      </c>
      <c r="BW114" s="895"/>
      <c r="BX114" s="895"/>
      <c r="BY114" s="895"/>
      <c r="BZ114" s="895"/>
      <c r="CA114" s="895">
        <v>16124422</v>
      </c>
      <c r="CB114" s="895"/>
      <c r="CC114" s="895"/>
      <c r="CD114" s="895"/>
      <c r="CE114" s="895"/>
      <c r="CF114" s="956">
        <v>24.7</v>
      </c>
      <c r="CG114" s="957"/>
      <c r="CH114" s="957"/>
      <c r="CI114" s="957"/>
      <c r="CJ114" s="957"/>
      <c r="CK114" s="1012"/>
      <c r="CL114" s="899"/>
      <c r="CM114" s="902" t="s">
        <v>458</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445</v>
      </c>
      <c r="DH114" s="858"/>
      <c r="DI114" s="858"/>
      <c r="DJ114" s="858"/>
      <c r="DK114" s="859"/>
      <c r="DL114" s="860" t="s">
        <v>459</v>
      </c>
      <c r="DM114" s="858"/>
      <c r="DN114" s="858"/>
      <c r="DO114" s="858"/>
      <c r="DP114" s="859"/>
      <c r="DQ114" s="860" t="s">
        <v>445</v>
      </c>
      <c r="DR114" s="858"/>
      <c r="DS114" s="858"/>
      <c r="DT114" s="858"/>
      <c r="DU114" s="859"/>
      <c r="DV114" s="905" t="s">
        <v>445</v>
      </c>
      <c r="DW114" s="906"/>
      <c r="DX114" s="906"/>
      <c r="DY114" s="906"/>
      <c r="DZ114" s="907"/>
    </row>
    <row r="115" spans="1:130" s="246" customFormat="1" ht="26.25" customHeight="1" x14ac:dyDescent="0.2">
      <c r="A115" s="999"/>
      <c r="B115" s="1000"/>
      <c r="C115" s="828" t="s">
        <v>460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1742721</v>
      </c>
      <c r="AB115" s="1004"/>
      <c r="AC115" s="1004"/>
      <c r="AD115" s="1004"/>
      <c r="AE115" s="1005"/>
      <c r="AF115" s="1006">
        <v>973105</v>
      </c>
      <c r="AG115" s="1004"/>
      <c r="AH115" s="1004"/>
      <c r="AI115" s="1004"/>
      <c r="AJ115" s="1005"/>
      <c r="AK115" s="1006">
        <v>973133</v>
      </c>
      <c r="AL115" s="1004"/>
      <c r="AM115" s="1004"/>
      <c r="AN115" s="1004"/>
      <c r="AO115" s="1005"/>
      <c r="AP115" s="1007">
        <v>1.5</v>
      </c>
      <c r="AQ115" s="1008"/>
      <c r="AR115" s="1008"/>
      <c r="AS115" s="1008"/>
      <c r="AT115" s="1009"/>
      <c r="AU115" s="1017"/>
      <c r="AV115" s="1018"/>
      <c r="AW115" s="1018"/>
      <c r="AX115" s="1018"/>
      <c r="AY115" s="1018"/>
      <c r="AZ115" s="893" t="s">
        <v>461</v>
      </c>
      <c r="BA115" s="828"/>
      <c r="BB115" s="828"/>
      <c r="BC115" s="828"/>
      <c r="BD115" s="828"/>
      <c r="BE115" s="828"/>
      <c r="BF115" s="828"/>
      <c r="BG115" s="828"/>
      <c r="BH115" s="828"/>
      <c r="BI115" s="828"/>
      <c r="BJ115" s="828"/>
      <c r="BK115" s="828"/>
      <c r="BL115" s="828"/>
      <c r="BM115" s="828"/>
      <c r="BN115" s="828"/>
      <c r="BO115" s="828"/>
      <c r="BP115" s="829"/>
      <c r="BQ115" s="894" t="s">
        <v>445</v>
      </c>
      <c r="BR115" s="895"/>
      <c r="BS115" s="895"/>
      <c r="BT115" s="895"/>
      <c r="BU115" s="895"/>
      <c r="BV115" s="895" t="s">
        <v>388</v>
      </c>
      <c r="BW115" s="895"/>
      <c r="BX115" s="895"/>
      <c r="BY115" s="895"/>
      <c r="BZ115" s="895"/>
      <c r="CA115" s="895" t="s">
        <v>444</v>
      </c>
      <c r="CB115" s="895"/>
      <c r="CC115" s="895"/>
      <c r="CD115" s="895"/>
      <c r="CE115" s="895"/>
      <c r="CF115" s="956" t="s">
        <v>444</v>
      </c>
      <c r="CG115" s="957"/>
      <c r="CH115" s="957"/>
      <c r="CI115" s="957"/>
      <c r="CJ115" s="957"/>
      <c r="CK115" s="1012"/>
      <c r="CL115" s="899"/>
      <c r="CM115" s="893" t="s">
        <v>462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388</v>
      </c>
      <c r="DH115" s="858"/>
      <c r="DI115" s="858"/>
      <c r="DJ115" s="858"/>
      <c r="DK115" s="859"/>
      <c r="DL115" s="860" t="s">
        <v>445</v>
      </c>
      <c r="DM115" s="858"/>
      <c r="DN115" s="858"/>
      <c r="DO115" s="858"/>
      <c r="DP115" s="859"/>
      <c r="DQ115" s="860" t="s">
        <v>444</v>
      </c>
      <c r="DR115" s="858"/>
      <c r="DS115" s="858"/>
      <c r="DT115" s="858"/>
      <c r="DU115" s="859"/>
      <c r="DV115" s="905" t="s">
        <v>445</v>
      </c>
      <c r="DW115" s="906"/>
      <c r="DX115" s="906"/>
      <c r="DY115" s="906"/>
      <c r="DZ115" s="907"/>
    </row>
    <row r="116" spans="1:130" s="246" customFormat="1" ht="26.25" customHeight="1" x14ac:dyDescent="0.2">
      <c r="A116" s="1001"/>
      <c r="B116" s="1002"/>
      <c r="C116" s="961" t="s">
        <v>463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445</v>
      </c>
      <c r="AB116" s="858"/>
      <c r="AC116" s="858"/>
      <c r="AD116" s="858"/>
      <c r="AE116" s="859"/>
      <c r="AF116" s="860" t="s">
        <v>445</v>
      </c>
      <c r="AG116" s="858"/>
      <c r="AH116" s="858"/>
      <c r="AI116" s="858"/>
      <c r="AJ116" s="859"/>
      <c r="AK116" s="860" t="s">
        <v>127</v>
      </c>
      <c r="AL116" s="858"/>
      <c r="AM116" s="858"/>
      <c r="AN116" s="858"/>
      <c r="AO116" s="859"/>
      <c r="AP116" s="905" t="s">
        <v>445</v>
      </c>
      <c r="AQ116" s="906"/>
      <c r="AR116" s="906"/>
      <c r="AS116" s="906"/>
      <c r="AT116" s="907"/>
      <c r="AU116" s="1017"/>
      <c r="AV116" s="1018"/>
      <c r="AW116" s="1018"/>
      <c r="AX116" s="1018"/>
      <c r="AY116" s="1018"/>
      <c r="AZ116" s="944" t="s">
        <v>464</v>
      </c>
      <c r="BA116" s="945"/>
      <c r="BB116" s="945"/>
      <c r="BC116" s="945"/>
      <c r="BD116" s="945"/>
      <c r="BE116" s="945"/>
      <c r="BF116" s="945"/>
      <c r="BG116" s="945"/>
      <c r="BH116" s="945"/>
      <c r="BI116" s="945"/>
      <c r="BJ116" s="945"/>
      <c r="BK116" s="945"/>
      <c r="BL116" s="945"/>
      <c r="BM116" s="945"/>
      <c r="BN116" s="945"/>
      <c r="BO116" s="945"/>
      <c r="BP116" s="946"/>
      <c r="BQ116" s="894" t="s">
        <v>444</v>
      </c>
      <c r="BR116" s="895"/>
      <c r="BS116" s="895"/>
      <c r="BT116" s="895"/>
      <c r="BU116" s="895"/>
      <c r="BV116" s="895" t="s">
        <v>388</v>
      </c>
      <c r="BW116" s="895"/>
      <c r="BX116" s="895"/>
      <c r="BY116" s="895"/>
      <c r="BZ116" s="895"/>
      <c r="CA116" s="895" t="s">
        <v>445</v>
      </c>
      <c r="CB116" s="895"/>
      <c r="CC116" s="895"/>
      <c r="CD116" s="895"/>
      <c r="CE116" s="895"/>
      <c r="CF116" s="956" t="s">
        <v>445</v>
      </c>
      <c r="CG116" s="957"/>
      <c r="CH116" s="957"/>
      <c r="CI116" s="957"/>
      <c r="CJ116" s="957"/>
      <c r="CK116" s="1012"/>
      <c r="CL116" s="899"/>
      <c r="CM116" s="902" t="s">
        <v>465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444</v>
      </c>
      <c r="DH116" s="858"/>
      <c r="DI116" s="858"/>
      <c r="DJ116" s="858"/>
      <c r="DK116" s="859"/>
      <c r="DL116" s="860" t="s">
        <v>445</v>
      </c>
      <c r="DM116" s="858"/>
      <c r="DN116" s="858"/>
      <c r="DO116" s="858"/>
      <c r="DP116" s="859"/>
      <c r="DQ116" s="860" t="s">
        <v>444</v>
      </c>
      <c r="DR116" s="858"/>
      <c r="DS116" s="858"/>
      <c r="DT116" s="858"/>
      <c r="DU116" s="859"/>
      <c r="DV116" s="905" t="s">
        <v>444</v>
      </c>
      <c r="DW116" s="906"/>
      <c r="DX116" s="906"/>
      <c r="DY116" s="906"/>
      <c r="DZ116" s="907"/>
    </row>
    <row r="117" spans="1:130" s="246" customFormat="1" ht="26.25" customHeight="1" x14ac:dyDescent="0.2">
      <c r="A117" s="982" t="s">
        <v>187</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466</v>
      </c>
      <c r="Z117" s="984"/>
      <c r="AA117" s="989">
        <v>17556204</v>
      </c>
      <c r="AB117" s="990"/>
      <c r="AC117" s="990"/>
      <c r="AD117" s="990"/>
      <c r="AE117" s="991"/>
      <c r="AF117" s="992">
        <v>16326403</v>
      </c>
      <c r="AG117" s="990"/>
      <c r="AH117" s="990"/>
      <c r="AI117" s="990"/>
      <c r="AJ117" s="991"/>
      <c r="AK117" s="992">
        <v>16285566</v>
      </c>
      <c r="AL117" s="990"/>
      <c r="AM117" s="990"/>
      <c r="AN117" s="990"/>
      <c r="AO117" s="991"/>
      <c r="AP117" s="993"/>
      <c r="AQ117" s="994"/>
      <c r="AR117" s="994"/>
      <c r="AS117" s="994"/>
      <c r="AT117" s="995"/>
      <c r="AU117" s="1017"/>
      <c r="AV117" s="1018"/>
      <c r="AW117" s="1018"/>
      <c r="AX117" s="1018"/>
      <c r="AY117" s="1018"/>
      <c r="AZ117" s="944" t="s">
        <v>467</v>
      </c>
      <c r="BA117" s="945"/>
      <c r="BB117" s="945"/>
      <c r="BC117" s="945"/>
      <c r="BD117" s="945"/>
      <c r="BE117" s="945"/>
      <c r="BF117" s="945"/>
      <c r="BG117" s="945"/>
      <c r="BH117" s="945"/>
      <c r="BI117" s="945"/>
      <c r="BJ117" s="945"/>
      <c r="BK117" s="945"/>
      <c r="BL117" s="945"/>
      <c r="BM117" s="945"/>
      <c r="BN117" s="945"/>
      <c r="BO117" s="945"/>
      <c r="BP117" s="946"/>
      <c r="BQ117" s="894" t="s">
        <v>388</v>
      </c>
      <c r="BR117" s="895"/>
      <c r="BS117" s="895"/>
      <c r="BT117" s="895"/>
      <c r="BU117" s="895"/>
      <c r="BV117" s="895" t="s">
        <v>388</v>
      </c>
      <c r="BW117" s="895"/>
      <c r="BX117" s="895"/>
      <c r="BY117" s="895"/>
      <c r="BZ117" s="895"/>
      <c r="CA117" s="895" t="s">
        <v>127</v>
      </c>
      <c r="CB117" s="895"/>
      <c r="CC117" s="895"/>
      <c r="CD117" s="895"/>
      <c r="CE117" s="895"/>
      <c r="CF117" s="956" t="s">
        <v>445</v>
      </c>
      <c r="CG117" s="957"/>
      <c r="CH117" s="957"/>
      <c r="CI117" s="957"/>
      <c r="CJ117" s="957"/>
      <c r="CK117" s="1012"/>
      <c r="CL117" s="899"/>
      <c r="CM117" s="902" t="s">
        <v>468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459</v>
      </c>
      <c r="DH117" s="858"/>
      <c r="DI117" s="858"/>
      <c r="DJ117" s="858"/>
      <c r="DK117" s="859"/>
      <c r="DL117" s="860" t="s">
        <v>388</v>
      </c>
      <c r="DM117" s="858"/>
      <c r="DN117" s="858"/>
      <c r="DO117" s="858"/>
      <c r="DP117" s="859"/>
      <c r="DQ117" s="860" t="s">
        <v>445</v>
      </c>
      <c r="DR117" s="858"/>
      <c r="DS117" s="858"/>
      <c r="DT117" s="858"/>
      <c r="DU117" s="859"/>
      <c r="DV117" s="905" t="s">
        <v>127</v>
      </c>
      <c r="DW117" s="906"/>
      <c r="DX117" s="906"/>
      <c r="DY117" s="906"/>
      <c r="DZ117" s="907"/>
    </row>
    <row r="118" spans="1:130" s="246" customFormat="1" ht="26.25" customHeight="1" x14ac:dyDescent="0.2">
      <c r="A118" s="982" t="s">
        <v>438</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436</v>
      </c>
      <c r="AB118" s="983"/>
      <c r="AC118" s="983"/>
      <c r="AD118" s="983"/>
      <c r="AE118" s="984"/>
      <c r="AF118" s="985" t="s">
        <v>306</v>
      </c>
      <c r="AG118" s="983"/>
      <c r="AH118" s="983"/>
      <c r="AI118" s="983"/>
      <c r="AJ118" s="984"/>
      <c r="AK118" s="985" t="s">
        <v>305</v>
      </c>
      <c r="AL118" s="983"/>
      <c r="AM118" s="983"/>
      <c r="AN118" s="983"/>
      <c r="AO118" s="984"/>
      <c r="AP118" s="986" t="s">
        <v>437</v>
      </c>
      <c r="AQ118" s="987"/>
      <c r="AR118" s="987"/>
      <c r="AS118" s="987"/>
      <c r="AT118" s="988"/>
      <c r="AU118" s="1017"/>
      <c r="AV118" s="1018"/>
      <c r="AW118" s="1018"/>
      <c r="AX118" s="1018"/>
      <c r="AY118" s="1018"/>
      <c r="AZ118" s="960" t="s">
        <v>469</v>
      </c>
      <c r="BA118" s="961"/>
      <c r="BB118" s="961"/>
      <c r="BC118" s="961"/>
      <c r="BD118" s="961"/>
      <c r="BE118" s="961"/>
      <c r="BF118" s="961"/>
      <c r="BG118" s="961"/>
      <c r="BH118" s="961"/>
      <c r="BI118" s="961"/>
      <c r="BJ118" s="961"/>
      <c r="BK118" s="961"/>
      <c r="BL118" s="961"/>
      <c r="BM118" s="961"/>
      <c r="BN118" s="961"/>
      <c r="BO118" s="961"/>
      <c r="BP118" s="962"/>
      <c r="BQ118" s="963" t="s">
        <v>388</v>
      </c>
      <c r="BR118" s="926"/>
      <c r="BS118" s="926"/>
      <c r="BT118" s="926"/>
      <c r="BU118" s="926"/>
      <c r="BV118" s="926" t="s">
        <v>388</v>
      </c>
      <c r="BW118" s="926"/>
      <c r="BX118" s="926"/>
      <c r="BY118" s="926"/>
      <c r="BZ118" s="926"/>
      <c r="CA118" s="926" t="s">
        <v>445</v>
      </c>
      <c r="CB118" s="926"/>
      <c r="CC118" s="926"/>
      <c r="CD118" s="926"/>
      <c r="CE118" s="926"/>
      <c r="CF118" s="956" t="s">
        <v>450</v>
      </c>
      <c r="CG118" s="957"/>
      <c r="CH118" s="957"/>
      <c r="CI118" s="957"/>
      <c r="CJ118" s="957"/>
      <c r="CK118" s="1012"/>
      <c r="CL118" s="899"/>
      <c r="CM118" s="902" t="s">
        <v>470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450</v>
      </c>
      <c r="DH118" s="858"/>
      <c r="DI118" s="858"/>
      <c r="DJ118" s="858"/>
      <c r="DK118" s="859"/>
      <c r="DL118" s="860" t="s">
        <v>388</v>
      </c>
      <c r="DM118" s="858"/>
      <c r="DN118" s="858"/>
      <c r="DO118" s="858"/>
      <c r="DP118" s="859"/>
      <c r="DQ118" s="860" t="s">
        <v>388</v>
      </c>
      <c r="DR118" s="858"/>
      <c r="DS118" s="858"/>
      <c r="DT118" s="858"/>
      <c r="DU118" s="859"/>
      <c r="DV118" s="905" t="s">
        <v>445</v>
      </c>
      <c r="DW118" s="906"/>
      <c r="DX118" s="906"/>
      <c r="DY118" s="906"/>
      <c r="DZ118" s="907"/>
    </row>
    <row r="119" spans="1:130" s="246" customFormat="1" ht="26.25" customHeight="1" x14ac:dyDescent="0.2">
      <c r="A119" s="896" t="s">
        <v>441</v>
      </c>
      <c r="B119" s="897"/>
      <c r="C119" s="972" t="s">
        <v>442</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v>971709</v>
      </c>
      <c r="AB119" s="976"/>
      <c r="AC119" s="976"/>
      <c r="AD119" s="976"/>
      <c r="AE119" s="977"/>
      <c r="AF119" s="978">
        <v>971949</v>
      </c>
      <c r="AG119" s="976"/>
      <c r="AH119" s="976"/>
      <c r="AI119" s="976"/>
      <c r="AJ119" s="977"/>
      <c r="AK119" s="978">
        <v>972195</v>
      </c>
      <c r="AL119" s="976"/>
      <c r="AM119" s="976"/>
      <c r="AN119" s="976"/>
      <c r="AO119" s="977"/>
      <c r="AP119" s="979">
        <v>1.5</v>
      </c>
      <c r="AQ119" s="980"/>
      <c r="AR119" s="980"/>
      <c r="AS119" s="980"/>
      <c r="AT119" s="981"/>
      <c r="AU119" s="1019"/>
      <c r="AV119" s="1020"/>
      <c r="AW119" s="1020"/>
      <c r="AX119" s="1020"/>
      <c r="AY119" s="1020"/>
      <c r="AZ119" s="277" t="s">
        <v>187</v>
      </c>
      <c r="BA119" s="277"/>
      <c r="BB119" s="277"/>
      <c r="BC119" s="277"/>
      <c r="BD119" s="277"/>
      <c r="BE119" s="277"/>
      <c r="BF119" s="277"/>
      <c r="BG119" s="277"/>
      <c r="BH119" s="277"/>
      <c r="BI119" s="277"/>
      <c r="BJ119" s="277"/>
      <c r="BK119" s="277"/>
      <c r="BL119" s="277"/>
      <c r="BM119" s="277"/>
      <c r="BN119" s="277"/>
      <c r="BO119" s="958" t="s">
        <v>471</v>
      </c>
      <c r="BP119" s="959"/>
      <c r="BQ119" s="963">
        <v>199103598</v>
      </c>
      <c r="BR119" s="926"/>
      <c r="BS119" s="926"/>
      <c r="BT119" s="926"/>
      <c r="BU119" s="926"/>
      <c r="BV119" s="926">
        <v>205559232</v>
      </c>
      <c r="BW119" s="926"/>
      <c r="BX119" s="926"/>
      <c r="BY119" s="926"/>
      <c r="BZ119" s="926"/>
      <c r="CA119" s="926">
        <v>206978465</v>
      </c>
      <c r="CB119" s="926"/>
      <c r="CC119" s="926"/>
      <c r="CD119" s="926"/>
      <c r="CE119" s="926"/>
      <c r="CF119" s="824"/>
      <c r="CG119" s="825"/>
      <c r="CH119" s="825"/>
      <c r="CI119" s="825"/>
      <c r="CJ119" s="915"/>
      <c r="CK119" s="1013"/>
      <c r="CL119" s="901"/>
      <c r="CM119" s="919" t="s">
        <v>472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445</v>
      </c>
      <c r="DM119" s="841"/>
      <c r="DN119" s="841"/>
      <c r="DO119" s="841"/>
      <c r="DP119" s="842"/>
      <c r="DQ119" s="843" t="s">
        <v>127</v>
      </c>
      <c r="DR119" s="841"/>
      <c r="DS119" s="841"/>
      <c r="DT119" s="841"/>
      <c r="DU119" s="842"/>
      <c r="DV119" s="929" t="s">
        <v>388</v>
      </c>
      <c r="DW119" s="930"/>
      <c r="DX119" s="930"/>
      <c r="DY119" s="930"/>
      <c r="DZ119" s="931"/>
    </row>
    <row r="120" spans="1:130" s="246" customFormat="1" ht="26.25" customHeight="1" x14ac:dyDescent="0.2">
      <c r="A120" s="898"/>
      <c r="B120" s="899"/>
      <c r="C120" s="902" t="s">
        <v>447</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127</v>
      </c>
      <c r="AB120" s="858"/>
      <c r="AC120" s="858"/>
      <c r="AD120" s="858"/>
      <c r="AE120" s="859"/>
      <c r="AF120" s="860" t="s">
        <v>445</v>
      </c>
      <c r="AG120" s="858"/>
      <c r="AH120" s="858"/>
      <c r="AI120" s="858"/>
      <c r="AJ120" s="859"/>
      <c r="AK120" s="860" t="s">
        <v>127</v>
      </c>
      <c r="AL120" s="858"/>
      <c r="AM120" s="858"/>
      <c r="AN120" s="858"/>
      <c r="AO120" s="859"/>
      <c r="AP120" s="905" t="s">
        <v>388</v>
      </c>
      <c r="AQ120" s="906"/>
      <c r="AR120" s="906"/>
      <c r="AS120" s="906"/>
      <c r="AT120" s="907"/>
      <c r="AU120" s="964" t="s">
        <v>473</v>
      </c>
      <c r="AV120" s="965"/>
      <c r="AW120" s="965"/>
      <c r="AX120" s="965"/>
      <c r="AY120" s="966"/>
      <c r="AZ120" s="941" t="s">
        <v>474</v>
      </c>
      <c r="BA120" s="886"/>
      <c r="BB120" s="886"/>
      <c r="BC120" s="886"/>
      <c r="BD120" s="886"/>
      <c r="BE120" s="886"/>
      <c r="BF120" s="886"/>
      <c r="BG120" s="886"/>
      <c r="BH120" s="886"/>
      <c r="BI120" s="886"/>
      <c r="BJ120" s="886"/>
      <c r="BK120" s="886"/>
      <c r="BL120" s="886"/>
      <c r="BM120" s="886"/>
      <c r="BN120" s="886"/>
      <c r="BO120" s="886"/>
      <c r="BP120" s="887"/>
      <c r="BQ120" s="942">
        <v>41973263</v>
      </c>
      <c r="BR120" s="923"/>
      <c r="BS120" s="923"/>
      <c r="BT120" s="923"/>
      <c r="BU120" s="923"/>
      <c r="BV120" s="923">
        <v>46577235</v>
      </c>
      <c r="BW120" s="923"/>
      <c r="BX120" s="923"/>
      <c r="BY120" s="923"/>
      <c r="BZ120" s="923"/>
      <c r="CA120" s="923">
        <v>50126524</v>
      </c>
      <c r="CB120" s="923"/>
      <c r="CC120" s="923"/>
      <c r="CD120" s="923"/>
      <c r="CE120" s="923"/>
      <c r="CF120" s="947">
        <v>76.900000000000006</v>
      </c>
      <c r="CG120" s="948"/>
      <c r="CH120" s="948"/>
      <c r="CI120" s="948"/>
      <c r="CJ120" s="948"/>
      <c r="CK120" s="949" t="s">
        <v>475</v>
      </c>
      <c r="CL120" s="933"/>
      <c r="CM120" s="933"/>
      <c r="CN120" s="933"/>
      <c r="CO120" s="934"/>
      <c r="CP120" s="953" t="s">
        <v>410</v>
      </c>
      <c r="CQ120" s="954"/>
      <c r="CR120" s="954"/>
      <c r="CS120" s="954"/>
      <c r="CT120" s="954"/>
      <c r="CU120" s="954"/>
      <c r="CV120" s="954"/>
      <c r="CW120" s="954"/>
      <c r="CX120" s="954"/>
      <c r="CY120" s="954"/>
      <c r="CZ120" s="954"/>
      <c r="DA120" s="954"/>
      <c r="DB120" s="954"/>
      <c r="DC120" s="954"/>
      <c r="DD120" s="954"/>
      <c r="DE120" s="954"/>
      <c r="DF120" s="955"/>
      <c r="DG120" s="942">
        <v>41551605</v>
      </c>
      <c r="DH120" s="923"/>
      <c r="DI120" s="923"/>
      <c r="DJ120" s="923"/>
      <c r="DK120" s="923"/>
      <c r="DL120" s="923">
        <v>44093520</v>
      </c>
      <c r="DM120" s="923"/>
      <c r="DN120" s="923"/>
      <c r="DO120" s="923"/>
      <c r="DP120" s="923"/>
      <c r="DQ120" s="923">
        <v>42253156</v>
      </c>
      <c r="DR120" s="923"/>
      <c r="DS120" s="923"/>
      <c r="DT120" s="923"/>
      <c r="DU120" s="923"/>
      <c r="DV120" s="924">
        <v>64.8</v>
      </c>
      <c r="DW120" s="924"/>
      <c r="DX120" s="924"/>
      <c r="DY120" s="924"/>
      <c r="DZ120" s="925"/>
    </row>
    <row r="121" spans="1:130" s="246" customFormat="1" ht="26.25" customHeight="1" x14ac:dyDescent="0.2">
      <c r="A121" s="898"/>
      <c r="B121" s="899"/>
      <c r="C121" s="944" t="s">
        <v>476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127</v>
      </c>
      <c r="AB121" s="858"/>
      <c r="AC121" s="858"/>
      <c r="AD121" s="858"/>
      <c r="AE121" s="859"/>
      <c r="AF121" s="860" t="s">
        <v>388</v>
      </c>
      <c r="AG121" s="858"/>
      <c r="AH121" s="858"/>
      <c r="AI121" s="858"/>
      <c r="AJ121" s="859"/>
      <c r="AK121" s="860" t="s">
        <v>388</v>
      </c>
      <c r="AL121" s="858"/>
      <c r="AM121" s="858"/>
      <c r="AN121" s="858"/>
      <c r="AO121" s="859"/>
      <c r="AP121" s="905" t="s">
        <v>127</v>
      </c>
      <c r="AQ121" s="906"/>
      <c r="AR121" s="906"/>
      <c r="AS121" s="906"/>
      <c r="AT121" s="907"/>
      <c r="AU121" s="967"/>
      <c r="AV121" s="968"/>
      <c r="AW121" s="968"/>
      <c r="AX121" s="968"/>
      <c r="AY121" s="969"/>
      <c r="AZ121" s="893" t="s">
        <v>477</v>
      </c>
      <c r="BA121" s="828"/>
      <c r="BB121" s="828"/>
      <c r="BC121" s="828"/>
      <c r="BD121" s="828"/>
      <c r="BE121" s="828"/>
      <c r="BF121" s="828"/>
      <c r="BG121" s="828"/>
      <c r="BH121" s="828"/>
      <c r="BI121" s="828"/>
      <c r="BJ121" s="828"/>
      <c r="BK121" s="828"/>
      <c r="BL121" s="828"/>
      <c r="BM121" s="828"/>
      <c r="BN121" s="828"/>
      <c r="BO121" s="828"/>
      <c r="BP121" s="829"/>
      <c r="BQ121" s="894">
        <v>26412130</v>
      </c>
      <c r="BR121" s="895"/>
      <c r="BS121" s="895"/>
      <c r="BT121" s="895"/>
      <c r="BU121" s="895"/>
      <c r="BV121" s="895">
        <v>27231646</v>
      </c>
      <c r="BW121" s="895"/>
      <c r="BX121" s="895"/>
      <c r="BY121" s="895"/>
      <c r="BZ121" s="895"/>
      <c r="CA121" s="895">
        <v>27777525</v>
      </c>
      <c r="CB121" s="895"/>
      <c r="CC121" s="895"/>
      <c r="CD121" s="895"/>
      <c r="CE121" s="895"/>
      <c r="CF121" s="956">
        <v>42.6</v>
      </c>
      <c r="CG121" s="957"/>
      <c r="CH121" s="957"/>
      <c r="CI121" s="957"/>
      <c r="CJ121" s="957"/>
      <c r="CK121" s="950"/>
      <c r="CL121" s="936"/>
      <c r="CM121" s="936"/>
      <c r="CN121" s="936"/>
      <c r="CO121" s="937"/>
      <c r="CP121" s="916" t="s">
        <v>409</v>
      </c>
      <c r="CQ121" s="917"/>
      <c r="CR121" s="917"/>
      <c r="CS121" s="917"/>
      <c r="CT121" s="917"/>
      <c r="CU121" s="917"/>
      <c r="CV121" s="917"/>
      <c r="CW121" s="917"/>
      <c r="CX121" s="917"/>
      <c r="CY121" s="917"/>
      <c r="CZ121" s="917"/>
      <c r="DA121" s="917"/>
      <c r="DB121" s="917"/>
      <c r="DC121" s="917"/>
      <c r="DD121" s="917"/>
      <c r="DE121" s="917"/>
      <c r="DF121" s="918"/>
      <c r="DG121" s="894">
        <v>7657415</v>
      </c>
      <c r="DH121" s="895"/>
      <c r="DI121" s="895"/>
      <c r="DJ121" s="895"/>
      <c r="DK121" s="895"/>
      <c r="DL121" s="895">
        <v>10817634</v>
      </c>
      <c r="DM121" s="895"/>
      <c r="DN121" s="895"/>
      <c r="DO121" s="895"/>
      <c r="DP121" s="895"/>
      <c r="DQ121" s="895">
        <v>17144260</v>
      </c>
      <c r="DR121" s="895"/>
      <c r="DS121" s="895"/>
      <c r="DT121" s="895"/>
      <c r="DU121" s="895"/>
      <c r="DV121" s="872">
        <v>26.3</v>
      </c>
      <c r="DW121" s="872"/>
      <c r="DX121" s="872"/>
      <c r="DY121" s="872"/>
      <c r="DZ121" s="873"/>
    </row>
    <row r="122" spans="1:130" s="246" customFormat="1" ht="26.25" customHeight="1" x14ac:dyDescent="0.2">
      <c r="A122" s="898"/>
      <c r="B122" s="899"/>
      <c r="C122" s="902" t="s">
        <v>458</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127</v>
      </c>
      <c r="AB122" s="858"/>
      <c r="AC122" s="858"/>
      <c r="AD122" s="858"/>
      <c r="AE122" s="859"/>
      <c r="AF122" s="860" t="s">
        <v>127</v>
      </c>
      <c r="AG122" s="858"/>
      <c r="AH122" s="858"/>
      <c r="AI122" s="858"/>
      <c r="AJ122" s="859"/>
      <c r="AK122" s="860" t="s">
        <v>127</v>
      </c>
      <c r="AL122" s="858"/>
      <c r="AM122" s="858"/>
      <c r="AN122" s="858"/>
      <c r="AO122" s="859"/>
      <c r="AP122" s="905" t="s">
        <v>127</v>
      </c>
      <c r="AQ122" s="906"/>
      <c r="AR122" s="906"/>
      <c r="AS122" s="906"/>
      <c r="AT122" s="907"/>
      <c r="AU122" s="967"/>
      <c r="AV122" s="968"/>
      <c r="AW122" s="968"/>
      <c r="AX122" s="968"/>
      <c r="AY122" s="969"/>
      <c r="AZ122" s="960" t="s">
        <v>478</v>
      </c>
      <c r="BA122" s="961"/>
      <c r="BB122" s="961"/>
      <c r="BC122" s="961"/>
      <c r="BD122" s="961"/>
      <c r="BE122" s="961"/>
      <c r="BF122" s="961"/>
      <c r="BG122" s="961"/>
      <c r="BH122" s="961"/>
      <c r="BI122" s="961"/>
      <c r="BJ122" s="961"/>
      <c r="BK122" s="961"/>
      <c r="BL122" s="961"/>
      <c r="BM122" s="961"/>
      <c r="BN122" s="961"/>
      <c r="BO122" s="961"/>
      <c r="BP122" s="962"/>
      <c r="BQ122" s="963">
        <v>110374372</v>
      </c>
      <c r="BR122" s="926"/>
      <c r="BS122" s="926"/>
      <c r="BT122" s="926"/>
      <c r="BU122" s="926"/>
      <c r="BV122" s="926">
        <v>112684485</v>
      </c>
      <c r="BW122" s="926"/>
      <c r="BX122" s="926"/>
      <c r="BY122" s="926"/>
      <c r="BZ122" s="926"/>
      <c r="CA122" s="926">
        <v>117702013</v>
      </c>
      <c r="CB122" s="926"/>
      <c r="CC122" s="926"/>
      <c r="CD122" s="926"/>
      <c r="CE122" s="926"/>
      <c r="CF122" s="927">
        <v>180.6</v>
      </c>
      <c r="CG122" s="928"/>
      <c r="CH122" s="928"/>
      <c r="CI122" s="928"/>
      <c r="CJ122" s="928"/>
      <c r="CK122" s="950"/>
      <c r="CL122" s="936"/>
      <c r="CM122" s="936"/>
      <c r="CN122" s="936"/>
      <c r="CO122" s="937"/>
      <c r="CP122" s="916" t="s">
        <v>479</v>
      </c>
      <c r="CQ122" s="917"/>
      <c r="CR122" s="917"/>
      <c r="CS122" s="917"/>
      <c r="CT122" s="917"/>
      <c r="CU122" s="917"/>
      <c r="CV122" s="917"/>
      <c r="CW122" s="917"/>
      <c r="CX122" s="917"/>
      <c r="CY122" s="917"/>
      <c r="CZ122" s="917"/>
      <c r="DA122" s="917"/>
      <c r="DB122" s="917"/>
      <c r="DC122" s="917"/>
      <c r="DD122" s="917"/>
      <c r="DE122" s="917"/>
      <c r="DF122" s="918"/>
      <c r="DG122" s="894">
        <v>2996238</v>
      </c>
      <c r="DH122" s="895"/>
      <c r="DI122" s="895"/>
      <c r="DJ122" s="895"/>
      <c r="DK122" s="895"/>
      <c r="DL122" s="895">
        <v>2854540</v>
      </c>
      <c r="DM122" s="895"/>
      <c r="DN122" s="895"/>
      <c r="DO122" s="895"/>
      <c r="DP122" s="895"/>
      <c r="DQ122" s="895">
        <v>2730302</v>
      </c>
      <c r="DR122" s="895"/>
      <c r="DS122" s="895"/>
      <c r="DT122" s="895"/>
      <c r="DU122" s="895"/>
      <c r="DV122" s="872">
        <v>4.2</v>
      </c>
      <c r="DW122" s="872"/>
      <c r="DX122" s="872"/>
      <c r="DY122" s="872"/>
      <c r="DZ122" s="873"/>
    </row>
    <row r="123" spans="1:130" s="246" customFormat="1" ht="26.25" customHeight="1" x14ac:dyDescent="0.2">
      <c r="A123" s="898"/>
      <c r="B123" s="899"/>
      <c r="C123" s="902" t="s">
        <v>465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459</v>
      </c>
      <c r="AB123" s="858"/>
      <c r="AC123" s="858"/>
      <c r="AD123" s="858"/>
      <c r="AE123" s="859"/>
      <c r="AF123" s="860" t="s">
        <v>127</v>
      </c>
      <c r="AG123" s="858"/>
      <c r="AH123" s="858"/>
      <c r="AI123" s="858"/>
      <c r="AJ123" s="859"/>
      <c r="AK123" s="860" t="s">
        <v>450</v>
      </c>
      <c r="AL123" s="858"/>
      <c r="AM123" s="858"/>
      <c r="AN123" s="858"/>
      <c r="AO123" s="859"/>
      <c r="AP123" s="905" t="s">
        <v>450</v>
      </c>
      <c r="AQ123" s="906"/>
      <c r="AR123" s="906"/>
      <c r="AS123" s="906"/>
      <c r="AT123" s="907"/>
      <c r="AU123" s="970"/>
      <c r="AV123" s="971"/>
      <c r="AW123" s="971"/>
      <c r="AX123" s="971"/>
      <c r="AY123" s="971"/>
      <c r="AZ123" s="277" t="s">
        <v>187</v>
      </c>
      <c r="BA123" s="277"/>
      <c r="BB123" s="277"/>
      <c r="BC123" s="277"/>
      <c r="BD123" s="277"/>
      <c r="BE123" s="277"/>
      <c r="BF123" s="277"/>
      <c r="BG123" s="277"/>
      <c r="BH123" s="277"/>
      <c r="BI123" s="277"/>
      <c r="BJ123" s="277"/>
      <c r="BK123" s="277"/>
      <c r="BL123" s="277"/>
      <c r="BM123" s="277"/>
      <c r="BN123" s="277"/>
      <c r="BO123" s="958" t="s">
        <v>480</v>
      </c>
      <c r="BP123" s="959"/>
      <c r="BQ123" s="913">
        <v>178759765</v>
      </c>
      <c r="BR123" s="914"/>
      <c r="BS123" s="914"/>
      <c r="BT123" s="914"/>
      <c r="BU123" s="914"/>
      <c r="BV123" s="914">
        <v>186493366</v>
      </c>
      <c r="BW123" s="914"/>
      <c r="BX123" s="914"/>
      <c r="BY123" s="914"/>
      <c r="BZ123" s="914"/>
      <c r="CA123" s="914">
        <v>195606062</v>
      </c>
      <c r="CB123" s="914"/>
      <c r="CC123" s="914"/>
      <c r="CD123" s="914"/>
      <c r="CE123" s="914"/>
      <c r="CF123" s="824"/>
      <c r="CG123" s="825"/>
      <c r="CH123" s="825"/>
      <c r="CI123" s="825"/>
      <c r="CJ123" s="915"/>
      <c r="CK123" s="950"/>
      <c r="CL123" s="936"/>
      <c r="CM123" s="936"/>
      <c r="CN123" s="936"/>
      <c r="CO123" s="937"/>
      <c r="CP123" s="916" t="s">
        <v>481</v>
      </c>
      <c r="CQ123" s="917"/>
      <c r="CR123" s="917"/>
      <c r="CS123" s="917"/>
      <c r="CT123" s="917"/>
      <c r="CU123" s="917"/>
      <c r="CV123" s="917"/>
      <c r="CW123" s="917"/>
      <c r="CX123" s="917"/>
      <c r="CY123" s="917"/>
      <c r="CZ123" s="917"/>
      <c r="DA123" s="917"/>
      <c r="DB123" s="917"/>
      <c r="DC123" s="917"/>
      <c r="DD123" s="917"/>
      <c r="DE123" s="917"/>
      <c r="DF123" s="918"/>
      <c r="DG123" s="857">
        <v>1683471</v>
      </c>
      <c r="DH123" s="858"/>
      <c r="DI123" s="858"/>
      <c r="DJ123" s="858"/>
      <c r="DK123" s="859"/>
      <c r="DL123" s="860">
        <v>1768592</v>
      </c>
      <c r="DM123" s="858"/>
      <c r="DN123" s="858"/>
      <c r="DO123" s="858"/>
      <c r="DP123" s="859"/>
      <c r="DQ123" s="860">
        <v>1780275</v>
      </c>
      <c r="DR123" s="858"/>
      <c r="DS123" s="858"/>
      <c r="DT123" s="858"/>
      <c r="DU123" s="859"/>
      <c r="DV123" s="905">
        <v>2.7</v>
      </c>
      <c r="DW123" s="906"/>
      <c r="DX123" s="906"/>
      <c r="DY123" s="906"/>
      <c r="DZ123" s="907"/>
    </row>
    <row r="124" spans="1:130" s="246" customFormat="1" ht="26.25" customHeight="1" thickBot="1" x14ac:dyDescent="0.25">
      <c r="A124" s="898"/>
      <c r="B124" s="899"/>
      <c r="C124" s="902" t="s">
        <v>468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445</v>
      </c>
      <c r="AB124" s="858"/>
      <c r="AC124" s="858"/>
      <c r="AD124" s="858"/>
      <c r="AE124" s="859"/>
      <c r="AF124" s="860" t="s">
        <v>445</v>
      </c>
      <c r="AG124" s="858"/>
      <c r="AH124" s="858"/>
      <c r="AI124" s="858"/>
      <c r="AJ124" s="859"/>
      <c r="AK124" s="860" t="s">
        <v>445</v>
      </c>
      <c r="AL124" s="858"/>
      <c r="AM124" s="858"/>
      <c r="AN124" s="858"/>
      <c r="AO124" s="859"/>
      <c r="AP124" s="905" t="s">
        <v>445</v>
      </c>
      <c r="AQ124" s="906"/>
      <c r="AR124" s="906"/>
      <c r="AS124" s="906"/>
      <c r="AT124" s="907"/>
      <c r="AU124" s="908" t="s">
        <v>482</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32.1</v>
      </c>
      <c r="BR124" s="912"/>
      <c r="BS124" s="912"/>
      <c r="BT124" s="912"/>
      <c r="BU124" s="912"/>
      <c r="BV124" s="912">
        <v>29.7</v>
      </c>
      <c r="BW124" s="912"/>
      <c r="BX124" s="912"/>
      <c r="BY124" s="912"/>
      <c r="BZ124" s="912"/>
      <c r="CA124" s="912">
        <v>17.399999999999999</v>
      </c>
      <c r="CB124" s="912"/>
      <c r="CC124" s="912"/>
      <c r="CD124" s="912"/>
      <c r="CE124" s="912"/>
      <c r="CF124" s="802"/>
      <c r="CG124" s="803"/>
      <c r="CH124" s="803"/>
      <c r="CI124" s="803"/>
      <c r="CJ124" s="943"/>
      <c r="CK124" s="951"/>
      <c r="CL124" s="951"/>
      <c r="CM124" s="951"/>
      <c r="CN124" s="951"/>
      <c r="CO124" s="952"/>
      <c r="CP124" s="916" t="s">
        <v>483</v>
      </c>
      <c r="CQ124" s="917"/>
      <c r="CR124" s="917"/>
      <c r="CS124" s="917"/>
      <c r="CT124" s="917"/>
      <c r="CU124" s="917"/>
      <c r="CV124" s="917"/>
      <c r="CW124" s="917"/>
      <c r="CX124" s="917"/>
      <c r="CY124" s="917"/>
      <c r="CZ124" s="917"/>
      <c r="DA124" s="917"/>
      <c r="DB124" s="917"/>
      <c r="DC124" s="917"/>
      <c r="DD124" s="917"/>
      <c r="DE124" s="917"/>
      <c r="DF124" s="918"/>
      <c r="DG124" s="840">
        <v>24478</v>
      </c>
      <c r="DH124" s="841"/>
      <c r="DI124" s="841"/>
      <c r="DJ124" s="841"/>
      <c r="DK124" s="842"/>
      <c r="DL124" s="843">
        <v>13094</v>
      </c>
      <c r="DM124" s="841"/>
      <c r="DN124" s="841"/>
      <c r="DO124" s="841"/>
      <c r="DP124" s="842"/>
      <c r="DQ124" s="843">
        <v>15880</v>
      </c>
      <c r="DR124" s="841"/>
      <c r="DS124" s="841"/>
      <c r="DT124" s="841"/>
      <c r="DU124" s="842"/>
      <c r="DV124" s="929">
        <v>0</v>
      </c>
      <c r="DW124" s="930"/>
      <c r="DX124" s="930"/>
      <c r="DY124" s="930"/>
      <c r="DZ124" s="931"/>
    </row>
    <row r="125" spans="1:130" s="246" customFormat="1" ht="26.25" customHeight="1" x14ac:dyDescent="0.2">
      <c r="A125" s="898"/>
      <c r="B125" s="899"/>
      <c r="C125" s="902" t="s">
        <v>470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444</v>
      </c>
      <c r="AB125" s="858"/>
      <c r="AC125" s="858"/>
      <c r="AD125" s="858"/>
      <c r="AE125" s="859"/>
      <c r="AF125" s="860" t="s">
        <v>484</v>
      </c>
      <c r="AG125" s="858"/>
      <c r="AH125" s="858"/>
      <c r="AI125" s="858"/>
      <c r="AJ125" s="859"/>
      <c r="AK125" s="860" t="s">
        <v>485</v>
      </c>
      <c r="AL125" s="858"/>
      <c r="AM125" s="858"/>
      <c r="AN125" s="858"/>
      <c r="AO125" s="859"/>
      <c r="AP125" s="905" t="s">
        <v>486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487</v>
      </c>
      <c r="CL125" s="933"/>
      <c r="CM125" s="933"/>
      <c r="CN125" s="933"/>
      <c r="CO125" s="934"/>
      <c r="CP125" s="941" t="s">
        <v>488</v>
      </c>
      <c r="CQ125" s="886"/>
      <c r="CR125" s="886"/>
      <c r="CS125" s="886"/>
      <c r="CT125" s="886"/>
      <c r="CU125" s="886"/>
      <c r="CV125" s="886"/>
      <c r="CW125" s="886"/>
      <c r="CX125" s="886"/>
      <c r="CY125" s="886"/>
      <c r="CZ125" s="886"/>
      <c r="DA125" s="886"/>
      <c r="DB125" s="886"/>
      <c r="DC125" s="886"/>
      <c r="DD125" s="886"/>
      <c r="DE125" s="886"/>
      <c r="DF125" s="887"/>
      <c r="DG125" s="942" t="s">
        <v>444</v>
      </c>
      <c r="DH125" s="923"/>
      <c r="DI125" s="923"/>
      <c r="DJ125" s="923"/>
      <c r="DK125" s="923"/>
      <c r="DL125" s="923" t="s">
        <v>486</v>
      </c>
      <c r="DM125" s="923"/>
      <c r="DN125" s="923"/>
      <c r="DO125" s="923"/>
      <c r="DP125" s="923"/>
      <c r="DQ125" s="923" t="s">
        <v>486</v>
      </c>
      <c r="DR125" s="923"/>
      <c r="DS125" s="923"/>
      <c r="DT125" s="923"/>
      <c r="DU125" s="923"/>
      <c r="DV125" s="924" t="s">
        <v>459</v>
      </c>
      <c r="DW125" s="924"/>
      <c r="DX125" s="924"/>
      <c r="DY125" s="924"/>
      <c r="DZ125" s="925"/>
    </row>
    <row r="126" spans="1:130" s="246" customFormat="1" ht="26.25" customHeight="1" thickBot="1" x14ac:dyDescent="0.25">
      <c r="A126" s="898"/>
      <c r="B126" s="899"/>
      <c r="C126" s="902" t="s">
        <v>472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769595</v>
      </c>
      <c r="AB126" s="858"/>
      <c r="AC126" s="858"/>
      <c r="AD126" s="858"/>
      <c r="AE126" s="859"/>
      <c r="AF126" s="860" t="s">
        <v>486</v>
      </c>
      <c r="AG126" s="858"/>
      <c r="AH126" s="858"/>
      <c r="AI126" s="858"/>
      <c r="AJ126" s="859"/>
      <c r="AK126" s="860" t="s">
        <v>444</v>
      </c>
      <c r="AL126" s="858"/>
      <c r="AM126" s="858"/>
      <c r="AN126" s="858"/>
      <c r="AO126" s="859"/>
      <c r="AP126" s="905" t="s">
        <v>486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489</v>
      </c>
      <c r="CQ126" s="828"/>
      <c r="CR126" s="828"/>
      <c r="CS126" s="828"/>
      <c r="CT126" s="828"/>
      <c r="CU126" s="828"/>
      <c r="CV126" s="828"/>
      <c r="CW126" s="828"/>
      <c r="CX126" s="828"/>
      <c r="CY126" s="828"/>
      <c r="CZ126" s="828"/>
      <c r="DA126" s="828"/>
      <c r="DB126" s="828"/>
      <c r="DC126" s="828"/>
      <c r="DD126" s="828"/>
      <c r="DE126" s="828"/>
      <c r="DF126" s="829"/>
      <c r="DG126" s="894" t="s">
        <v>444</v>
      </c>
      <c r="DH126" s="895"/>
      <c r="DI126" s="895"/>
      <c r="DJ126" s="895"/>
      <c r="DK126" s="895"/>
      <c r="DL126" s="895" t="s">
        <v>486</v>
      </c>
      <c r="DM126" s="895"/>
      <c r="DN126" s="895"/>
      <c r="DO126" s="895"/>
      <c r="DP126" s="895"/>
      <c r="DQ126" s="895" t="s">
        <v>490</v>
      </c>
      <c r="DR126" s="895"/>
      <c r="DS126" s="895"/>
      <c r="DT126" s="895"/>
      <c r="DU126" s="895"/>
      <c r="DV126" s="872" t="s">
        <v>486</v>
      </c>
      <c r="DW126" s="872"/>
      <c r="DX126" s="872"/>
      <c r="DY126" s="872"/>
      <c r="DZ126" s="873"/>
    </row>
    <row r="127" spans="1:130" s="246" customFormat="1" ht="26.25" customHeight="1" x14ac:dyDescent="0.2">
      <c r="A127" s="900"/>
      <c r="B127" s="901"/>
      <c r="C127" s="919" t="s">
        <v>491</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1417</v>
      </c>
      <c r="AB127" s="858"/>
      <c r="AC127" s="858"/>
      <c r="AD127" s="858"/>
      <c r="AE127" s="859"/>
      <c r="AF127" s="860">
        <v>1156</v>
      </c>
      <c r="AG127" s="858"/>
      <c r="AH127" s="858"/>
      <c r="AI127" s="858"/>
      <c r="AJ127" s="859"/>
      <c r="AK127" s="860">
        <v>938</v>
      </c>
      <c r="AL127" s="858"/>
      <c r="AM127" s="858"/>
      <c r="AN127" s="858"/>
      <c r="AO127" s="859"/>
      <c r="AP127" s="905">
        <v>0</v>
      </c>
      <c r="AQ127" s="906"/>
      <c r="AR127" s="906"/>
      <c r="AS127" s="906"/>
      <c r="AT127" s="907"/>
      <c r="AU127" s="282"/>
      <c r="AV127" s="282"/>
      <c r="AW127" s="282"/>
      <c r="AX127" s="922" t="s">
        <v>492</v>
      </c>
      <c r="AY127" s="890"/>
      <c r="AZ127" s="890"/>
      <c r="BA127" s="890"/>
      <c r="BB127" s="890"/>
      <c r="BC127" s="890"/>
      <c r="BD127" s="890"/>
      <c r="BE127" s="891"/>
      <c r="BF127" s="889" t="s">
        <v>493</v>
      </c>
      <c r="BG127" s="890"/>
      <c r="BH127" s="890"/>
      <c r="BI127" s="890"/>
      <c r="BJ127" s="890"/>
      <c r="BK127" s="890"/>
      <c r="BL127" s="891"/>
      <c r="BM127" s="889" t="s">
        <v>494</v>
      </c>
      <c r="BN127" s="890"/>
      <c r="BO127" s="890"/>
      <c r="BP127" s="890"/>
      <c r="BQ127" s="890"/>
      <c r="BR127" s="890"/>
      <c r="BS127" s="891"/>
      <c r="BT127" s="889" t="s">
        <v>495</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496</v>
      </c>
      <c r="CQ127" s="828"/>
      <c r="CR127" s="828"/>
      <c r="CS127" s="828"/>
      <c r="CT127" s="828"/>
      <c r="CU127" s="828"/>
      <c r="CV127" s="828"/>
      <c r="CW127" s="828"/>
      <c r="CX127" s="828"/>
      <c r="CY127" s="828"/>
      <c r="CZ127" s="828"/>
      <c r="DA127" s="828"/>
      <c r="DB127" s="828"/>
      <c r="DC127" s="828"/>
      <c r="DD127" s="828"/>
      <c r="DE127" s="828"/>
      <c r="DF127" s="829"/>
      <c r="DG127" s="894" t="s">
        <v>486</v>
      </c>
      <c r="DH127" s="895"/>
      <c r="DI127" s="895"/>
      <c r="DJ127" s="895"/>
      <c r="DK127" s="895"/>
      <c r="DL127" s="895" t="s">
        <v>484</v>
      </c>
      <c r="DM127" s="895"/>
      <c r="DN127" s="895"/>
      <c r="DO127" s="895"/>
      <c r="DP127" s="895"/>
      <c r="DQ127" s="895" t="s">
        <v>486</v>
      </c>
      <c r="DR127" s="895"/>
      <c r="DS127" s="895"/>
      <c r="DT127" s="895"/>
      <c r="DU127" s="895"/>
      <c r="DV127" s="872" t="s">
        <v>484</v>
      </c>
      <c r="DW127" s="872"/>
      <c r="DX127" s="872"/>
      <c r="DY127" s="872"/>
      <c r="DZ127" s="873"/>
    </row>
    <row r="128" spans="1:130" s="246" customFormat="1" ht="26.25" customHeight="1" thickBot="1" x14ac:dyDescent="0.25">
      <c r="A128" s="874" t="s">
        <v>497</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498</v>
      </c>
      <c r="X128" s="876"/>
      <c r="Y128" s="876"/>
      <c r="Z128" s="877"/>
      <c r="AA128" s="878">
        <v>1973586</v>
      </c>
      <c r="AB128" s="879"/>
      <c r="AC128" s="879"/>
      <c r="AD128" s="879"/>
      <c r="AE128" s="880"/>
      <c r="AF128" s="881">
        <v>2121183</v>
      </c>
      <c r="AG128" s="879"/>
      <c r="AH128" s="879"/>
      <c r="AI128" s="879"/>
      <c r="AJ128" s="880"/>
      <c r="AK128" s="881">
        <v>2352134</v>
      </c>
      <c r="AL128" s="879"/>
      <c r="AM128" s="879"/>
      <c r="AN128" s="879"/>
      <c r="AO128" s="880"/>
      <c r="AP128" s="882"/>
      <c r="AQ128" s="883"/>
      <c r="AR128" s="883"/>
      <c r="AS128" s="883"/>
      <c r="AT128" s="884"/>
      <c r="AU128" s="282"/>
      <c r="AV128" s="282"/>
      <c r="AW128" s="282"/>
      <c r="AX128" s="885" t="s">
        <v>499</v>
      </c>
      <c r="AY128" s="886"/>
      <c r="AZ128" s="886"/>
      <c r="BA128" s="886"/>
      <c r="BB128" s="886"/>
      <c r="BC128" s="886"/>
      <c r="BD128" s="886"/>
      <c r="BE128" s="887"/>
      <c r="BF128" s="864" t="s">
        <v>444</v>
      </c>
      <c r="BG128" s="865"/>
      <c r="BH128" s="865"/>
      <c r="BI128" s="865"/>
      <c r="BJ128" s="865"/>
      <c r="BK128" s="865"/>
      <c r="BL128" s="888"/>
      <c r="BM128" s="864">
        <v>11.25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500</v>
      </c>
      <c r="CQ128" s="806"/>
      <c r="CR128" s="806"/>
      <c r="CS128" s="806"/>
      <c r="CT128" s="806"/>
      <c r="CU128" s="806"/>
      <c r="CV128" s="806"/>
      <c r="CW128" s="806"/>
      <c r="CX128" s="806"/>
      <c r="CY128" s="806"/>
      <c r="CZ128" s="806"/>
      <c r="DA128" s="806"/>
      <c r="DB128" s="806"/>
      <c r="DC128" s="806"/>
      <c r="DD128" s="806"/>
      <c r="DE128" s="806"/>
      <c r="DF128" s="807"/>
      <c r="DG128" s="868" t="s">
        <v>444</v>
      </c>
      <c r="DH128" s="869"/>
      <c r="DI128" s="869"/>
      <c r="DJ128" s="869"/>
      <c r="DK128" s="869"/>
      <c r="DL128" s="869" t="s">
        <v>490</v>
      </c>
      <c r="DM128" s="869"/>
      <c r="DN128" s="869"/>
      <c r="DO128" s="869"/>
      <c r="DP128" s="869"/>
      <c r="DQ128" s="869" t="s">
        <v>444</v>
      </c>
      <c r="DR128" s="869"/>
      <c r="DS128" s="869"/>
      <c r="DT128" s="869"/>
      <c r="DU128" s="869"/>
      <c r="DV128" s="870" t="s">
        <v>486</v>
      </c>
      <c r="DW128" s="870"/>
      <c r="DX128" s="870"/>
      <c r="DY128" s="870"/>
      <c r="DZ128" s="871"/>
    </row>
    <row r="129" spans="1:131" s="246" customFormat="1" ht="26.25" customHeight="1" x14ac:dyDescent="0.2">
      <c r="A129" s="852" t="s">
        <v>105</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501</v>
      </c>
      <c r="X129" s="855"/>
      <c r="Y129" s="855"/>
      <c r="Z129" s="856"/>
      <c r="AA129" s="857">
        <v>73002355</v>
      </c>
      <c r="AB129" s="858"/>
      <c r="AC129" s="858"/>
      <c r="AD129" s="858"/>
      <c r="AE129" s="859"/>
      <c r="AF129" s="860">
        <v>73595829</v>
      </c>
      <c r="AG129" s="858"/>
      <c r="AH129" s="858"/>
      <c r="AI129" s="858"/>
      <c r="AJ129" s="859"/>
      <c r="AK129" s="860">
        <v>74430959</v>
      </c>
      <c r="AL129" s="858"/>
      <c r="AM129" s="858"/>
      <c r="AN129" s="858"/>
      <c r="AO129" s="859"/>
      <c r="AP129" s="861"/>
      <c r="AQ129" s="862"/>
      <c r="AR129" s="862"/>
      <c r="AS129" s="862"/>
      <c r="AT129" s="863"/>
      <c r="AU129" s="284"/>
      <c r="AV129" s="284"/>
      <c r="AW129" s="284"/>
      <c r="AX129" s="827" t="s">
        <v>502</v>
      </c>
      <c r="AY129" s="828"/>
      <c r="AZ129" s="828"/>
      <c r="BA129" s="828"/>
      <c r="BB129" s="828"/>
      <c r="BC129" s="828"/>
      <c r="BD129" s="828"/>
      <c r="BE129" s="829"/>
      <c r="BF129" s="847" t="s">
        <v>444</v>
      </c>
      <c r="BG129" s="848"/>
      <c r="BH129" s="848"/>
      <c r="BI129" s="848"/>
      <c r="BJ129" s="848"/>
      <c r="BK129" s="848"/>
      <c r="BL129" s="849"/>
      <c r="BM129" s="847">
        <v>16.25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503</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504</v>
      </c>
      <c r="X130" s="855"/>
      <c r="Y130" s="855"/>
      <c r="Z130" s="856"/>
      <c r="AA130" s="857">
        <v>9671867</v>
      </c>
      <c r="AB130" s="858"/>
      <c r="AC130" s="858"/>
      <c r="AD130" s="858"/>
      <c r="AE130" s="859"/>
      <c r="AF130" s="860">
        <v>9495817</v>
      </c>
      <c r="AG130" s="858"/>
      <c r="AH130" s="858"/>
      <c r="AI130" s="858"/>
      <c r="AJ130" s="859"/>
      <c r="AK130" s="860">
        <v>9246873</v>
      </c>
      <c r="AL130" s="858"/>
      <c r="AM130" s="858"/>
      <c r="AN130" s="858"/>
      <c r="AO130" s="859"/>
      <c r="AP130" s="861"/>
      <c r="AQ130" s="862"/>
      <c r="AR130" s="862"/>
      <c r="AS130" s="862"/>
      <c r="AT130" s="863"/>
      <c r="AU130" s="284"/>
      <c r="AV130" s="284"/>
      <c r="AW130" s="284"/>
      <c r="AX130" s="827" t="s">
        <v>505</v>
      </c>
      <c r="AY130" s="828"/>
      <c r="AZ130" s="828"/>
      <c r="BA130" s="828"/>
      <c r="BB130" s="828"/>
      <c r="BC130" s="828"/>
      <c r="BD130" s="828"/>
      <c r="BE130" s="829"/>
      <c r="BF130" s="830">
        <v>7.9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506</v>
      </c>
      <c r="X131" s="838"/>
      <c r="Y131" s="838"/>
      <c r="Z131" s="839"/>
      <c r="AA131" s="840">
        <v>63330488</v>
      </c>
      <c r="AB131" s="841"/>
      <c r="AC131" s="841"/>
      <c r="AD131" s="841"/>
      <c r="AE131" s="842"/>
      <c r="AF131" s="843">
        <v>64100012</v>
      </c>
      <c r="AG131" s="841"/>
      <c r="AH131" s="841"/>
      <c r="AI131" s="841"/>
      <c r="AJ131" s="842"/>
      <c r="AK131" s="843">
        <v>65184086</v>
      </c>
      <c r="AL131" s="841"/>
      <c r="AM131" s="841"/>
      <c r="AN131" s="841"/>
      <c r="AO131" s="842"/>
      <c r="AP131" s="844"/>
      <c r="AQ131" s="845"/>
      <c r="AR131" s="845"/>
      <c r="AS131" s="845"/>
      <c r="AT131" s="846"/>
      <c r="AU131" s="284"/>
      <c r="AV131" s="284"/>
      <c r="AW131" s="284"/>
      <c r="AX131" s="805" t="s">
        <v>507</v>
      </c>
      <c r="AY131" s="806"/>
      <c r="AZ131" s="806"/>
      <c r="BA131" s="806"/>
      <c r="BB131" s="806"/>
      <c r="BC131" s="806"/>
      <c r="BD131" s="806"/>
      <c r="BE131" s="807"/>
      <c r="BF131" s="808">
        <v>17.399999999999999</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508</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509</v>
      </c>
      <c r="W132" s="818"/>
      <c r="X132" s="818"/>
      <c r="Y132" s="818"/>
      <c r="Z132" s="819"/>
      <c r="AA132" s="820">
        <v>9.3331840419999992</v>
      </c>
      <c r="AB132" s="821"/>
      <c r="AC132" s="821"/>
      <c r="AD132" s="821"/>
      <c r="AE132" s="822"/>
      <c r="AF132" s="823">
        <v>7.3469611830000003</v>
      </c>
      <c r="AG132" s="821"/>
      <c r="AH132" s="821"/>
      <c r="AI132" s="821"/>
      <c r="AJ132" s="822"/>
      <c r="AK132" s="823">
        <v>7.1897287939999996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510</v>
      </c>
      <c r="W133" s="797"/>
      <c r="X133" s="797"/>
      <c r="Y133" s="797"/>
      <c r="Z133" s="798"/>
      <c r="AA133" s="799">
        <v>9.4</v>
      </c>
      <c r="AB133" s="800"/>
      <c r="AC133" s="800"/>
      <c r="AD133" s="800"/>
      <c r="AE133" s="801"/>
      <c r="AF133" s="799">
        <v>8.3000000000000007</v>
      </c>
      <c r="AG133" s="800"/>
      <c r="AH133" s="800"/>
      <c r="AI133" s="800"/>
      <c r="AJ133" s="801"/>
      <c r="AK133" s="799">
        <v>7.9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Bo4zQDHKFBZaPvTX4ygPfsCxVgbQhyQwjYl4q8Fw/5ignnpxloFHiciK4v3nwUaMvqvday+Rdfh2510tib8Lw==" saltValue="GPLh3XHm0HVkl3dik2+QU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511</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XFBE7eAyjetVoFroDak0IHCwyRD1wXXua0j9rC8Kjp/52Dgjrm9lNHlUoTq6fqrYUm1Q8rYKTchGXHt+8Qe/jA==" saltValue="HsRoS2CuedqEZVIlhSr1O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o/67SvNID4RLf8qvobuBhgk6Elm7fRRmeBH91dHy+41JsFImjPqtZxOLfGxbrYtWYTTo2oKhBkdAu/vcY5huHA==" saltValue="xRjjNiPPjAPJMyUdwafKv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512</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513</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514</v>
      </c>
      <c r="AP7" s="303"/>
      <c r="AQ7" s="304" t="s">
        <v>515</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516</v>
      </c>
      <c r="AQ8" s="310" t="s">
        <v>517</v>
      </c>
      <c r="AR8" s="311" t="s">
        <v>518</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519</v>
      </c>
      <c r="AL9" s="1227"/>
      <c r="AM9" s="1227"/>
      <c r="AN9" s="1228"/>
      <c r="AO9" s="312">
        <v>18926040</v>
      </c>
      <c r="AP9" s="312">
        <v>58369</v>
      </c>
      <c r="AQ9" s="313">
        <v>57923</v>
      </c>
      <c r="AR9" s="314">
        <v>0.8</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520</v>
      </c>
      <c r="AL10" s="1227"/>
      <c r="AM10" s="1227"/>
      <c r="AN10" s="1228"/>
      <c r="AO10" s="315">
        <v>1674810</v>
      </c>
      <c r="AP10" s="315">
        <v>5165</v>
      </c>
      <c r="AQ10" s="316">
        <v>2689</v>
      </c>
      <c r="AR10" s="317">
        <v>92.1</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521</v>
      </c>
      <c r="AL11" s="1227"/>
      <c r="AM11" s="1227"/>
      <c r="AN11" s="1228"/>
      <c r="AO11" s="315">
        <v>19628</v>
      </c>
      <c r="AP11" s="315">
        <v>61</v>
      </c>
      <c r="AQ11" s="316">
        <v>1561</v>
      </c>
      <c r="AR11" s="317">
        <v>-96.1</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522</v>
      </c>
      <c r="AL12" s="1227"/>
      <c r="AM12" s="1227"/>
      <c r="AN12" s="1228"/>
      <c r="AO12" s="315">
        <v>975776</v>
      </c>
      <c r="AP12" s="315">
        <v>3009</v>
      </c>
      <c r="AQ12" s="316">
        <v>539</v>
      </c>
      <c r="AR12" s="317">
        <v>458.3</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523</v>
      </c>
      <c r="AL13" s="1227"/>
      <c r="AM13" s="1227"/>
      <c r="AN13" s="1228"/>
      <c r="AO13" s="315" t="s">
        <v>524</v>
      </c>
      <c r="AP13" s="315" t="s">
        <v>524</v>
      </c>
      <c r="AQ13" s="316">
        <v>13</v>
      </c>
      <c r="AR13" s="317" t="s">
        <v>524</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525</v>
      </c>
      <c r="AL14" s="1227"/>
      <c r="AM14" s="1227"/>
      <c r="AN14" s="1228"/>
      <c r="AO14" s="315">
        <v>292169</v>
      </c>
      <c r="AP14" s="315">
        <v>901</v>
      </c>
      <c r="AQ14" s="316">
        <v>1886</v>
      </c>
      <c r="AR14" s="317">
        <v>-52.2</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526</v>
      </c>
      <c r="AL15" s="1227"/>
      <c r="AM15" s="1227"/>
      <c r="AN15" s="1228"/>
      <c r="AO15" s="315">
        <v>45725</v>
      </c>
      <c r="AP15" s="315">
        <v>141</v>
      </c>
      <c r="AQ15" s="316">
        <v>1251</v>
      </c>
      <c r="AR15" s="317">
        <v>-88.7</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527</v>
      </c>
      <c r="AL16" s="1230"/>
      <c r="AM16" s="1230"/>
      <c r="AN16" s="1231"/>
      <c r="AO16" s="315">
        <v>-1406411</v>
      </c>
      <c r="AP16" s="315">
        <v>-4337</v>
      </c>
      <c r="AQ16" s="316">
        <v>-4255</v>
      </c>
      <c r="AR16" s="317">
        <v>1.9</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187</v>
      </c>
      <c r="AL17" s="1230"/>
      <c r="AM17" s="1230"/>
      <c r="AN17" s="1231"/>
      <c r="AO17" s="315">
        <v>20527737</v>
      </c>
      <c r="AP17" s="315">
        <v>63309</v>
      </c>
      <c r="AQ17" s="316">
        <v>61607</v>
      </c>
      <c r="AR17" s="317">
        <v>2.8</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528</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529</v>
      </c>
      <c r="AP20" s="323" t="s">
        <v>530</v>
      </c>
      <c r="AQ20" s="324" t="s">
        <v>531</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532</v>
      </c>
      <c r="AL21" s="1224"/>
      <c r="AM21" s="1224"/>
      <c r="AN21" s="1225"/>
      <c r="AO21" s="327">
        <v>7.08</v>
      </c>
      <c r="AP21" s="328">
        <v>6.25</v>
      </c>
      <c r="AQ21" s="329">
        <v>0.83</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533</v>
      </c>
      <c r="AL22" s="1224"/>
      <c r="AM22" s="1224"/>
      <c r="AN22" s="1225"/>
      <c r="AO22" s="332">
        <v>101.1</v>
      </c>
      <c r="AP22" s="333">
        <v>100</v>
      </c>
      <c r="AQ22" s="334">
        <v>1.1000000000000001</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534</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535</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536</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514</v>
      </c>
      <c r="AP30" s="303"/>
      <c r="AQ30" s="304" t="s">
        <v>515</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516</v>
      </c>
      <c r="AQ31" s="310" t="s">
        <v>517</v>
      </c>
      <c r="AR31" s="311" t="s">
        <v>518</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537</v>
      </c>
      <c r="AL32" s="1215"/>
      <c r="AM32" s="1215"/>
      <c r="AN32" s="1216"/>
      <c r="AO32" s="342">
        <v>11693712</v>
      </c>
      <c r="AP32" s="342">
        <v>36064</v>
      </c>
      <c r="AQ32" s="343">
        <v>37305</v>
      </c>
      <c r="AR32" s="344">
        <v>-3.3</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538</v>
      </c>
      <c r="AL33" s="1215"/>
      <c r="AM33" s="1215"/>
      <c r="AN33" s="1216"/>
      <c r="AO33" s="342" t="s">
        <v>524</v>
      </c>
      <c r="AP33" s="342" t="s">
        <v>524</v>
      </c>
      <c r="AQ33" s="343">
        <v>4</v>
      </c>
      <c r="AR33" s="344" t="s">
        <v>524</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539</v>
      </c>
      <c r="AL34" s="1215"/>
      <c r="AM34" s="1215"/>
      <c r="AN34" s="1216"/>
      <c r="AO34" s="342" t="s">
        <v>524</v>
      </c>
      <c r="AP34" s="342" t="s">
        <v>524</v>
      </c>
      <c r="AQ34" s="343">
        <v>89</v>
      </c>
      <c r="AR34" s="344" t="s">
        <v>524</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540</v>
      </c>
      <c r="AL35" s="1215"/>
      <c r="AM35" s="1215"/>
      <c r="AN35" s="1216"/>
      <c r="AO35" s="342">
        <v>3614736</v>
      </c>
      <c r="AP35" s="342">
        <v>11148</v>
      </c>
      <c r="AQ35" s="343">
        <v>9317</v>
      </c>
      <c r="AR35" s="344">
        <v>19.7</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541</v>
      </c>
      <c r="AL36" s="1215"/>
      <c r="AM36" s="1215"/>
      <c r="AN36" s="1216"/>
      <c r="AO36" s="342">
        <v>3985</v>
      </c>
      <c r="AP36" s="342">
        <v>12</v>
      </c>
      <c r="AQ36" s="343">
        <v>337</v>
      </c>
      <c r="AR36" s="344">
        <v>-96.4</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542</v>
      </c>
      <c r="AL37" s="1215"/>
      <c r="AM37" s="1215"/>
      <c r="AN37" s="1216"/>
      <c r="AO37" s="342">
        <v>973133</v>
      </c>
      <c r="AP37" s="342">
        <v>3001</v>
      </c>
      <c r="AQ37" s="343">
        <v>969</v>
      </c>
      <c r="AR37" s="344">
        <v>209.7</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543</v>
      </c>
      <c r="AL38" s="1218"/>
      <c r="AM38" s="1218"/>
      <c r="AN38" s="1219"/>
      <c r="AO38" s="345" t="s">
        <v>524</v>
      </c>
      <c r="AP38" s="345" t="s">
        <v>524</v>
      </c>
      <c r="AQ38" s="346">
        <v>1</v>
      </c>
      <c r="AR38" s="334" t="s">
        <v>524</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544</v>
      </c>
      <c r="AL39" s="1218"/>
      <c r="AM39" s="1218"/>
      <c r="AN39" s="1219"/>
      <c r="AO39" s="342">
        <v>-2352134</v>
      </c>
      <c r="AP39" s="342">
        <v>-7254</v>
      </c>
      <c r="AQ39" s="343">
        <v>-8362</v>
      </c>
      <c r="AR39" s="344">
        <v>-13.3</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545</v>
      </c>
      <c r="AL40" s="1215"/>
      <c r="AM40" s="1215"/>
      <c r="AN40" s="1216"/>
      <c r="AO40" s="342">
        <v>-9246873</v>
      </c>
      <c r="AP40" s="342">
        <v>-28518</v>
      </c>
      <c r="AQ40" s="343">
        <v>-29125</v>
      </c>
      <c r="AR40" s="344">
        <v>-2.1</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4686559</v>
      </c>
      <c r="AP41" s="342">
        <v>14454</v>
      </c>
      <c r="AQ41" s="343">
        <v>10534</v>
      </c>
      <c r="AR41" s="344">
        <v>37.200000000000003</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546</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547</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548</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514</v>
      </c>
      <c r="AN49" s="1209" t="s">
        <v>549</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550</v>
      </c>
      <c r="AO50" s="359" t="s">
        <v>551</v>
      </c>
      <c r="AP50" s="360" t="s">
        <v>552</v>
      </c>
      <c r="AQ50" s="361" t="s">
        <v>553</v>
      </c>
      <c r="AR50" s="362" t="s">
        <v>554</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555</v>
      </c>
      <c r="AL51" s="355"/>
      <c r="AM51" s="363">
        <v>48060834</v>
      </c>
      <c r="AN51" s="364">
        <v>143980</v>
      </c>
      <c r="AO51" s="365">
        <v>28.2</v>
      </c>
      <c r="AP51" s="366">
        <v>51613</v>
      </c>
      <c r="AQ51" s="367">
        <v>8.3000000000000007</v>
      </c>
      <c r="AR51" s="368">
        <v>19.899999999999999</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556</v>
      </c>
      <c r="AM52" s="371">
        <v>7904865</v>
      </c>
      <c r="AN52" s="372">
        <v>23681</v>
      </c>
      <c r="AO52" s="373">
        <v>55.4</v>
      </c>
      <c r="AP52" s="374">
        <v>25872</v>
      </c>
      <c r="AQ52" s="375">
        <v>10.8</v>
      </c>
      <c r="AR52" s="376">
        <v>44.6</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557</v>
      </c>
      <c r="AL53" s="355"/>
      <c r="AM53" s="363">
        <v>38144960</v>
      </c>
      <c r="AN53" s="364">
        <v>114922</v>
      </c>
      <c r="AO53" s="365">
        <v>-20.2</v>
      </c>
      <c r="AP53" s="366">
        <v>50880</v>
      </c>
      <c r="AQ53" s="367">
        <v>-1.4</v>
      </c>
      <c r="AR53" s="368">
        <v>-18.8</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556</v>
      </c>
      <c r="AM54" s="371">
        <v>9599225</v>
      </c>
      <c r="AN54" s="372">
        <v>28920</v>
      </c>
      <c r="AO54" s="373">
        <v>22.1</v>
      </c>
      <c r="AP54" s="374">
        <v>27819</v>
      </c>
      <c r="AQ54" s="375">
        <v>7.5</v>
      </c>
      <c r="AR54" s="376">
        <v>14.6</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558</v>
      </c>
      <c r="AL55" s="355"/>
      <c r="AM55" s="363">
        <v>27543234</v>
      </c>
      <c r="AN55" s="364">
        <v>83480</v>
      </c>
      <c r="AO55" s="365">
        <v>-27.4</v>
      </c>
      <c r="AP55" s="366">
        <v>46395</v>
      </c>
      <c r="AQ55" s="367">
        <v>-8.8000000000000007</v>
      </c>
      <c r="AR55" s="368">
        <v>-18.600000000000001</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556</v>
      </c>
      <c r="AM56" s="371">
        <v>6337333</v>
      </c>
      <c r="AN56" s="372">
        <v>19208</v>
      </c>
      <c r="AO56" s="373">
        <v>-33.6</v>
      </c>
      <c r="AP56" s="374">
        <v>26304</v>
      </c>
      <c r="AQ56" s="375">
        <v>-5.4</v>
      </c>
      <c r="AR56" s="376">
        <v>-28.2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559</v>
      </c>
      <c r="AL57" s="355"/>
      <c r="AM57" s="363">
        <v>29581581</v>
      </c>
      <c r="AN57" s="364">
        <v>90439</v>
      </c>
      <c r="AO57" s="365">
        <v>8.3000000000000007</v>
      </c>
      <c r="AP57" s="366">
        <v>48088</v>
      </c>
      <c r="AQ57" s="367">
        <v>3.6</v>
      </c>
      <c r="AR57" s="368">
        <v>4.7</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556</v>
      </c>
      <c r="AM58" s="371">
        <v>9858715</v>
      </c>
      <c r="AN58" s="372">
        <v>30141</v>
      </c>
      <c r="AO58" s="373">
        <v>56.9</v>
      </c>
      <c r="AP58" s="374">
        <v>25183</v>
      </c>
      <c r="AQ58" s="375">
        <v>-4.3</v>
      </c>
      <c r="AR58" s="376">
        <v>61.2</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560</v>
      </c>
      <c r="AL59" s="355"/>
      <c r="AM59" s="363">
        <v>20687393</v>
      </c>
      <c r="AN59" s="364">
        <v>63802</v>
      </c>
      <c r="AO59" s="365">
        <v>-29.5</v>
      </c>
      <c r="AP59" s="366">
        <v>46457</v>
      </c>
      <c r="AQ59" s="367">
        <v>-3.4</v>
      </c>
      <c r="AR59" s="368">
        <v>-26.1</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556</v>
      </c>
      <c r="AM60" s="371">
        <v>7588003</v>
      </c>
      <c r="AN60" s="372">
        <v>23402</v>
      </c>
      <c r="AO60" s="373">
        <v>-22.4</v>
      </c>
      <c r="AP60" s="374">
        <v>24020</v>
      </c>
      <c r="AQ60" s="375">
        <v>-4.5999999999999996</v>
      </c>
      <c r="AR60" s="376">
        <v>-17.8</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561</v>
      </c>
      <c r="AL61" s="377"/>
      <c r="AM61" s="378">
        <v>32803600</v>
      </c>
      <c r="AN61" s="379">
        <v>99325</v>
      </c>
      <c r="AO61" s="380">
        <v>-8.1</v>
      </c>
      <c r="AP61" s="381">
        <v>48687</v>
      </c>
      <c r="AQ61" s="382">
        <v>-0.3</v>
      </c>
      <c r="AR61" s="368">
        <v>-7.8</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556</v>
      </c>
      <c r="AM62" s="371">
        <v>8257628</v>
      </c>
      <c r="AN62" s="372">
        <v>25070</v>
      </c>
      <c r="AO62" s="373">
        <v>15.7</v>
      </c>
      <c r="AP62" s="374">
        <v>25840</v>
      </c>
      <c r="AQ62" s="375">
        <v>0.8</v>
      </c>
      <c r="AR62" s="376">
        <v>14.9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Dq4QlPmIFRNRDuhLx2C4ylH1u12XQ5+CAkbPgVqACScnaQSneBJe8xjy26KUbG42teznnd2lU+mTmvbxDqnFsg==" saltValue="S2dBXdW/rP/BGAUd1Jokt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563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zoBEpO65JyIaXVbtRqmfzJ0Guyk287XR7XzAkpxb/T2AmvsKi9/5lGIotqArqAfvoZYhoxsuiX2BSImuy/4mfA==" saltValue="4PFSOzPeTvF5QQKxGasLm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9ouLbfnt5KthbKrMmsYEYMsIsXLzO8sCcfbNmzBxMaeqmssxurOLjvoJsCyVmn4upBCQ/z5j9ivUHDXiVm/vYA==" saltValue="FDitbz0hu6tXnFI6pkv9k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32" t="s">
        <v>3</v>
      </c>
      <c r="D47" s="1232"/>
      <c r="E47" s="1233"/>
      <c r="F47" s="11">
        <v>16.13</v>
      </c>
      <c r="G47" s="12">
        <v>19.54</v>
      </c>
      <c r="H47" s="12">
        <v>20.29</v>
      </c>
      <c r="I47" s="12">
        <v>16.57</v>
      </c>
      <c r="J47" s="13">
        <v>13.3</v>
      </c>
    </row>
    <row r="48" spans="2:10" ht="57.75" customHeight="1" x14ac:dyDescent="0.2">
      <c r="B48" s="14"/>
      <c r="C48" s="1234" t="s">
        <v>4</v>
      </c>
      <c r="D48" s="1234"/>
      <c r="E48" s="1235"/>
      <c r="F48" s="15">
        <v>7.48</v>
      </c>
      <c r="G48" s="16">
        <v>7.12</v>
      </c>
      <c r="H48" s="16">
        <v>5.21</v>
      </c>
      <c r="I48" s="16">
        <v>6.05</v>
      </c>
      <c r="J48" s="17">
        <v>6.11</v>
      </c>
    </row>
    <row r="49" spans="2:10" ht="57.75" customHeight="1" thickBot="1" x14ac:dyDescent="0.25">
      <c r="B49" s="18"/>
      <c r="C49" s="1236" t="s">
        <v>5</v>
      </c>
      <c r="D49" s="1236"/>
      <c r="E49" s="1237"/>
      <c r="F49" s="19" t="s">
        <v>570</v>
      </c>
      <c r="G49" s="20">
        <v>3.1</v>
      </c>
      <c r="H49" s="20" t="s">
        <v>571</v>
      </c>
      <c r="I49" s="20" t="s">
        <v>572</v>
      </c>
      <c r="J49" s="21" t="s">
        <v>573</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sFQGma+ZHvtqNVYI8eAe+6rZhy4eh1RMROp3yF6wjagKzthkW4StiU04ach9ry4KHJVbQO0sArbWZnonraypw==" saltValue="24zVcNkG+Q6T1GlRPyGoo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財政課</cp:lastModifiedBy>
  <cp:lastPrinted>2020-09-23T03:20:52Z</cp:lastPrinted>
  <dcterms:created xsi:type="dcterms:W3CDTF">2020-02-10T02:37:08Z</dcterms:created>
  <dcterms:modified xsi:type="dcterms:W3CDTF">2020-09-23T03:57:34Z</dcterms:modified>
  <cp:category/>
</cp:coreProperties>
</file>