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sv01\share\総務部\財政課\02_財政係\05_財政状況の公表\02_財政状況資料集\Ｈ30財政状況資料集（追加）\02‗作業用\"/>
    </mc:Choice>
  </mc:AlternateContent>
  <bookViews>
    <workbookView xWindow="0" yWindow="0" windowWidth="24555" windowHeight="11025" tabRatio="748"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<sst xmlns="http://schemas.openxmlformats.org/spreadsheetml/2006/main" count="1127" uniqueCount="628">
  <si>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</si>
  <si>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</si>
  <si>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</si>
  <si>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</si>
  <si>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</si>
  <si>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</si>
  <si>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</si>
  <si>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</si>
  <si>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</si>
  <si>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</si>
  <si>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</si>
  <si>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</si>
  <si>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</si>
  <si>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</si>
  <si>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</si>
  <si>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</si>
  <si>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</si>
  <si>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</si>
  <si>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</si>
  <si>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</si>
  <si>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</si>
  <si>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</si>
  <si>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</si>
  <si>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</si>
  <si>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</si>
  <si>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</si>
  <si>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</si>
  <si>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</si>
  <si>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</si>
  <si>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</si>
  <si>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</si>
  <si>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</si>
  <si>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</si>
  <si>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</si>
  <si>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</si>
  <si>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</si>
  <si>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</si>
  <si>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</si>
  <si>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</si>
  <si>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</si>
  <si>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</si>
  <si>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</si>
  <si>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</si>
  <si>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</si>
  <si>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</si>
  <si>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</si>
  <si>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</si>
  <si>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</si>
  <si>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</si>
  <si>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</si>
  <si>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</si>
  <si>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</si>
  <si>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</si>
  <si>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</si>
  <si>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</si>
  <si>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</si>
  <si>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</si>
  <si>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</si>
  <si>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</si>
  <si>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</si>
  <si>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</si>
  <si>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</si>
  <si>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</si>
  <si>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</si>
  <si>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</si>
  <si>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</si>
  <si>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</si>
  <si>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</si>
  <si>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</si>
  <si>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</si>
  <si>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</si>
  <si>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</si>
  <si>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</si>
  <si>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</si>
  <si>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</si>
  <si>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</si>
  <si>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</si>
  <si>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</si>
  <si>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</si>
  <si>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</si>
  <si>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</si>
  <si>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</si>
  <si>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</si>
  <si>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</si>
  <si>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</si>
  <si>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</si>
  <si>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</si>
  <si>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</si>
  <si>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</si>
  <si>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</si>
  <si>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</si>
  <si>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</si>
  <si>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</si>
  <si>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</si>
  <si>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</si>
  <si>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</si>
  <si>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</si>
  <si>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</si>
  <si>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南相馬市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</si>
  <si>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</si>
  <si>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</si>
  <si>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</si>
  <si>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</si>
  <si>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</si>
  <si>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</si>
  <si>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</si>
  <si>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</si>
  <si>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</si>
  <si>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</si>
  <si>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</si>
  <si>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</si>
  <si>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</si>
  <si>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</si>
  <si>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</si>
  <si>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</si>
  <si>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</si>
  <si>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</si>
  <si>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</si>
  <si>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</si>
  <si>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</si>
  <si>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</si>
  <si>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</si>
  <si>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</si>
  <si>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</si>
  <si>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</si>
  <si>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</si>
  <si>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</si>
  <si>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</si>
  <si>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</si>
  <si>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</si>
  <si>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</si>
  <si>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</si>
  <si>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</si>
  <si>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</si>
  <si>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</si>
  <si>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</si>
  <si>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</si>
  <si>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</si>
  <si>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</si>
  <si>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</si>
  <si>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</si>
  <si>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</si>
  <si>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</si>
  <si>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</si>
  <si>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</si>
  <si>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</si>
  <si>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</si>
  <si>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</si>
  <si>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</si>
  <si>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</si>
  <si>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</si>
  <si>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</si>
  <si>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</si>
  <si>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</si>
  <si>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</si>
  <si>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</si>
  <si>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</si>
  <si>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</si>
  <si>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</si>
  <si>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</si>
  <si>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</si>
  <si>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</si>
  <si>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</si>
  <si>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</si>
  <si>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</si>
  <si>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</si>
  <si>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</si>
  <si>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</si>
  <si>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</si>
  <si>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</si>
  <si>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</si>
  <si>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</si>
  <si>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</si>
  <si>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</si>
  <si>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</si>
  <si>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</si>
  <si>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</si>
  <si>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</si>
  <si>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</si>
  <si>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</si>
  <si>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</si>
  <si>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</si>
  <si>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</si>
  <si>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</si>
  <si>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</si>
  <si>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</si>
  <si>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</si>
  <si>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</si>
  <si>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</si>
  <si>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</si>
  <si>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</si>
  <si>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</si>
  <si>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</si>
  <si>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</si>
  <si>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</si>
  <si>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</si>
  <si>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</si>
  <si>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</si>
  <si>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</si>
  <si>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</si>
  <si>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</si>
  <si>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</si>
  <si>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</si>
  <si>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</si>
  <si>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</si>
  <si>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</si>
  <si>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</si>
  <si>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</si>
  <si>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</si>
  <si>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</si>
  <si>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</si>
  <si>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</si>
  <si>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</si>
  <si>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</si>
  <si>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福島県南相馬市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</si>
  <si>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</si>
  <si>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</si>
  <si>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</si>
  <si>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</si>
  <si>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</si>
  <si>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</si>
  <si>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</si>
  <si>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</si>
  <si>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</si>
  <si>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</si>
  <si>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</si>
  <si>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</si>
  <si>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</si>
  <si>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</si>
  <si>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</si>
  <si>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</si>
  <si>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</si>
  <si>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</si>
  <si>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</si>
  <si>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</si>
  <si>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</si>
  <si>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</si>
  <si>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</si>
  <si>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</si>
  <si>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</si>
  <si>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</si>
  <si>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</si>
  <si>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</si>
  <si>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</si>
  <si>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</si>
  <si>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</si>
  <si>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</si>
  <si>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</si>
  <si>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</si>
  <si>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</si>
  <si>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</si>
  <si>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</si>
  <si>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</si>
  <si>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</si>
  <si>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</si>
  <si>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</si>
  <si>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</si>
  <si>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</si>
  <si>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</si>
  <si>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</si>
  <si>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</si>
  <si>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</si>
  <si>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</si>
  <si>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</si>
  <si>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</si>
  <si>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</si>
  <si>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</si>
  <si>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</si>
  <si>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</si>
  <si>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</si>
  <si>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</si>
  <si>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</si>
  <si>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</si>
  <si>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</si>
  <si>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</si>
  <si>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</si>
  <si>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</si>
  <si>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</si>
  <si>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</si>
  <si>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</si>
  <si>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</si>
  <si>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</si>
  <si>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</si>
  <si>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</si>
  <si>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</si>
  <si>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</si>
  <si>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</si>
  <si>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</si>
  <si>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</si>
  <si>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</si>
  <si>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</si>
  <si>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</si>
  <si>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</si>
  <si>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</si>
  <si>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</si>
  <si>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</si>
  <si>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</si>
  <si>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</si>
  <si>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</si>
  <si>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</si>
  <si>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</si>
  <si>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</si>
  <si>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</si>
  <si>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</si>
  <si>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</si>
  <si>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</si>
  <si>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</si>
  <si>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</si>
  <si>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</si>
  <si>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</si>
  <si>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</si>
  <si>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</si>
  <si>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</si>
  <si>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</si>
  <si>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</si>
  <si>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</si>
  <si>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</si>
  <si>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</si>
  <si>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</si>
  <si>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</si>
  <si>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</si>
  <si>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</si>
  <si>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</si>
  <si>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</si>
  <si>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</si>
  <si>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</si>
  <si>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</si>
  <si>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</si>
  <si>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</si>
  <si>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</si>
  <si>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</si>
  <si>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</si>
  <si>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</si>
  <si>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</si>
  <si>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</si>
  <si>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</si>
  <si>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</si>
  <si>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</si>
  <si>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</si>
  <si>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</si>
  <si>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</si>
  <si>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</si>
  <si>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</si>
  <si>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</si>
  <si>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</si>
  <si>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</si>
  <si>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</si>
  <si>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</si>
  <si>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</si>
  <si>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</si>
  <si>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</si>
  <si>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</si>
  <si>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</si>
  <si>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</si>
  <si>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</si>
  <si>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</si>
  <si>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</si>
  <si>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</si>
  <si>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</si>
  <si>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</si>
  <si>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</si>
  <si>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</si>
  <si>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</si>
  <si>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福島県南相馬市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</si>
  <si>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</si>
  <si>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</si>
  <si>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</si>
  <si>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</si>
  <si>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</si>
  <si>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</si>
  <si>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</si>
  <si>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</si>
  <si>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</si>
  <si>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</si>
  <si>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</si>
  <si>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</si>
  <si>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</si>
  <si>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</si>
  <si>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</si>
  <si>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</si>
  <si>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</si>
  <si>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</si>
  <si>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</si>
  <si>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</si>
  <si>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育英資金貸付特別会計</t>
    <phoneticPr fontId="5"/>
  </si>
  <si>
    <t>亜炭鉱害復旧施設維持管理事業特別会計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</si>
  <si>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</si>
  <si>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</si>
  <si>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</si>
  <si>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</si>
  <si>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</si>
  <si>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</si>
  <si>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</si>
  <si>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</si>
  <si>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</si>
  <si>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</si>
  <si>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</si>
  <si>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</si>
  <si>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</si>
  <si>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</si>
  <si>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</si>
  <si>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</si>
  <si>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</si>
  <si>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</si>
  <si>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t>
    <phoneticPr fontId="5"/>
  </si>
  <si>
    <t>水道事業会計</t>
    <phoneticPr fontId="5"/>
  </si>
  <si>
    <t>法適用企業</t>
    <phoneticPr fontId="5"/>
  </si>
  <si>
    <t>工業用水道事業会計</t>
    <phoneticPr fontId="5"/>
  </si>
  <si>
    <t>病院事業会計</t>
    <phoneticPr fontId="5"/>
  </si>
  <si>
    <t>下水道事業会計</t>
    <phoneticPr fontId="5"/>
  </si>
  <si>
    <t>簡易水道事業特別会計</t>
    <phoneticPr fontId="5"/>
  </si>
  <si>
    <t>法非適用企業</t>
    <phoneticPr fontId="5"/>
  </si>
  <si>
    <t>農業集落排水事業特別会計</t>
    <phoneticPr fontId="5"/>
  </si>
  <si>
    <t>法非適用企業</t>
    <phoneticPr fontId="5"/>
  </si>
  <si>
    <t>工場用地等整備事業特別会計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</si>
  <si>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</si>
  <si>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</si>
  <si>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</si>
  <si>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</si>
  <si>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</si>
  <si>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</si>
  <si>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</si>
  <si>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</si>
  <si>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</si>
  <si>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</si>
  <si>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</si>
  <si>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</si>
  <si>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</si>
  <si>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</si>
  <si>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</si>
  <si>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</si>
  <si>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</si>
  <si>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</si>
  <si>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</si>
  <si>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</si>
  <si>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</si>
  <si>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</si>
  <si>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</si>
  <si>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</si>
  <si>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</si>
  <si>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</si>
  <si>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</si>
  <si>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</si>
  <si>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</si>
  <si>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</si>
  <si>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</si>
  <si>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</si>
  <si>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</si>
  <si>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</si>
  <si>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</si>
  <si>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</si>
  <si>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</si>
  <si>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</si>
  <si>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</si>
  <si>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</si>
  <si>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</si>
  <si>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</si>
  <si>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</si>
  <si>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</si>
  <si>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</si>
  <si>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</si>
  <si>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</si>
  <si>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</si>
  <si>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</si>
  <si>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</si>
  <si>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</si>
  <si>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</si>
  <si>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</si>
  <si>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</si>
  <si>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</si>
  <si>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</si>
  <si>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</si>
  <si>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</si>
  <si>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</si>
  <si>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</si>
  <si>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</si>
  <si>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</si>
  <si>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</si>
  <si>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</si>
  <si>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</si>
  <si>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</si>
  <si>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</si>
  <si>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</si>
  <si>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</si>
  <si>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</si>
  <si>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</si>
  <si>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</si>
  <si>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</si>
  <si>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</si>
  <si>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</si>
  <si>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</si>
  <si>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</si>
  <si>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</si>
  <si>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</si>
  <si>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</si>
  <si>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</si>
  <si>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</si>
  <si>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</si>
  <si>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</si>
  <si>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</si>
  <si>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</si>
  <si>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</si>
  <si>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</si>
  <si>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</si>
  <si>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</si>
  <si>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</si>
  <si>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</si>
  <si>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</si>
  <si>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</si>
  <si>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</si>
  <si>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</si>
  <si>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</si>
  <si>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</si>
  <si>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</si>
  <si>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</si>
  <si>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</si>
  <si>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</si>
  <si>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</si>
  <si>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</si>
  <si>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</si>
  <si>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</si>
  <si>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</si>
  <si>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</si>
  <si>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</si>
  <si>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</si>
  <si>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</si>
  <si>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</si>
  <si>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</si>
  <si>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</si>
  <si>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</si>
  <si>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</si>
  <si>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</si>
  <si>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</si>
  <si>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</si>
  <si>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</si>
  <si>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</si>
  <si>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</si>
  <si>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</si>
  <si>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</si>
  <si>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</si>
  <si>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</si>
  <si>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</si>
  <si>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</si>
  <si>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</si>
  <si>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</si>
  <si>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</si>
  <si>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</si>
  <si>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</si>
  <si>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</si>
  <si>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</si>
  <si>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</si>
  <si>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</si>
  <si>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</si>
  <si>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</si>
  <si>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</si>
  <si>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</si>
  <si>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</si>
  <si>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</si>
  <si>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</si>
  <si>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8.63</t>
  </si>
  <si>
    <t>水道事業会計</t>
  </si>
  <si>
    <t>工業用水道事業会計</t>
  </si>
  <si>
    <t>病院事業会計</t>
  </si>
  <si>
    <t>一般会計</t>
  </si>
  <si>
    <t>下水道事業会計</t>
  </si>
  <si>
    <t>介護保険特別会計</t>
  </si>
  <si>
    <t>国民健康保険特別会計</t>
  </si>
  <si>
    <t>育英資金貸付特別会計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</si>
  <si>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</si>
  <si>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</si>
  <si>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</si>
  <si>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</si>
  <si>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</si>
  <si>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</si>
  <si>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</si>
  <si>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</si>
  <si>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</si>
  <si>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</si>
  <si>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</si>
  <si>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</si>
  <si>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</si>
  <si>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</si>
  <si>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</si>
  <si>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</si>
  <si>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</si>
  <si>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相馬地方広域市町村圏組合（一般会計）</t>
    <rPh sb="0" eb="2">
      <t>ソウマ</t>
    </rPh>
    <rPh sb="2" eb="4">
      <t>チホウ</t>
    </rPh>
    <rPh sb="4" eb="6">
      <t>コウイキ</t>
    </rPh>
    <rPh sb="6" eb="9">
      <t>シチョウソン</t>
    </rPh>
    <rPh sb="9" eb="10">
      <t>ケン</t>
    </rPh>
    <rPh sb="10" eb="12">
      <t>クミアイ</t>
    </rPh>
    <rPh sb="13" eb="15">
      <t>イッパン</t>
    </rPh>
    <rPh sb="15" eb="17">
      <t>カイケイ</t>
    </rPh>
    <phoneticPr fontId="18"/>
  </si>
  <si>
    <t>相馬地方広域市町村圏組合（看護専門学校特別会計）</t>
    <rPh sb="0" eb="2">
      <t>ソウマ</t>
    </rPh>
    <rPh sb="2" eb="4">
      <t>チホウ</t>
    </rPh>
    <rPh sb="4" eb="6">
      <t>コウイキ</t>
    </rPh>
    <rPh sb="6" eb="9">
      <t>シチョウソン</t>
    </rPh>
    <rPh sb="9" eb="10">
      <t>ケン</t>
    </rPh>
    <rPh sb="10" eb="12">
      <t>クミアイ</t>
    </rPh>
    <rPh sb="13" eb="15">
      <t>カンゴ</t>
    </rPh>
    <rPh sb="15" eb="17">
      <t>センモン</t>
    </rPh>
    <rPh sb="17" eb="19">
      <t>ガッコウ</t>
    </rPh>
    <rPh sb="19" eb="21">
      <t>トクベツ</t>
    </rPh>
    <rPh sb="21" eb="23">
      <t>カイケイ</t>
    </rPh>
    <phoneticPr fontId="18"/>
  </si>
  <si>
    <t>相馬地方広域水道企業団（水道事業会計）</t>
    <rPh sb="0" eb="2">
      <t>ソウマ</t>
    </rPh>
    <rPh sb="2" eb="4">
      <t>チホウ</t>
    </rPh>
    <rPh sb="4" eb="6">
      <t>コウイキ</t>
    </rPh>
    <rPh sb="6" eb="8">
      <t>スイドウ</t>
    </rPh>
    <rPh sb="8" eb="10">
      <t>キギョウ</t>
    </rPh>
    <rPh sb="10" eb="11">
      <t>ダン</t>
    </rPh>
    <rPh sb="12" eb="14">
      <t>スイドウ</t>
    </rPh>
    <rPh sb="14" eb="16">
      <t>ジギョウ</t>
    </rPh>
    <rPh sb="16" eb="18">
      <t>カイケイ</t>
    </rPh>
    <phoneticPr fontId="18"/>
  </si>
  <si>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18"/>
  </si>
  <si>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</si>
  <si>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18"/>
  </si>
  <si>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18"/>
  </si>
  <si>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18"/>
  </si>
  <si>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18"/>
  </si>
  <si>
    <t>福島県市町村装具事務組合（非常勤職員校務災害補償特別会計）</t>
    <rPh sb="0" eb="3">
      <t>フクシマケン</t>
    </rPh>
    <rPh sb="3" eb="6">
      <t>シチョウソン</t>
    </rPh>
    <rPh sb="6" eb="8">
      <t>ソウグ</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18"/>
  </si>
  <si>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18"/>
  </si>
  <si>
    <t>相馬地方土地開発公社</t>
    <rPh sb="0" eb="2">
      <t>ソウマ</t>
    </rPh>
    <rPh sb="2" eb="4">
      <t>チホウ</t>
    </rPh>
    <rPh sb="4" eb="6">
      <t>トチ</t>
    </rPh>
    <rPh sb="6" eb="8">
      <t>カイハツ</t>
    </rPh>
    <rPh sb="8" eb="10">
      <t>コウシャ</t>
    </rPh>
    <phoneticPr fontId="18"/>
  </si>
  <si>
    <t>南相馬市文化振興事業団</t>
    <rPh sb="0" eb="4">
      <t>ミナミソウマシ</t>
    </rPh>
    <rPh sb="4" eb="6">
      <t>ブンカ</t>
    </rPh>
    <rPh sb="6" eb="8">
      <t>シンコウ</t>
    </rPh>
    <rPh sb="8" eb="11">
      <t>ジギョウダン</t>
    </rPh>
    <phoneticPr fontId="18"/>
  </si>
  <si>
    <t>ゆめサポート南相馬</t>
    <rPh sb="6" eb="9">
      <t>ミナミソウマ</t>
    </rPh>
    <phoneticPr fontId="18"/>
  </si>
  <si>
    <t>-</t>
    <phoneticPr fontId="2"/>
  </si>
  <si>
    <t>-</t>
    <phoneticPr fontId="2"/>
  </si>
  <si>
    <t>-</t>
    <phoneticPr fontId="2"/>
  </si>
  <si>
    <t>-</t>
    <phoneticPr fontId="2"/>
  </si>
  <si>
    <t>-</t>
    <phoneticPr fontId="2"/>
  </si>
  <si>
    <t>-</t>
    <phoneticPr fontId="2"/>
  </si>
  <si>
    <t>-</t>
    <phoneticPr fontId="2"/>
  </si>
  <si>
    <t>東日本大震災復旧・復興基金</t>
    <rPh sb="0" eb="1">
      <t>ヒガシ</t>
    </rPh>
    <rPh sb="1" eb="3">
      <t>ニホン</t>
    </rPh>
    <rPh sb="3" eb="6">
      <t>ダイシンサイ</t>
    </rPh>
    <rPh sb="6" eb="8">
      <t>フッキュウ</t>
    </rPh>
    <rPh sb="9" eb="11">
      <t>フッコウ</t>
    </rPh>
    <rPh sb="11" eb="13">
      <t>キキン</t>
    </rPh>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</si>
  <si>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</si>
  <si>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帰還環境整備交付金基金</t>
    <rPh sb="0" eb="2">
      <t>キカン</t>
    </rPh>
    <rPh sb="2" eb="4">
      <t>カンキョウ</t>
    </rPh>
    <rPh sb="4" eb="6">
      <t>セイビ</t>
    </rPh>
    <rPh sb="6" eb="9">
      <t>コウフキン</t>
    </rPh>
    <rPh sb="9" eb="11">
      <t>キキン</t>
    </rPh>
    <phoneticPr fontId="2"/>
  </si>
  <si>
    <t>市有建物等維持補修基金</t>
    <rPh sb="0" eb="2">
      <t>シユウ</t>
    </rPh>
    <rPh sb="2" eb="4">
      <t>タテモノ</t>
    </rPh>
    <rPh sb="4" eb="5">
      <t>トウ</t>
    </rPh>
    <rPh sb="5" eb="7">
      <t>イジ</t>
    </rPh>
    <rPh sb="7" eb="9">
      <t>ホシュウ</t>
    </rPh>
    <rPh sb="9" eb="11">
      <t>キキン</t>
    </rPh>
    <phoneticPr fontId="2"/>
  </si>
  <si>
    <t>市民一体化復興促進基金</t>
    <rPh sb="0" eb="2">
      <t>シミン</t>
    </rPh>
    <rPh sb="2" eb="5">
      <t>イッタイカ</t>
    </rPh>
    <rPh sb="5" eb="7">
      <t>フッコウ</t>
    </rPh>
    <rPh sb="7" eb="9">
      <t>ソクシン</t>
    </rPh>
    <rPh sb="9" eb="11">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</si>
  <si>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</si>
  <si>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</si>
  <si>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</si>
  <si>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</si>
  <si>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</si>
  <si>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</si>
  <si>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</si>
  <si>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</si>
  <si>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</si>
  <si>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</si>
  <si>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</si>
  <si>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</si>
  <si>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</si>
  <si>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</si>
  <si>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</si>
  <si>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は、一般会計が負担する将来の負担額を充当可能な基金額などの充当可能財源が上回るため生じなかった。しかし、これら充当可能財源は、復旧・復興関係基金の影響が大きく、今後の復旧・復興事業の財源となるものであることから、今後も市債の残高や新規発行の適正管理に努め、将来負担比率の軽減を図る必要がある。
　実質公債費比率は類似団体平均と比較して高いものの、減少傾向にある。これは毎年の地方債償還額に対し、新規発行を抑制することにより償還額を上回らないようにしてきたためである。引き続き、交付税措置の有利な地方債の発行など適正管理に努め、公債費の負担軽減を図る。
</t>
    <rPh sb="155" eb="157">
      <t>ジッシツ</t>
    </rPh>
    <rPh sb="157" eb="160">
      <t>コウサイヒ</t>
    </rPh>
    <rPh sb="160" eb="162">
      <t>ヒリツ</t>
    </rPh>
    <rPh sb="163" eb="165">
      <t>ルイジ</t>
    </rPh>
    <rPh sb="165" eb="167">
      <t>ダンタイ</t>
    </rPh>
    <rPh sb="167" eb="169">
      <t>ヘイキン</t>
    </rPh>
    <rPh sb="170" eb="172">
      <t>ヒカク</t>
    </rPh>
    <rPh sb="174" eb="175">
      <t>タカ</t>
    </rPh>
    <rPh sb="180" eb="182">
      <t>ゲンショウ</t>
    </rPh>
    <rPh sb="182" eb="184">
      <t>ケイコウ</t>
    </rPh>
    <rPh sb="191" eb="193">
      <t>マイトシ</t>
    </rPh>
    <rPh sb="194" eb="197">
      <t>チホウサイ</t>
    </rPh>
    <rPh sb="197" eb="199">
      <t>ショウカン</t>
    </rPh>
    <rPh sb="199" eb="200">
      <t>ガク</t>
    </rPh>
    <rPh sb="201" eb="202">
      <t>タイ</t>
    </rPh>
    <rPh sb="204" eb="206">
      <t>シンキ</t>
    </rPh>
    <rPh sb="206" eb="208">
      <t>ハッコウ</t>
    </rPh>
    <rPh sb="209" eb="211">
      <t>ヨクセイ</t>
    </rPh>
    <rPh sb="218" eb="220">
      <t>ショウカン</t>
    </rPh>
    <rPh sb="220" eb="221">
      <t>ガク</t>
    </rPh>
    <rPh sb="222" eb="224">
      <t>ウワマワ</t>
    </rPh>
    <phoneticPr fontId="5"/>
  </si>
  <si>
    <t>　将来負担比率は、一般会計が負担する将来の負担額を充当可能な基金額などの充当可能財源が上回るため生じなかった。しかし、これら充当可能財源は、復旧・復興関係基金の影響が大きく、今後の復旧・復興事業の財源となるものであることから、今後も市債の残高や新規発行の適正管理に努め、将来負担比率の軽減を図る必要がある。
　有形固定資産減価償却率については、類似団体平均を下回っている。復旧・復興事業で整備された施設の増により有形固定資産額が増加したため、有形固定資産減価償却率が改善した。</t>
    <rPh sb="155" eb="157">
      <t>ユウケイ</t>
    </rPh>
    <rPh sb="157" eb="159">
      <t>コテイ</t>
    </rPh>
    <rPh sb="159" eb="161">
      <t>シサン</t>
    </rPh>
    <rPh sb="161" eb="163">
      <t>ゲンカ</t>
    </rPh>
    <rPh sb="163" eb="165">
      <t>ショウキャク</t>
    </rPh>
    <rPh sb="165" eb="166">
      <t>リツ</t>
    </rPh>
    <rPh sb="172" eb="174">
      <t>ルイジ</t>
    </rPh>
    <rPh sb="174" eb="176">
      <t>ダンタイ</t>
    </rPh>
    <rPh sb="176" eb="178">
      <t>ヘイキン</t>
    </rPh>
    <rPh sb="179" eb="181">
      <t>シタマワ</t>
    </rPh>
    <rPh sb="186" eb="188">
      <t>フッキュウ</t>
    </rPh>
    <rPh sb="189" eb="191">
      <t>フッコウ</t>
    </rPh>
    <rPh sb="191" eb="193">
      <t>ジギョウ</t>
    </rPh>
    <rPh sb="194" eb="196">
      <t>セイビ</t>
    </rPh>
    <rPh sb="199" eb="201">
      <t>シセツ</t>
    </rPh>
    <rPh sb="202" eb="203">
      <t>ゾウ</t>
    </rPh>
    <rPh sb="206" eb="212">
      <t>ユウケイコテイシサン</t>
    </rPh>
    <rPh sb="212" eb="213">
      <t>ガク</t>
    </rPh>
    <rPh sb="214" eb="216">
      <t>ゾウカ</t>
    </rPh>
    <rPh sb="227" eb="232">
      <t>ゲンカショウキャクリツ</t>
    </rPh>
    <rPh sb="233" eb="235">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</si>
</sst>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57295</c:v>
                </c:pt>
                <c:pt idx="3">
                  <c:v>54110</c:v>
                </c:pt>
                <c:pt idx="4">
                  <c:v>54684</c:v>
                </c:pt>
              </c:numCache>
            </c:numRef>
          </c:val>
          <c:smooth val="0"/>
          <c:extLst>
            <c:ext xmlns:c16="http://schemas.microsoft.com/office/drawing/2014/chart" uri="{C3380CC4-5D6E-409C-BE32-E72D297353CC}">
              <c16:uniqueId val="{00000000-58AE-4351-8A4F-496F515E05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359739</c:v>
                </c:pt>
                <c:pt idx="1">
                  <c:v>356704</c:v>
                </c:pt>
                <c:pt idx="2">
                  <c:v>198413</c:v>
                </c:pt>
                <c:pt idx="3">
                  <c:v>184956</c:v>
                </c:pt>
                <c:pt idx="4">
                  <c:v>204240</c:v>
                </c:pt>
              </c:numCache>
            </c:numRef>
          </c:val>
          <c:smooth val="0"/>
          <c:extLst>
            <c:ext xmlns:c16="http://schemas.microsoft.com/office/drawing/2014/chart" uri="{C3380CC4-5D6E-409C-BE32-E72D297353CC}">
              <c16:uniqueId val="{00000001-58AE-4351-8A4F-496F515E05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16.96</c:v>
                </c:pt>
                <c:pt idx="1">
                  <c:v>11.23</c:v>
                </c:pt>
                <c:pt idx="2">
                  <c:v>8.1300000000000008</c:v>
                </c:pt>
                <c:pt idx="3">
                  <c:v>17.41</c:v>
                </c:pt>
                <c:pt idx="4">
                  <c:v>8.0299999999999994</c:v>
                </c:pt>
              </c:numCache>
            </c:numRef>
          </c:val>
          <c:extLst>
            <c:ext xmlns:c16="http://schemas.microsoft.com/office/drawing/2014/chart" uri="{C3380CC4-5D6E-409C-BE32-E72D297353CC}">
              <c16:uniqueId val="{00000000-7BF9-47B6-8C0D-3CB278B31E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19.28</c:v>
                </c:pt>
                <c:pt idx="1">
                  <c:v>17.89</c:v>
                </c:pt>
                <c:pt idx="2">
                  <c:v>24.87</c:v>
                </c:pt>
                <c:pt idx="3">
                  <c:v>22.78</c:v>
                </c:pt>
                <c:pt idx="4">
                  <c:v>23.62</c:v>
                </c:pt>
              </c:numCache>
            </c:numRef>
          </c:val>
          <c:extLst>
            <c:ext xmlns:c16="http://schemas.microsoft.com/office/drawing/2014/chart" uri="{C3380CC4-5D6E-409C-BE32-E72D297353CC}">
              <c16:uniqueId val="{00000001-7BF9-47B6-8C0D-3CB278B31E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9.56</c:v>
                </c:pt>
                <c:pt idx="1">
                  <c:v>1.95</c:v>
                </c:pt>
                <c:pt idx="2">
                  <c:v>3.49</c:v>
                </c:pt>
                <c:pt idx="3">
                  <c:v>6.18</c:v>
                </c:pt>
                <c:pt idx="4">
                  <c:v>-8.6300000000000008</c:v>
                </c:pt>
              </c:numCache>
            </c:numRef>
          </c:val>
          <c:smooth val="0"/>
          <c:extLst>
            <c:ext xmlns:c16="http://schemas.microsoft.com/office/drawing/2014/chart" uri="{C3380CC4-5D6E-409C-BE32-E72D297353CC}">
              <c16:uniqueId val="{00000002-7BF9-47B6-8C0D-3CB278B31E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0.06</c:v>
                </c:pt>
                <c:pt idx="4">
                  <c:v>#N/A</c:v>
                </c:pt>
                <c:pt idx="5">
                  <c:v>0.02</c:v>
                </c:pt>
                <c:pt idx="6">
                  <c:v>#N/A</c:v>
                </c:pt>
                <c:pt idx="7">
                  <c:v>0.06</c:v>
                </c:pt>
                <c:pt idx="8">
                  <c:v>#N/A</c:v>
                </c:pt>
                <c:pt idx="9">
                  <c:v>0.03</c:v>
                </c:pt>
              </c:numCache>
            </c:numRef>
          </c:val>
          <c:extLst>
            <c:ext xmlns:c16="http://schemas.microsoft.com/office/drawing/2014/chart" uri="{C3380CC4-5D6E-409C-BE32-E72D297353CC}">
              <c16:uniqueId val="{00000000-383A-4950-B991-6C58E37B31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3A-4950-B991-6C58E37B31F2}"/>
            </c:ext>
          </c:extLst>
        </c:ser>
        <c:ser>
          <c:idx val="2"/>
          <c:order val="2"/>
          <c:tx>
            <c:strRef>
              <c:f>データシート!$A$29</c:f>
              <c:strCache>
                <c:ptCount val="1"/>
                <c:pt idx="0">
                  <c:v>育英資金貸付特別会計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c:v>
                </c:pt>
                <c:pt idx="4">
                  <c:v>#N/A</c:v>
                </c:pt>
                <c:pt idx="5">
                  <c:v>0.04</c:v>
                </c:pt>
                <c:pt idx="6">
                  <c:v>#N/A</c:v>
                </c:pt>
                <c:pt idx="7">
                  <c:v>0.03</c:v>
                </c:pt>
                <c:pt idx="8">
                  <c:v>#N/A</c:v>
                </c:pt>
                <c:pt idx="9">
                  <c:v>0.04</c:v>
                </c:pt>
              </c:numCache>
            </c:numRef>
          </c:val>
          <c:extLst>
            <c:ext xmlns:c16="http://schemas.microsoft.com/office/drawing/2014/chart" uri="{C3380CC4-5D6E-409C-BE32-E72D297353CC}">
              <c16:uniqueId val="{00000002-383A-4950-B991-6C58E37B31F2}"/>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6.59</c:v>
                </c:pt>
                <c:pt idx="2">
                  <c:v>#N/A</c:v>
                </c:pt>
                <c:pt idx="3">
                  <c:v>7.69</c:v>
                </c:pt>
                <c:pt idx="4">
                  <c:v>#N/A</c:v>
                </c:pt>
                <c:pt idx="5">
                  <c:v>6.22</c:v>
                </c:pt>
                <c:pt idx="6">
                  <c:v>#N/A</c:v>
                </c:pt>
                <c:pt idx="7">
                  <c:v>2.39</c:v>
                </c:pt>
                <c:pt idx="8">
                  <c:v>#N/A</c:v>
                </c:pt>
                <c:pt idx="9">
                  <c:v>1.31</c:v>
                </c:pt>
              </c:numCache>
            </c:numRef>
          </c:val>
          <c:extLst>
            <c:ext xmlns:c16="http://schemas.microsoft.com/office/drawing/2014/chart" uri="{C3380CC4-5D6E-409C-BE32-E72D297353CC}">
              <c16:uniqueId val="{00000003-383A-4950-B991-6C58E37B31F2}"/>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0.35</c:v>
                </c:pt>
                <c:pt idx="2">
                  <c:v>#N/A</c:v>
                </c:pt>
                <c:pt idx="3">
                  <c:v>0.81</c:v>
                </c:pt>
                <c:pt idx="4">
                  <c:v>#N/A</c:v>
                </c:pt>
                <c:pt idx="5">
                  <c:v>1.07</c:v>
                </c:pt>
                <c:pt idx="6">
                  <c:v>#N/A</c:v>
                </c:pt>
                <c:pt idx="7">
                  <c:v>1.92</c:v>
                </c:pt>
                <c:pt idx="8">
                  <c:v>#N/A</c:v>
                </c:pt>
                <c:pt idx="9">
                  <c:v>1.42</c:v>
                </c:pt>
              </c:numCache>
            </c:numRef>
          </c:val>
          <c:extLst>
            <c:ext xmlns:c16="http://schemas.microsoft.com/office/drawing/2014/chart" uri="{C3380CC4-5D6E-409C-BE32-E72D297353CC}">
              <c16:uniqueId val="{00000004-383A-4950-B991-6C58E37B31F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4.8600000000000003</c:v>
                </c:pt>
                <c:pt idx="2">
                  <c:v>#N/A</c:v>
                </c:pt>
                <c:pt idx="3">
                  <c:v>4.3499999999999996</c:v>
                </c:pt>
                <c:pt idx="4">
                  <c:v>#N/A</c:v>
                </c:pt>
                <c:pt idx="5">
                  <c:v>4.8499999999999996</c:v>
                </c:pt>
                <c:pt idx="6">
                  <c:v>#N/A</c:v>
                </c:pt>
                <c:pt idx="7">
                  <c:v>5.2</c:v>
                </c:pt>
                <c:pt idx="8">
                  <c:v>#N/A</c:v>
                </c:pt>
                <c:pt idx="9">
                  <c:v>5.4</c:v>
                </c:pt>
              </c:numCache>
            </c:numRef>
          </c:val>
          <c:extLst>
            <c:ext xmlns:c16="http://schemas.microsoft.com/office/drawing/2014/chart" uri="{C3380CC4-5D6E-409C-BE32-E72D297353CC}">
              <c16:uniqueId val="{00000005-383A-4950-B991-6C58E37B31F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16.920000000000002</c:v>
                </c:pt>
                <c:pt idx="2">
                  <c:v>#N/A</c:v>
                </c:pt>
                <c:pt idx="3">
                  <c:v>11.21</c:v>
                </c:pt>
                <c:pt idx="4">
                  <c:v>#N/A</c:v>
                </c:pt>
                <c:pt idx="5">
                  <c:v>8.08</c:v>
                </c:pt>
                <c:pt idx="6">
                  <c:v>#N/A</c:v>
                </c:pt>
                <c:pt idx="7">
                  <c:v>17.34</c:v>
                </c:pt>
                <c:pt idx="8">
                  <c:v>#N/A</c:v>
                </c:pt>
                <c:pt idx="9">
                  <c:v>7.96</c:v>
                </c:pt>
              </c:numCache>
            </c:numRef>
          </c:val>
          <c:extLst>
            <c:ext xmlns:c16="http://schemas.microsoft.com/office/drawing/2014/chart" uri="{C3380CC4-5D6E-409C-BE32-E72D297353CC}">
              <c16:uniqueId val="{00000006-383A-4950-B991-6C58E37B31F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10.01</c:v>
                </c:pt>
                <c:pt idx="2">
                  <c:v>#N/A</c:v>
                </c:pt>
                <c:pt idx="3">
                  <c:v>7.38</c:v>
                </c:pt>
                <c:pt idx="4">
                  <c:v>#N/A</c:v>
                </c:pt>
                <c:pt idx="5">
                  <c:v>17.37</c:v>
                </c:pt>
                <c:pt idx="6">
                  <c:v>#N/A</c:v>
                </c:pt>
                <c:pt idx="7">
                  <c:v>13.76</c:v>
                </c:pt>
                <c:pt idx="8">
                  <c:v>#N/A</c:v>
                </c:pt>
                <c:pt idx="9">
                  <c:v>12.04</c:v>
                </c:pt>
              </c:numCache>
            </c:numRef>
          </c:val>
          <c:extLst>
            <c:ext xmlns:c16="http://schemas.microsoft.com/office/drawing/2014/chart" uri="{C3380CC4-5D6E-409C-BE32-E72D297353CC}">
              <c16:uniqueId val="{00000007-383A-4950-B991-6C58E37B31F2}"/>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8.9499999999999993</c:v>
                </c:pt>
                <c:pt idx="2">
                  <c:v>#N/A</c:v>
                </c:pt>
                <c:pt idx="3">
                  <c:v>9.4600000000000009</c:v>
                </c:pt>
                <c:pt idx="4">
                  <c:v>#N/A</c:v>
                </c:pt>
                <c:pt idx="5">
                  <c:v>11.09</c:v>
                </c:pt>
                <c:pt idx="6">
                  <c:v>#N/A</c:v>
                </c:pt>
                <c:pt idx="7">
                  <c:v>12.33</c:v>
                </c:pt>
                <c:pt idx="8">
                  <c:v>#N/A</c:v>
                </c:pt>
                <c:pt idx="9">
                  <c:v>13.77</c:v>
                </c:pt>
              </c:numCache>
            </c:numRef>
          </c:val>
          <c:extLst>
            <c:ext xmlns:c16="http://schemas.microsoft.com/office/drawing/2014/chart" uri="{C3380CC4-5D6E-409C-BE32-E72D297353CC}">
              <c16:uniqueId val="{00000008-383A-4950-B991-6C58E37B31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17.96</c:v>
                </c:pt>
                <c:pt idx="2">
                  <c:v>#N/A</c:v>
                </c:pt>
                <c:pt idx="3">
                  <c:v>20.46</c:v>
                </c:pt>
                <c:pt idx="4">
                  <c:v>#N/A</c:v>
                </c:pt>
                <c:pt idx="5">
                  <c:v>23.83</c:v>
                </c:pt>
                <c:pt idx="6">
                  <c:v>#N/A</c:v>
                </c:pt>
                <c:pt idx="7">
                  <c:v>25.88</c:v>
                </c:pt>
                <c:pt idx="8">
                  <c:v>#N/A</c:v>
                </c:pt>
                <c:pt idx="9">
                  <c:v>27.49</c:v>
                </c:pt>
              </c:numCache>
            </c:numRef>
          </c:val>
          <c:extLst>
            <c:ext xmlns:c16="http://schemas.microsoft.com/office/drawing/2014/chart" uri="{C3380CC4-5D6E-409C-BE32-E72D297353CC}">
              <c16:uniqueId val="{00000009-383A-4950-B991-6C58E37B31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3178</c:v>
                </c:pt>
                <c:pt idx="5">
                  <c:v>3101</c:v>
                </c:pt>
                <c:pt idx="8">
                  <c:v>3032</c:v>
                </c:pt>
                <c:pt idx="11">
                  <c:v>2843</c:v>
                </c:pt>
                <c:pt idx="14">
                  <c:v>2909</c:v>
                </c:pt>
              </c:numCache>
            </c:numRef>
          </c:val>
          <c:extLst>
            <c:ext xmlns:c16="http://schemas.microsoft.com/office/drawing/2014/chart" uri="{C3380CC4-5D6E-409C-BE32-E72D297353CC}">
              <c16:uniqueId val="{00000000-3097-46F4-B29D-D5A93905A3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97-46F4-B29D-D5A93905A3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239</c:v>
                </c:pt>
                <c:pt idx="3">
                  <c:v>169</c:v>
                </c:pt>
                <c:pt idx="6">
                  <c:v>165</c:v>
                </c:pt>
                <c:pt idx="9">
                  <c:v>170</c:v>
                </c:pt>
                <c:pt idx="12">
                  <c:v>126</c:v>
                </c:pt>
              </c:numCache>
            </c:numRef>
          </c:val>
          <c:extLst>
            <c:ext xmlns:c16="http://schemas.microsoft.com/office/drawing/2014/chart" uri="{C3380CC4-5D6E-409C-BE32-E72D297353CC}">
              <c16:uniqueId val="{00000002-3097-46F4-B29D-D5A93905A3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39</c:v>
                </c:pt>
                <c:pt idx="3">
                  <c:v>54</c:v>
                </c:pt>
                <c:pt idx="6">
                  <c:v>58</c:v>
                </c:pt>
                <c:pt idx="9">
                  <c:v>54</c:v>
                </c:pt>
                <c:pt idx="12">
                  <c:v>47</c:v>
                </c:pt>
              </c:numCache>
            </c:numRef>
          </c:val>
          <c:extLst>
            <c:ext xmlns:c16="http://schemas.microsoft.com/office/drawing/2014/chart" uri="{C3380CC4-5D6E-409C-BE32-E72D297353CC}">
              <c16:uniqueId val="{00000003-3097-46F4-B29D-D5A93905A3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992</c:v>
                </c:pt>
                <c:pt idx="3">
                  <c:v>1180</c:v>
                </c:pt>
                <c:pt idx="6">
                  <c:v>1017</c:v>
                </c:pt>
                <c:pt idx="9">
                  <c:v>957</c:v>
                </c:pt>
                <c:pt idx="12">
                  <c:v>1018</c:v>
                </c:pt>
              </c:numCache>
            </c:numRef>
          </c:val>
          <c:extLst>
            <c:ext xmlns:c16="http://schemas.microsoft.com/office/drawing/2014/chart" uri="{C3380CC4-5D6E-409C-BE32-E72D297353CC}">
              <c16:uniqueId val="{00000004-3097-46F4-B29D-D5A93905A3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97-46F4-B29D-D5A93905A3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97-46F4-B29D-D5A93905A3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3709</c:v>
                </c:pt>
                <c:pt idx="3">
                  <c:v>3506</c:v>
                </c:pt>
                <c:pt idx="6">
                  <c:v>2938</c:v>
                </c:pt>
                <c:pt idx="9">
                  <c:v>3023</c:v>
                </c:pt>
                <c:pt idx="12">
                  <c:v>3084</c:v>
                </c:pt>
              </c:numCache>
            </c:numRef>
          </c:val>
          <c:extLst>
            <c:ext xmlns:c16="http://schemas.microsoft.com/office/drawing/2014/chart" uri="{C3380CC4-5D6E-409C-BE32-E72D297353CC}">
              <c16:uniqueId val="{00000007-3097-46F4-B29D-D5A93905A3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1801</c:v>
                </c:pt>
                <c:pt idx="2">
                  <c:v>#N/A</c:v>
                </c:pt>
                <c:pt idx="3">
                  <c:v>#N/A</c:v>
                </c:pt>
                <c:pt idx="4">
                  <c:v>1808</c:v>
                </c:pt>
                <c:pt idx="5">
                  <c:v>#N/A</c:v>
                </c:pt>
                <c:pt idx="6">
                  <c:v>#N/A</c:v>
                </c:pt>
                <c:pt idx="7">
                  <c:v>1146</c:v>
                </c:pt>
                <c:pt idx="8">
                  <c:v>#N/A</c:v>
                </c:pt>
                <c:pt idx="9">
                  <c:v>#N/A</c:v>
                </c:pt>
                <c:pt idx="10">
                  <c:v>1361</c:v>
                </c:pt>
                <c:pt idx="11">
                  <c:v>#N/A</c:v>
                </c:pt>
                <c:pt idx="12">
                  <c:v>#N/A</c:v>
                </c:pt>
                <c:pt idx="13">
                  <c:v>1366</c:v>
                </c:pt>
                <c:pt idx="14">
                  <c:v>#N/A</c:v>
                </c:pt>
              </c:numCache>
            </c:numRef>
          </c:val>
          <c:smooth val="0"/>
          <c:extLst>
            <c:ext xmlns:c16="http://schemas.microsoft.com/office/drawing/2014/chart" uri="{C3380CC4-5D6E-409C-BE32-E72D297353CC}">
              <c16:uniqueId val="{00000008-3097-46F4-B29D-D5A93905A3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32356</c:v>
                </c:pt>
                <c:pt idx="5">
                  <c:v>32197</c:v>
                </c:pt>
                <c:pt idx="8">
                  <c:v>31129</c:v>
                </c:pt>
                <c:pt idx="11">
                  <c:v>30076</c:v>
                </c:pt>
                <c:pt idx="14">
                  <c:v>30104</c:v>
                </c:pt>
              </c:numCache>
            </c:numRef>
          </c:val>
          <c:extLst>
            <c:ext xmlns:c16="http://schemas.microsoft.com/office/drawing/2014/chart" uri="{C3380CC4-5D6E-409C-BE32-E72D297353CC}">
              <c16:uniqueId val="{00000000-604E-4206-8B49-DDA6224332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168</c:v>
                </c:pt>
                <c:pt idx="5">
                  <c:v>819</c:v>
                </c:pt>
                <c:pt idx="8">
                  <c:v>1329</c:v>
                </c:pt>
                <c:pt idx="11">
                  <c:v>1592</c:v>
                </c:pt>
                <c:pt idx="14">
                  <c:v>1536</c:v>
                </c:pt>
              </c:numCache>
            </c:numRef>
          </c:val>
          <c:extLst>
            <c:ext xmlns:c16="http://schemas.microsoft.com/office/drawing/2014/chart" uri="{C3380CC4-5D6E-409C-BE32-E72D297353CC}">
              <c16:uniqueId val="{00000001-604E-4206-8B49-DDA6224332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20953</c:v>
                </c:pt>
                <c:pt idx="5">
                  <c:v>22535</c:v>
                </c:pt>
                <c:pt idx="8">
                  <c:v>25203</c:v>
                </c:pt>
                <c:pt idx="11">
                  <c:v>25697</c:v>
                </c:pt>
                <c:pt idx="14">
                  <c:v>25617</c:v>
                </c:pt>
              </c:numCache>
            </c:numRef>
          </c:val>
          <c:extLst>
            <c:ext xmlns:c16="http://schemas.microsoft.com/office/drawing/2014/chart" uri="{C3380CC4-5D6E-409C-BE32-E72D297353CC}">
              <c16:uniqueId val="{00000002-604E-4206-8B49-DDA6224332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4E-4206-8B49-DDA6224332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4E-4206-8B49-DDA6224332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4E-4206-8B49-DDA6224332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4237</c:v>
                </c:pt>
                <c:pt idx="3">
                  <c:v>4433</c:v>
                </c:pt>
                <c:pt idx="6">
                  <c:v>4154</c:v>
                </c:pt>
                <c:pt idx="9">
                  <c:v>4062</c:v>
                </c:pt>
                <c:pt idx="12">
                  <c:v>3848</c:v>
                </c:pt>
              </c:numCache>
            </c:numRef>
          </c:val>
          <c:extLst>
            <c:ext xmlns:c16="http://schemas.microsoft.com/office/drawing/2014/chart" uri="{C3380CC4-5D6E-409C-BE32-E72D297353CC}">
              <c16:uniqueId val="{00000006-604E-4206-8B49-DDA6224332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286</c:v>
                </c:pt>
                <c:pt idx="3">
                  <c:v>250</c:v>
                </c:pt>
                <c:pt idx="6">
                  <c:v>190</c:v>
                </c:pt>
                <c:pt idx="9">
                  <c:v>138</c:v>
                </c:pt>
                <c:pt idx="12">
                  <c:v>94</c:v>
                </c:pt>
              </c:numCache>
            </c:numRef>
          </c:val>
          <c:extLst>
            <c:ext xmlns:c16="http://schemas.microsoft.com/office/drawing/2014/chart" uri="{C3380CC4-5D6E-409C-BE32-E72D297353CC}">
              <c16:uniqueId val="{00000007-604E-4206-8B49-DDA6224332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12748</c:v>
                </c:pt>
                <c:pt idx="3">
                  <c:v>12335</c:v>
                </c:pt>
                <c:pt idx="6">
                  <c:v>11685</c:v>
                </c:pt>
                <c:pt idx="9">
                  <c:v>10754</c:v>
                </c:pt>
                <c:pt idx="12">
                  <c:v>10138</c:v>
                </c:pt>
              </c:numCache>
            </c:numRef>
          </c:val>
          <c:extLst>
            <c:ext xmlns:c16="http://schemas.microsoft.com/office/drawing/2014/chart" uri="{C3380CC4-5D6E-409C-BE32-E72D297353CC}">
              <c16:uniqueId val="{00000008-604E-4206-8B49-DDA6224332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1031</c:v>
                </c:pt>
                <c:pt idx="3">
                  <c:v>859</c:v>
                </c:pt>
                <c:pt idx="6">
                  <c:v>623</c:v>
                </c:pt>
                <c:pt idx="9">
                  <c:v>459</c:v>
                </c:pt>
                <c:pt idx="12">
                  <c:v>342</c:v>
                </c:pt>
              </c:numCache>
            </c:numRef>
          </c:val>
          <c:extLst>
            <c:ext xmlns:c16="http://schemas.microsoft.com/office/drawing/2014/chart" uri="{C3380CC4-5D6E-409C-BE32-E72D297353CC}">
              <c16:uniqueId val="{00000009-604E-4206-8B49-DDA6224332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33044</c:v>
                </c:pt>
                <c:pt idx="3">
                  <c:v>31923</c:v>
                </c:pt>
                <c:pt idx="6">
                  <c:v>30884</c:v>
                </c:pt>
                <c:pt idx="9">
                  <c:v>30008</c:v>
                </c:pt>
                <c:pt idx="12">
                  <c:v>29189</c:v>
                </c:pt>
              </c:numCache>
            </c:numRef>
          </c:val>
          <c:extLst>
            <c:ext xmlns:c16="http://schemas.microsoft.com/office/drawing/2014/chart" uri="{C3380CC4-5D6E-409C-BE32-E72D297353CC}">
              <c16:uniqueId val="{0000000A-604E-4206-8B49-DDA6224332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4E-4206-8B49-DDA6224332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4640</c:v>
                </c:pt>
                <c:pt idx="1">
                  <c:v>4123</c:v>
                </c:pt>
                <c:pt idx="2">
                  <c:v>4261</c:v>
                </c:pt>
              </c:numCache>
            </c:numRef>
          </c:val>
          <c:extLst>
            <c:ext xmlns:c16="http://schemas.microsoft.com/office/drawing/2014/chart" uri="{C3380CC4-5D6E-409C-BE32-E72D297353CC}">
              <c16:uniqueId val="{00000000-34AC-4388-9D2C-84CA31642A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3109</c:v>
                </c:pt>
                <c:pt idx="1">
                  <c:v>3510</c:v>
                </c:pt>
                <c:pt idx="2">
                  <c:v>3465</c:v>
                </c:pt>
              </c:numCache>
            </c:numRef>
          </c:val>
          <c:extLst>
            <c:ext xmlns:c16="http://schemas.microsoft.com/office/drawing/2014/chart" uri="{C3380CC4-5D6E-409C-BE32-E72D297353CC}">
              <c16:uniqueId val="{00000001-34AC-4388-9D2C-84CA31642A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33644</c:v>
                </c:pt>
                <c:pt idx="1">
                  <c:v>29632</c:v>
                </c:pt>
                <c:pt idx="2">
                  <c:v>25089</c:v>
                </c:pt>
              </c:numCache>
            </c:numRef>
          </c:val>
          <c:extLst>
            <c:ext xmlns:c16="http://schemas.microsoft.com/office/drawing/2014/chart" uri="{C3380CC4-5D6E-409C-BE32-E72D297353CC}">
              <c16:uniqueId val="{00000002-34AC-4388-9D2C-84CA31642AB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{7EEAC86A-EF8A-4FC4-8CDD-FE2ABDA66AA2}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D14-4BF6-8B53-87BD0A26A3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{9F5C0010-2FD4-4504-AC82-F38A4BED49EE}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14-4BF6-8B53-87BD0A26A3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{F1673F66-A912-4EE5-928B-7B736124ED2F}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14-4BF6-8B53-87BD0A26A3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{01B6FF5A-C26A-4E2C-97C4-67E680A8A53D}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14-4BF6-8B53-87BD0A26A3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{BDD55378-90E2-436B-BC24-D8159717599D}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14-4BF6-8B53-87BD0A26A32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{DB6E428C-FB0C-41A6-A317-C55201055244}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D14-4BF6-8B53-87BD0A26A32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{51D0D146-8278-4320-A7CE-763D4D80E511}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D14-4BF6-8B53-87BD0A26A32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{65EC28B2-AA3C-43D5-B028-55BB60FC141D}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D14-4BF6-8B53-87BD0A26A32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{2AFF7A65-1D6A-4F9D-8C89-E88745BD1F64}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D14-4BF6-8B53-87BD0A26A3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52.1</c:v>
                </c:pt>
                <c:pt idx="32">
                  <c:v>51.5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D14-4BF6-8B53-87BD0A26A3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{215A5BBC-3D73-477E-B670-46E610A3174A}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D14-4BF6-8B53-87BD0A26A3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{1242F714-3899-4ECC-AC74-9EDF572F7AB8}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14-4BF6-8B53-87BD0A26A3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{3B39B4E3-C615-4C72-A424-E450BE811FD2}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14-4BF6-8B53-87BD0A26A3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{AD66DE3F-BC19-4910-830C-B35E2F0789AF}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14-4BF6-8B53-87BD0A26A3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{E01DF7B6-B3D8-46BB-8520-91F66CCC5B1A}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14-4BF6-8B53-87BD0A26A32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{1AA96518-4B4F-4F3D-9083-73FF921E8B0E}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D14-4BF6-8B53-87BD0A26A32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{174190FF-9A6F-4504-90FB-5E5378AACEA1}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D14-4BF6-8B53-87BD0A26A32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{A286C493-8771-43C5-B665-E60D9F9BEDA6}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D14-4BF6-8B53-87BD0A26A32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{21C9C48C-7805-4FB6-B1CA-8D98BD3B6C20}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D14-4BF6-8B53-87BD0A26A3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58.5</c:v>
                </c:pt>
                <c:pt idx="32">
                  <c:v>59.9</c:v>
                </c:pt>
              </c:numCache>
            </c:numRef>
          </c:xVal>
          <c:yVal>
            <c:numRef>
              <c:f>公会計指標分析・財政指標組合せ分析表!$BP$55:$DC$55</c:f>
              <c:numCache>
                <c:formatCode>#,##0.0;"▲ "#,##0.0</c:formatCode>
                <c:ptCount val="40"/>
                <c:pt idx="24">
                  <c:v>31.3</c:v>
                </c:pt>
                <c:pt idx="32">
                  <c:v>25.3</c:v>
                </c:pt>
              </c:numCache>
            </c:numRef>
          </c:yVal>
          <c:smooth val="0"/>
          <c:extLst>
            <c:ext xmlns:c16="http://schemas.microsoft.com/office/drawing/2014/chart" uri="{C3380CC4-5D6E-409C-BE32-E72D297353CC}">
              <c16:uniqueId val="{00000013-FD14-4BF6-8B53-87BD0A26A323}"/>
            </c:ext>
          </c:extLst>
        </c:ser>
        <c:dLbls>
          <c:showLegendKey val="0"/>
          <c:showVal val="1"/>
          <c:showCatName val="0"/>
          <c:showSerName val="0"/>
          <c:showPercent val="0"/>
          <c:showBubbleSize val="0"/>
        </c:dLbls>
        <c:axId val="46179840"/>
        <c:axId val="46181760"/>
      </c:scatterChart>
      <c:valAx>
        <c:axId val="46179840"/>
        <c:scaling>
          <c:orientation val="minMax"/>
          <c:max val="60.1"/>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2.299999999999997"/>
          <c:min val="2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{36D19B3B-6BDA-4D1D-BD51-2C1D2D18855E}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422-4E62-A16D-80F30D7587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{D2D4A0F6-9F4F-4944-84D3-1DFC6EC2FF5B}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22-4E62-A16D-80F30D7587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{427E07D2-053E-4568-9219-0ABEA4BA06A9}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22-4E62-A16D-80F30D7587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{32C84585-E413-412D-8421-C0300E534572}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22-4E62-A16D-80F30D7587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{290494D3-8825-48CE-B2A8-85508DD5CC20}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22-4E62-A16D-80F30D7587E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{3D1F5B6E-49A5-43DB-AE40-3B6EB30335DE}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422-4E62-A16D-80F30D7587E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{D3ED9825-486F-4411-B22B-CB395F272137}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422-4E62-A16D-80F30D7587E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{59D7CAA7-259A-424B-A868-225B223AEA91}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422-4E62-A16D-80F30D7587E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{EF8A9CCD-9E42-4FA5-8D4F-F375E0E8EEA9}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422-4E62-A16D-80F30D7587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12.3</c:v>
                </c:pt>
                <c:pt idx="16">
                  <c:v>10.1</c:v>
                </c:pt>
                <c:pt idx="24">
                  <c:v>9.1</c:v>
                </c:pt>
                <c:pt idx="32">
                  <c:v>8.3000000000000007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422-4E62-A16D-80F30D7587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{F6AA3546-50C9-4175-BBD5-E5AB58949B9B}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422-4E62-A16D-80F30D7587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{DD9F0551-6873-4281-A382-4D0DA774EB64}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22-4E62-A16D-80F30D7587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{66D5A98E-280B-4F7E-A9F2-DE32DC2832B3}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22-4E62-A16D-80F30D7587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{33A71405-215A-4816-8E35-75FF2609C049}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22-4E62-A16D-80F30D7587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{23EAD22E-9771-42F5-95DB-EEA41DA08703}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22-4E62-A16D-80F30D7587E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{E55F406F-96E9-408E-A17F-E72B28402598}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422-4E62-A16D-80F30D7587E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{939FFF5A-0755-4ED8-8458-688DA1136529}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422-4E62-A16D-80F30D7587E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{7C666489-641C-4728-B218-09FC660E9F69}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422-4E62-A16D-80F30D7587E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{170199CA-8F2F-4071-A5DA-9323ABB27036}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422-4E62-A16D-80F30D7587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7.5</c:v>
                </c:pt>
                <c:pt idx="24">
                  <c:v>7.2</c:v>
                </c:pt>
                <c:pt idx="32">
                  <c:v>6.9</c:v>
                </c:pt>
              </c:numCache>
            </c:numRef>
          </c:xVal>
          <c:yVal>
            <c:numRef>
              <c:f>公会計指標分析・財政指標組合せ分析表!$BP$77:$DC$77</c:f>
              <c:numCache>
                <c:formatCode>#,##0.0;"▲ "#,##0.0</c:formatCode>
                <c:ptCount val="40"/>
                <c:pt idx="0">
                  <c:v>45.9</c:v>
                </c:pt>
                <c:pt idx="8">
                  <c:v>39</c:v>
                </c:pt>
                <c:pt idx="16">
                  <c:v>33.1</c:v>
                </c:pt>
                <c:pt idx="24">
                  <c:v>31.3</c:v>
                </c:pt>
                <c:pt idx="32">
                  <c:v>25.3</c:v>
                </c:pt>
              </c:numCache>
            </c:numRef>
          </c:yVal>
          <c:smooth val="0"/>
          <c:extLst>
            <c:ext xmlns:c16="http://schemas.microsoft.com/office/drawing/2014/chart" uri="{C3380CC4-5D6E-409C-BE32-E72D297353CC}">
              <c16:uniqueId val="{00000013-3422-4E62-A16D-80F30D7587E4}"/>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年度から償還の据置き期間を廃したことで元利償還金が微増しているが、平成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年度をピークに減少に転じる見込みである。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年度は元利償還金等で計</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百万円の増となっているが、交付税措置のある地方債のみ発行しているため、実質交際費比率の分子としては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百万円の増に抑えられており、実質公債費比率（３年平均）は前年度に比べて</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今後も有利な地方債の活用により、公債費の負担軽減を図る。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effectLst/>
            </a:rPr>
            <a:t>満期一括償還地方債を利用していない。</a:t>
          </a:r>
          <a:endParaRPr lang="en-US"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償還進行により地方債残高は減少しており、一般財源、義援金等を原資とした東日本大震災復旧・復興基金等の充当可能基金残高が一般会計等が負担する将来の負担額を充当可能な財源が上回っている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年度に引き続き将来負担比率の分子はマイナスとなっている。</a:t>
          </a:r>
        </a:p>
        <a:p>
          <a:r>
            <a:rPr kumimoji="1" lang="ja-JP" altLang="en-US" sz="1400">
              <a:latin typeface="ＭＳ ゴシック" pitchFamily="49" charset="-128"/>
              <a:ea typeface="ＭＳ ゴシック" pitchFamily="49" charset="-128"/>
            </a:rPr>
            <a:t>　しかし、復旧・復興関係基金については、復旧・復興事業の財源となるものであり、公債費や地方債の残高は類似団体の平均より高い値であるため、今後は将来負担比率の分子がプラスに転じる見込みである。今後も市債の残高や新規発行の適正管理に努め、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福島県南相馬市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決算剰余金の増加により財政調整基金が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億円増した一方、復旧・復興関連事業の進捗により東日本大震災復旧・復興基金、東日本大震災復興交付金基金、帰還環境整備交付金基金を取り崩したこと等により、基金全体としては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地方財政法に基づく財政調整基金や減債基金、公共施設の維持補修等将来負担が重荷となる年度に備えるための基金については、必要な積立てを行い、ある程度の残高を確保しながら活用する。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その他の特定目的基金や復興財源として交付された国庫補助金を積み立てた基金については、その目的を達成するために活用していく（復興創生期間の終期に向けた事業進捗に伴い減少していく）。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・東日本大震災復旧・復興基金、東日本大震災復興交付金基金、帰還環境整備交付金基金：東日本大震災及び福島第一原子力発電所事故からの復旧・復興に向けた事業の推進。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・市有建物等維持補修基金：市が保有する建物等の維持補修。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・市民一体化復興促進基金：旧避難指示区域等外の市民に対する高速道路通行料金助成事業等、一体感の醸成に必要と認める事業の実施。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複数年にわたる復興事業の財源として交付された国庫補助金を原資とする復興交付金基金や帰還環境整備交付金基金をはじめとした復興関連事業への活用が進んでいるため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・東日本大震災復旧・復興基金、東日本大震災復興交付金基金、帰還環境整備交付金基金：復興創生期間、市の復興総合計画後期基本計画の成果達成に向け、計画的に必要な事業を実施していく。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・市有建物等維持補修基金：施設老朽化の進行に伴い今後必要額の増加が見込まれるため、一定の残高を確保しながら活用を進める。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・市民一体化復興促進基金：市の一体感醸成に必要と認められる事業に活用。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歳入の上振れなどにより前年度決算剰余金が大きく増加したことで、積立額が一般財源不足分に係る取り崩し額を上回ったもの。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一時的な収支均衡や災害などへの備えのため必要な積立てを行い、残高を標準財政規模の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を程度確保するよう努めることとしている。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被災施設に係る償還のための取り崩しによるもの。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将来負担への備えのため、ある程度の残高を確保しながら活用する。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60,585
60,150
398.58
63,756,257
57,861,816
1,448,415
18,044,814
29,188,542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類似団体平均を下回っているが、施設別にみると、有形固定資産の</a:t>
          </a:r>
          <a:r>
            <a:rPr kumimoji="1" lang="en-US" altLang="ja-JP" sz="1100" baseline="0">
              <a:latin typeface="ＭＳ Ｐゴシック" panose="020B0600070205080204" pitchFamily="50" charset="-128"/>
              <a:ea typeface="ＭＳ Ｐゴシック" panose="020B0600070205080204" pitchFamily="50" charset="-128"/>
            </a:rPr>
            <a:t>51.5</a:t>
          </a:r>
          <a:r>
            <a:rPr kumimoji="1" lang="ja-JP" altLang="en-US" sz="1100" baseline="0">
              <a:latin typeface="ＭＳ Ｐゴシック" panose="020B0600070205080204" pitchFamily="50" charset="-128"/>
              <a:ea typeface="ＭＳ Ｐゴシック" panose="020B0600070205080204" pitchFamily="50" charset="-128"/>
            </a:rPr>
            <a:t>％を占める事業用資産の建物および工作物の減価償却率は</a:t>
          </a:r>
          <a:r>
            <a:rPr kumimoji="1" lang="en-US" altLang="ja-JP" sz="1100" baseline="0">
              <a:latin typeface="ＭＳ Ｐゴシック" panose="020B0600070205080204" pitchFamily="50" charset="-128"/>
              <a:ea typeface="ＭＳ Ｐゴシック" panose="020B0600070205080204" pitchFamily="50" charset="-128"/>
            </a:rPr>
            <a:t>52.8</a:t>
          </a:r>
          <a:r>
            <a:rPr kumimoji="1" lang="ja-JP" altLang="en-US" sz="1100" baseline="0">
              <a:latin typeface="ＭＳ Ｐゴシック" panose="020B0600070205080204" pitchFamily="50" charset="-128"/>
              <a:ea typeface="ＭＳ Ｐゴシック" panose="020B0600070205080204" pitchFamily="50" charset="-128"/>
            </a:rPr>
            <a:t>％、</a:t>
          </a:r>
          <a:r>
            <a:rPr kumimoji="1" lang="en-US" altLang="ja-JP" sz="1100" baseline="0">
              <a:latin typeface="ＭＳ Ｐゴシック" panose="020B0600070205080204" pitchFamily="50" charset="-128"/>
              <a:ea typeface="ＭＳ Ｐゴシック" panose="020B0600070205080204" pitchFamily="50" charset="-128"/>
            </a:rPr>
            <a:t>27.3</a:t>
          </a:r>
          <a:r>
            <a:rPr kumimoji="1" lang="ja-JP" altLang="en-US" sz="1100" baseline="0">
              <a:latin typeface="ＭＳ Ｐゴシック" panose="020B0600070205080204" pitchFamily="50" charset="-128"/>
              <a:ea typeface="ＭＳ Ｐゴシック" panose="020B0600070205080204" pitchFamily="50" charset="-128"/>
            </a:rPr>
            <a:t>％、インフラ資産の建物および工作物の減価償却率は</a:t>
          </a:r>
          <a:r>
            <a:rPr kumimoji="1" lang="en-US" altLang="ja-JP" sz="1100" baseline="0">
              <a:latin typeface="ＭＳ Ｐゴシック" panose="020B0600070205080204" pitchFamily="50" charset="-128"/>
              <a:ea typeface="ＭＳ Ｐゴシック" panose="020B0600070205080204" pitchFamily="50" charset="-128"/>
            </a:rPr>
            <a:t>29.1</a:t>
          </a:r>
          <a:r>
            <a:rPr kumimoji="1" lang="ja-JP" altLang="en-US" sz="1100" baseline="0">
              <a:latin typeface="ＭＳ Ｐゴシック" panose="020B0600070205080204" pitchFamily="50" charset="-128"/>
              <a:ea typeface="ＭＳ Ｐゴシック" panose="020B0600070205080204" pitchFamily="50" charset="-128"/>
            </a:rPr>
            <a:t>％、</a:t>
          </a:r>
          <a:r>
            <a:rPr kumimoji="1" lang="en-US" altLang="ja-JP" sz="1100" baseline="0">
              <a:latin typeface="ＭＳ Ｐゴシック" panose="020B0600070205080204" pitchFamily="50" charset="-128"/>
              <a:ea typeface="ＭＳ Ｐゴシック" panose="020B0600070205080204" pitchFamily="50" charset="-128"/>
            </a:rPr>
            <a:t>51.7</a:t>
          </a:r>
          <a:r>
            <a:rPr kumimoji="1" lang="ja-JP" altLang="en-US" sz="1100" baseline="0">
              <a:latin typeface="ＭＳ Ｐゴシック" panose="020B0600070205080204" pitchFamily="50" charset="-128"/>
              <a:ea typeface="ＭＳ Ｐゴシック" panose="020B0600070205080204" pitchFamily="50" charset="-128"/>
            </a:rPr>
            <a:t>％となっている。事業用資産においては建物、インフラ資産においては工作物の老朽化が進んでいる。老朽化が進んでいる施設については公共施設等総合管理計画に基づき、集約化・複合化や長寿命化などに取り組む。</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3" name="直線コネクタ 72"/>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4"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5" name="直線コネクタ 74"/>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6"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7" name="直線コネクタ 76"/>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0" name="フローチャート: 判断 79"/>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1" name="フローチャート: 判断 80"/>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54338</xdr:rowOff>
    </xdr:from>
    <xdr:to>
      <xdr:col>11</xdr:col>
      <xdr:colOff>187325</xdr:colOff>
      <xdr:row>30</xdr:row>
      <xdr:rowOff>155938</xdr:rowOff>
    </xdr:to>
    <xdr:sp macro="" textlink="">
      <xdr:nvSpPr>
        <xdr:cNvPr id="82" name="フローチャート: 判断 81"/>
        <xdr:cNvSpPr/>
      </xdr:nvSpPr>
      <xdr:spPr>
        <a:xfrm>
          <a:off x="2476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88" name="楕円 87"/>
        <xdr:cNvSpPr/>
      </xdr:nvSpPr>
      <xdr:spPr>
        <a:xfrm>
          <a:off x="4711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153052</xdr:rowOff>
    </xdr:from>
    <xdr:ext cx="405111" cy="259045"/>
    <xdr:sp macro="" textlink="">
      <xdr:nvSpPr>
        <xdr:cNvPr id="89" name="有形固定資産減価償却率該当値テキスト"/>
        <xdr:cNvSpPr txBox="1"/>
      </xdr:nvSpPr>
      <xdr:spPr>
        <a:xfrm>
          <a:off x="48133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156119</xdr:rowOff>
    </xdr:from>
    <xdr:to>
      <xdr:col>19</xdr:col>
      <xdr:colOff>187325</xdr:colOff>
      <xdr:row>31</xdr:row>
      <xdr:rowOff>86269</xdr:rowOff>
    </xdr:to>
    <xdr:sp macro="" textlink="">
      <xdr:nvSpPr>
        <xdr:cNvPr id="90" name="楕円 89"/>
        <xdr:cNvSpPr/>
      </xdr:nvSpPr>
      <xdr:spPr>
        <a:xfrm>
          <a:off x="4000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35469</xdr:rowOff>
    </xdr:from>
    <xdr:to>
      <xdr:col>23</xdr:col>
      <xdr:colOff>85725</xdr:colOff>
      <xdr:row>31</xdr:row>
      <xdr:rowOff>53975</xdr:rowOff>
    </xdr:to>
    <xdr:cxnSp macro="">
      <xdr:nvCxnSpPr>
        <xdr:cNvPr id="91" name="直線コネクタ 90"/>
        <xdr:cNvCxnSpPr/>
      </xdr:nvCxnSpPr>
      <xdr:spPr>
        <a:xfrm>
          <a:off x="4051300" y="6121944"/>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2"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3"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1015</xdr:rowOff>
    </xdr:from>
    <xdr:ext cx="405111" cy="259045"/>
    <xdr:sp macro="" textlink="">
      <xdr:nvSpPr>
        <xdr:cNvPr id="94" name="n_3aveValue有形固定資産減価償却率"/>
        <xdr:cNvSpPr txBox="1"/>
      </xdr:nvSpPr>
      <xdr:spPr>
        <a:xfrm>
          <a:off x="23247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77396</xdr:rowOff>
    </xdr:from>
    <xdr:ext cx="405111" cy="259045"/>
    <xdr:sp macro="" textlink="">
      <xdr:nvSpPr>
        <xdr:cNvPr id="95" name="n_1main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交付税措置のある地方債の積極的な活用と、繰上償還の実施により、将来負担の低減に努めている。</a:t>
          </a:r>
        </a:p>
        <a:p>
          <a:r>
            <a:rPr kumimoji="1" lang="ja-JP" altLang="en-US" sz="1100">
              <a:latin typeface="ＭＳ Ｐゴシック" panose="020B0600070205080204" pitchFamily="50" charset="-128"/>
              <a:ea typeface="ＭＳ Ｐゴシック" panose="020B0600070205080204" pitchFamily="50" charset="-128"/>
            </a:rPr>
            <a:t>　類似団体平均よりも低い水準となっている要因は、復旧復興事業について、複数年度に渡る事業の財源を先行して受け入れていることから、業務活動収支が一時的に高水準となっているためである。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4" name="直線コネクタ 123"/>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7"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8" name="直線コネクタ 127"/>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29"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0" name="フローチャート: 判断 129"/>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1" name="フローチャート: 判断 130"/>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96203</xdr:rowOff>
    </xdr:from>
    <xdr:to>
      <xdr:col>76</xdr:col>
      <xdr:colOff>73025</xdr:colOff>
      <xdr:row>33</xdr:row>
      <xdr:rowOff>26353</xdr:rowOff>
    </xdr:to>
    <xdr:sp macro="" textlink="">
      <xdr:nvSpPr>
        <xdr:cNvPr id="137" name="楕円 136"/>
        <xdr:cNvSpPr/>
      </xdr:nvSpPr>
      <xdr:spPr>
        <a:xfrm>
          <a:off x="14744700" y="635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74630</xdr:rowOff>
    </xdr:from>
    <xdr:ext cx="469744" cy="259045"/>
    <xdr:sp macro="" textlink="">
      <xdr:nvSpPr>
        <xdr:cNvPr id="138" name="債務償還比率該当値テキスト"/>
        <xdr:cNvSpPr txBox="1"/>
      </xdr:nvSpPr>
      <xdr:spPr>
        <a:xfrm>
          <a:off x="14846300" y="633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727</xdr:rowOff>
    </xdr:from>
    <xdr:to>
      <xdr:col>72</xdr:col>
      <xdr:colOff>123825</xdr:colOff>
      <xdr:row>32</xdr:row>
      <xdr:rowOff>102327</xdr:rowOff>
    </xdr:to>
    <xdr:sp macro="" textlink="">
      <xdr:nvSpPr>
        <xdr:cNvPr id="139" name="楕円 138"/>
        <xdr:cNvSpPr/>
      </xdr:nvSpPr>
      <xdr:spPr>
        <a:xfrm>
          <a:off x="14033500" y="62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51527</xdr:rowOff>
    </xdr:from>
    <xdr:to>
      <xdr:col>76</xdr:col>
      <xdr:colOff>22225</xdr:colOff>
      <xdr:row>32</xdr:row>
      <xdr:rowOff>147003</xdr:rowOff>
    </xdr:to>
    <xdr:cxnSp macro="">
      <xdr:nvCxnSpPr>
        <xdr:cNvPr id="140" name="直線コネクタ 139"/>
        <xdr:cNvCxnSpPr/>
      </xdr:nvCxnSpPr>
      <xdr:spPr>
        <a:xfrm>
          <a:off x="14084300" y="6309452"/>
          <a:ext cx="711200" cy="9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1"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93454</xdr:rowOff>
    </xdr:from>
    <xdr:ext cx="469744" cy="259045"/>
    <xdr:sp macro="" textlink="">
      <xdr:nvSpPr>
        <xdr:cNvPr id="142" name="n_1mainValue債務償還比率"/>
        <xdr:cNvSpPr txBox="1"/>
      </xdr:nvSpPr>
      <xdr:spPr>
        <a:xfrm>
          <a:off x="13836727" y="635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60,585
60,150
398.58
63,756,257
57,861,816
1,448,415
18,044,814
29,188,542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10160</xdr:rowOff>
    </xdr:from>
    <xdr:to>
      <xdr:col>24</xdr:col>
      <xdr:colOff>114300</xdr:colOff>
      <xdr:row>40</xdr:row>
      <xdr:rowOff>111760</xdr:rowOff>
    </xdr:to>
    <xdr:sp macro="" textlink="">
      <xdr:nvSpPr>
        <xdr:cNvPr id="71" name="楕円 70"/>
        <xdr:cNvSpPr/>
      </xdr:nvSpPr>
      <xdr:spPr>
        <a:xfrm>
          <a:off x="45847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160037</xdr:rowOff>
    </xdr:from>
    <xdr:ext cx="405111" cy="259045"/>
    <xdr:sp macro="" textlink="">
      <xdr:nvSpPr>
        <xdr:cNvPr id="72" name="【道路】&#10;有形固定資産減価償却率該当値テキスト"/>
        <xdr:cNvSpPr txBox="1"/>
      </xdr:nvSpPr>
      <xdr:spPr>
        <a:xfrm>
          <a:off x="4673600"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42545</xdr:rowOff>
    </xdr:from>
    <xdr:to>
      <xdr:col>20</xdr:col>
      <xdr:colOff>38100</xdr:colOff>
      <xdr:row>40</xdr:row>
      <xdr:rowOff>144145</xdr:rowOff>
    </xdr:to>
    <xdr:sp macro="" textlink="">
      <xdr:nvSpPr>
        <xdr:cNvPr id="73" name="楕円 72"/>
        <xdr:cNvSpPr/>
      </xdr:nvSpPr>
      <xdr:spPr>
        <a:xfrm>
          <a:off x="3746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60960</xdr:rowOff>
    </xdr:from>
    <xdr:to>
      <xdr:col>24</xdr:col>
      <xdr:colOff>63500</xdr:colOff>
      <xdr:row>40</xdr:row>
      <xdr:rowOff>93345</xdr:rowOff>
    </xdr:to>
    <xdr:cxnSp macro="">
      <xdr:nvCxnSpPr>
        <xdr:cNvPr id="74" name="直線コネクタ 73"/>
        <xdr:cNvCxnSpPr/>
      </xdr:nvCxnSpPr>
      <xdr:spPr>
        <a:xfrm flipV="1">
          <a:off x="3797300" y="69189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5"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6"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7"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135272</xdr:rowOff>
    </xdr:from>
    <xdr:ext cx="405111" cy="259045"/>
    <xdr:sp macro="" textlink="">
      <xdr:nvSpPr>
        <xdr:cNvPr id="78" name="n_1mainValue【道路】&#10;有形固定資産減価償却率"/>
        <xdr:cNvSpPr txBox="1"/>
      </xdr:nvSpPr>
      <xdr:spPr>
        <a:xfrm>
          <a:off x="35820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2" name="直線コネクタ 101"/>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3"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4" name="直線コネクタ 103"/>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5"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6" name="直線コネクタ 105"/>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07"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08" name="フローチャート: 判断 107"/>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09" name="フローチャート: 判断 108"/>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0" name="フローチャート: 判断 109"/>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9531</xdr:rowOff>
    </xdr:from>
    <xdr:to>
      <xdr:col>41</xdr:col>
      <xdr:colOff>101600</xdr:colOff>
      <xdr:row>40</xdr:row>
      <xdr:rowOff>111131</xdr:rowOff>
    </xdr:to>
    <xdr:sp macro="" textlink="">
      <xdr:nvSpPr>
        <xdr:cNvPr id="111" name="フローチャート: 判断 110"/>
        <xdr:cNvSpPr/>
      </xdr:nvSpPr>
      <xdr:spPr>
        <a:xfrm>
          <a:off x="7810500" y="68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97904</xdr:rowOff>
    </xdr:from>
    <xdr:to>
      <xdr:col>55</xdr:col>
      <xdr:colOff>50800</xdr:colOff>
      <xdr:row>40</xdr:row>
      <xdr:rowOff>28054</xdr:rowOff>
    </xdr:to>
    <xdr:sp macro="" textlink="">
      <xdr:nvSpPr>
        <xdr:cNvPr id="117" name="楕円 116"/>
        <xdr:cNvSpPr/>
      </xdr:nvSpPr>
      <xdr:spPr>
        <a:xfrm>
          <a:off x="10426700" y="67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120781</xdr:rowOff>
    </xdr:from>
    <xdr:ext cx="534377" cy="259045"/>
    <xdr:sp macro="" textlink="">
      <xdr:nvSpPr>
        <xdr:cNvPr id="118" name="【道路】&#10;一人当たり延長該当値テキスト"/>
        <xdr:cNvSpPr txBox="1"/>
      </xdr:nvSpPr>
      <xdr:spPr>
        <a:xfrm>
          <a:off x="10515600" y="66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103429</xdr:rowOff>
    </xdr:from>
    <xdr:to>
      <xdr:col>50</xdr:col>
      <xdr:colOff>165100</xdr:colOff>
      <xdr:row>40</xdr:row>
      <xdr:rowOff>33579</xdr:rowOff>
    </xdr:to>
    <xdr:sp macro="" textlink="">
      <xdr:nvSpPr>
        <xdr:cNvPr id="119" name="楕円 118"/>
        <xdr:cNvSpPr/>
      </xdr:nvSpPr>
      <xdr:spPr>
        <a:xfrm>
          <a:off x="9588500" y="678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148704</xdr:rowOff>
    </xdr:from>
    <xdr:to>
      <xdr:col>55</xdr:col>
      <xdr:colOff>0</xdr:colOff>
      <xdr:row>39</xdr:row>
      <xdr:rowOff>154229</xdr:rowOff>
    </xdr:to>
    <xdr:cxnSp macro="">
      <xdr:nvCxnSpPr>
        <xdr:cNvPr id="120" name="直線コネクタ 119"/>
        <xdr:cNvCxnSpPr/>
      </xdr:nvCxnSpPr>
      <xdr:spPr>
        <a:xfrm flipV="1">
          <a:off x="9639300" y="6835254"/>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21" name="n_1aveValue【道路】&#10;一人当たり延長"/>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2"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127658</xdr:rowOff>
    </xdr:from>
    <xdr:ext cx="534377" cy="259045"/>
    <xdr:sp macro="" textlink="">
      <xdr:nvSpPr>
        <xdr:cNvPr id="123" name="n_3aveValue【道路】&#10;一人当たり延長"/>
        <xdr:cNvSpPr txBox="1"/>
      </xdr:nvSpPr>
      <xdr:spPr>
        <a:xfrm>
          <a:off x="7594111" y="664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50106</xdr:rowOff>
    </xdr:from>
    <xdr:ext cx="534377" cy="259045"/>
    <xdr:sp macro="" textlink="">
      <xdr:nvSpPr>
        <xdr:cNvPr id="124" name="n_1mainValue【道路】&#10;一人当たり延長"/>
        <xdr:cNvSpPr txBox="1"/>
      </xdr:nvSpPr>
      <xdr:spPr>
        <a:xfrm>
          <a:off x="9359411" y="656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49" name="直線コネクタ 148"/>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0"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1" name="直線コネクタ 150"/>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2"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3" name="直線コネクタ 152"/>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54"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56" name="フローチャート: 判断 155"/>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57" name="フローチャート: 判断 156"/>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58" name="フローチャート: 判断 157"/>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xdr:rowOff>
    </xdr:from>
    <xdr:to>
      <xdr:col>24</xdr:col>
      <xdr:colOff>114300</xdr:colOff>
      <xdr:row>59</xdr:row>
      <xdr:rowOff>113665</xdr:rowOff>
    </xdr:to>
    <xdr:sp macro="" textlink="">
      <xdr:nvSpPr>
        <xdr:cNvPr id="164" name="楕円 163"/>
        <xdr:cNvSpPr/>
      </xdr:nvSpPr>
      <xdr:spPr>
        <a:xfrm>
          <a:off x="4584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34942</xdr:rowOff>
    </xdr:from>
    <xdr:ext cx="405111" cy="259045"/>
    <xdr:sp macro="" textlink="">
      <xdr:nvSpPr>
        <xdr:cNvPr id="165" name="【橋りょう・トンネル】&#10;有形固定資産減価償却率該当値テキスト"/>
        <xdr:cNvSpPr txBox="1"/>
      </xdr:nvSpPr>
      <xdr:spPr>
        <a:xfrm>
          <a:off x="4673600"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66" name="楕円 165"/>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62865</xdr:rowOff>
    </xdr:from>
    <xdr:to>
      <xdr:col>24</xdr:col>
      <xdr:colOff>63500</xdr:colOff>
      <xdr:row>59</xdr:row>
      <xdr:rowOff>91440</xdr:rowOff>
    </xdr:to>
    <xdr:cxnSp macro="">
      <xdr:nvCxnSpPr>
        <xdr:cNvPr id="167" name="直線コネクタ 166"/>
        <xdr:cNvCxnSpPr/>
      </xdr:nvCxnSpPr>
      <xdr:spPr>
        <a:xfrm flipV="1">
          <a:off x="3797300" y="101784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68"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69"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170" name="n_3aveValue【橋りょう・トンネル】&#10;有形固定資産減価償却率"/>
        <xdr:cNvSpPr txBox="1"/>
      </xdr:nvSpPr>
      <xdr:spPr>
        <a:xfrm>
          <a:off x="1816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158767</xdr:rowOff>
    </xdr:from>
    <xdr:ext cx="405111" cy="259045"/>
    <xdr:sp macro="" textlink="">
      <xdr:nvSpPr>
        <xdr:cNvPr id="171" name="n_1mainValue【橋りょう・トンネル】&#10;有形固定資産減価償却率"/>
        <xdr:cNvSpPr txBox="1"/>
      </xdr:nvSpPr>
      <xdr:spPr>
        <a:xfrm>
          <a:off x="3582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3" name="テキスト ボックス 18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5" name="テキスト ボックス 18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7" name="テキスト ボックス 18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9" name="テキスト ボックス 18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1" name="テキスト ボックス 19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193" name="直線コネクタ 192"/>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194"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195" name="直線コネクタ 194"/>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196"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197" name="直線コネクタ 196"/>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198"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199" name="フローチャート: 判断 198"/>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0" name="フローチャート: 判断 199"/>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01" name="フローチャート: 判断 200"/>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138188</xdr:rowOff>
    </xdr:from>
    <xdr:to>
      <xdr:col>41</xdr:col>
      <xdr:colOff>101600</xdr:colOff>
      <xdr:row>60</xdr:row>
      <xdr:rowOff>68338</xdr:rowOff>
    </xdr:to>
    <xdr:sp macro="" textlink="">
      <xdr:nvSpPr>
        <xdr:cNvPr id="202" name="フローチャート: 判断 201"/>
        <xdr:cNvSpPr/>
      </xdr:nvSpPr>
      <xdr:spPr>
        <a:xfrm>
          <a:off x="7810500" y="1025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90029</xdr:rowOff>
    </xdr:from>
    <xdr:to>
      <xdr:col>55</xdr:col>
      <xdr:colOff>50800</xdr:colOff>
      <xdr:row>57</xdr:row>
      <xdr:rowOff>20179</xdr:rowOff>
    </xdr:to>
    <xdr:sp macro="" textlink="">
      <xdr:nvSpPr>
        <xdr:cNvPr id="208" name="楕円 207"/>
        <xdr:cNvSpPr/>
      </xdr:nvSpPr>
      <xdr:spPr>
        <a:xfrm>
          <a:off x="10426700" y="96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4956</xdr:rowOff>
    </xdr:from>
    <xdr:ext cx="599010" cy="259045"/>
    <xdr:sp macro="" textlink="">
      <xdr:nvSpPr>
        <xdr:cNvPr id="209" name="【橋りょう・トンネル】&#10;一人当たり有形固定資産（償却資産）額該当値テキスト"/>
        <xdr:cNvSpPr txBox="1"/>
      </xdr:nvSpPr>
      <xdr:spPr>
        <a:xfrm>
          <a:off x="10515600" y="960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101054</xdr:rowOff>
    </xdr:from>
    <xdr:to>
      <xdr:col>50</xdr:col>
      <xdr:colOff>165100</xdr:colOff>
      <xdr:row>57</xdr:row>
      <xdr:rowOff>31204</xdr:rowOff>
    </xdr:to>
    <xdr:sp macro="" textlink="">
      <xdr:nvSpPr>
        <xdr:cNvPr id="210" name="楕円 209"/>
        <xdr:cNvSpPr/>
      </xdr:nvSpPr>
      <xdr:spPr>
        <a:xfrm>
          <a:off x="9588500" y="97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140829</xdr:rowOff>
    </xdr:from>
    <xdr:to>
      <xdr:col>55</xdr:col>
      <xdr:colOff>0</xdr:colOff>
      <xdr:row>56</xdr:row>
      <xdr:rowOff>151854</xdr:rowOff>
    </xdr:to>
    <xdr:cxnSp macro="">
      <xdr:nvCxnSpPr>
        <xdr:cNvPr id="211" name="直線コネクタ 210"/>
        <xdr:cNvCxnSpPr/>
      </xdr:nvCxnSpPr>
      <xdr:spPr>
        <a:xfrm flipV="1">
          <a:off x="9639300" y="9742029"/>
          <a:ext cx="8382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12"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13"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84865</xdr:rowOff>
    </xdr:from>
    <xdr:ext cx="599010" cy="259045"/>
    <xdr:sp macro="" textlink="">
      <xdr:nvSpPr>
        <xdr:cNvPr id="214" name="n_3aveValue【橋りょう・トンネル】&#10;一人当たり有形固定資産（償却資産）額"/>
        <xdr:cNvSpPr txBox="1"/>
      </xdr:nvSpPr>
      <xdr:spPr>
        <a:xfrm>
          <a:off x="7561795" y="100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47731</xdr:rowOff>
    </xdr:from>
    <xdr:ext cx="599010" cy="259045"/>
    <xdr:sp macro="" textlink="">
      <xdr:nvSpPr>
        <xdr:cNvPr id="215" name="n_1mainValue【橋りょう・トンネル】&#10;一人当たり有形固定資産（償却資産）額"/>
        <xdr:cNvSpPr txBox="1"/>
      </xdr:nvSpPr>
      <xdr:spPr>
        <a:xfrm>
          <a:off x="9327095" y="947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6" name="直線コネクタ 22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7" name="テキスト ボックス 22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8" name="直線コネクタ 22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9" name="テキスト ボックス 22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0" name="直線コネクタ 22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1" name="テキスト ボックス 23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2" name="直線コネクタ 23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3" name="テキスト ボックス 23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4" name="直線コネクタ 23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5" name="テキスト ボックス 23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6" name="直線コネクタ 23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7" name="テキスト ボックス 23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41" name="直線コネクタ 240"/>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42"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43" name="直線コネクタ 242"/>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44"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45" name="直線コネクタ 244"/>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46"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47" name="フローチャート: 判断 246"/>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48" name="フローチャート: 判断 247"/>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49" name="フローチャート: 判断 248"/>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75474</xdr:rowOff>
    </xdr:from>
    <xdr:to>
      <xdr:col>10</xdr:col>
      <xdr:colOff>165100</xdr:colOff>
      <xdr:row>81</xdr:row>
      <xdr:rowOff>5624</xdr:rowOff>
    </xdr:to>
    <xdr:sp macro="" textlink="">
      <xdr:nvSpPr>
        <xdr:cNvPr id="250" name="フローチャート: 判断 249"/>
        <xdr:cNvSpPr/>
      </xdr:nvSpPr>
      <xdr:spPr>
        <a:xfrm>
          <a:off x="19685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56" name="楕円 255"/>
        <xdr:cNvSpPr/>
      </xdr:nvSpPr>
      <xdr:spPr>
        <a:xfrm>
          <a:off x="45847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52269</xdr:rowOff>
    </xdr:from>
    <xdr:ext cx="405111" cy="259045"/>
    <xdr:sp macro="" textlink="">
      <xdr:nvSpPr>
        <xdr:cNvPr id="257" name="【公営住宅】&#10;有形固定資産減価償却率該当値テキスト"/>
        <xdr:cNvSpPr txBox="1"/>
      </xdr:nvSpPr>
      <xdr:spPr>
        <a:xfrm>
          <a:off x="4673600"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106499</xdr:rowOff>
    </xdr:from>
    <xdr:to>
      <xdr:col>20</xdr:col>
      <xdr:colOff>38100</xdr:colOff>
      <xdr:row>83</xdr:row>
      <xdr:rowOff>36649</xdr:rowOff>
    </xdr:to>
    <xdr:sp macro="" textlink="">
      <xdr:nvSpPr>
        <xdr:cNvPr id="258" name="楕円 257"/>
        <xdr:cNvSpPr/>
      </xdr:nvSpPr>
      <xdr:spPr>
        <a:xfrm>
          <a:off x="3746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124642</xdr:rowOff>
    </xdr:from>
    <xdr:to>
      <xdr:col>24</xdr:col>
      <xdr:colOff>63500</xdr:colOff>
      <xdr:row>82</xdr:row>
      <xdr:rowOff>157299</xdr:rowOff>
    </xdr:to>
    <xdr:cxnSp macro="">
      <xdr:nvCxnSpPr>
        <xdr:cNvPr id="259" name="直線コネクタ 258"/>
        <xdr:cNvCxnSpPr/>
      </xdr:nvCxnSpPr>
      <xdr:spPr>
        <a:xfrm flipV="1">
          <a:off x="3797300" y="141835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60"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61"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22151</xdr:rowOff>
    </xdr:from>
    <xdr:ext cx="405111" cy="259045"/>
    <xdr:sp macro="" textlink="">
      <xdr:nvSpPr>
        <xdr:cNvPr id="262" name="n_3aveValue【公営住宅】&#10;有形固定資産減価償却率"/>
        <xdr:cNvSpPr txBox="1"/>
      </xdr:nvSpPr>
      <xdr:spPr>
        <a:xfrm>
          <a:off x="1816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27776</xdr:rowOff>
    </xdr:from>
    <xdr:ext cx="405111" cy="259045"/>
    <xdr:sp macro="" textlink="">
      <xdr:nvSpPr>
        <xdr:cNvPr id="263" name="n_1mainValue【公営住宅】&#10;有形固定資産減価償却率"/>
        <xdr:cNvSpPr txBox="1"/>
      </xdr:nvSpPr>
      <xdr:spPr>
        <a:xfrm>
          <a:off x="35820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287" name="直線コネクタ 28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8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89" name="直線コネクタ 28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29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291" name="直線コネクタ 29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292"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293" name="フローチャート: 判断 29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294" name="フローチャート: 判断 29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295" name="フローチャート: 判断 29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296" name="フローチャート: 判断 295"/>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20065</xdr:rowOff>
    </xdr:from>
    <xdr:to>
      <xdr:col>55</xdr:col>
      <xdr:colOff>50800</xdr:colOff>
      <xdr:row>78</xdr:row>
      <xdr:rowOff>121665</xdr:rowOff>
    </xdr:to>
    <xdr:sp macro="" textlink="">
      <xdr:nvSpPr>
        <xdr:cNvPr id="302" name="楕円 301"/>
        <xdr:cNvSpPr/>
      </xdr:nvSpPr>
      <xdr:spPr>
        <a:xfrm>
          <a:off x="10426700" y="1339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144542</xdr:rowOff>
    </xdr:from>
    <xdr:ext cx="469744" cy="259045"/>
    <xdr:sp macro="" textlink="">
      <xdr:nvSpPr>
        <xdr:cNvPr id="303" name="【公営住宅】&#10;一人当たり面積該当値テキスト"/>
        <xdr:cNvSpPr txBox="1"/>
      </xdr:nvSpPr>
      <xdr:spPr>
        <a:xfrm>
          <a:off x="10515600" y="1334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73406</xdr:rowOff>
    </xdr:from>
    <xdr:to>
      <xdr:col>50</xdr:col>
      <xdr:colOff>165100</xdr:colOff>
      <xdr:row>79</xdr:row>
      <xdr:rowOff>3556</xdr:rowOff>
    </xdr:to>
    <xdr:sp macro="" textlink="">
      <xdr:nvSpPr>
        <xdr:cNvPr id="304" name="楕円 303"/>
        <xdr:cNvSpPr/>
      </xdr:nvSpPr>
      <xdr:spPr>
        <a:xfrm>
          <a:off x="9588500" y="134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70865</xdr:rowOff>
    </xdr:from>
    <xdr:to>
      <xdr:col>55</xdr:col>
      <xdr:colOff>0</xdr:colOff>
      <xdr:row>78</xdr:row>
      <xdr:rowOff>124206</xdr:rowOff>
    </xdr:to>
    <xdr:cxnSp macro="">
      <xdr:nvCxnSpPr>
        <xdr:cNvPr id="305" name="直線コネクタ 304"/>
        <xdr:cNvCxnSpPr/>
      </xdr:nvCxnSpPr>
      <xdr:spPr>
        <a:xfrm flipV="1">
          <a:off x="9639300" y="1344396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06"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07"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08"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20083</xdr:rowOff>
    </xdr:from>
    <xdr:ext cx="469744" cy="259045"/>
    <xdr:sp macro="" textlink="">
      <xdr:nvSpPr>
        <xdr:cNvPr id="309" name="n_1mainValue【公営住宅】&#10;一人当たり面積"/>
        <xdr:cNvSpPr txBox="1"/>
      </xdr:nvSpPr>
      <xdr:spPr>
        <a:xfrm>
          <a:off x="9391727" y="1322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50" name="直線コネクタ 349"/>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51"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52" name="直線コネクタ 351"/>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53"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54" name="直線コネクタ 353"/>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55"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56" name="フローチャート: 判断 355"/>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57" name="フローチャート: 判断 356"/>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58" name="フローチャート: 判断 357"/>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59" name="フローチャート: 判断 358"/>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365" name="楕円 364"/>
        <xdr:cNvSpPr/>
      </xdr:nvSpPr>
      <xdr:spPr>
        <a:xfrm>
          <a:off x="16268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2557</xdr:rowOff>
    </xdr:from>
    <xdr:ext cx="405111" cy="259045"/>
    <xdr:sp macro="" textlink="">
      <xdr:nvSpPr>
        <xdr:cNvPr id="366" name="【認定こども園・幼稚園・保育所】&#10;有形固定資産減価償却率該当値テキスト"/>
        <xdr:cNvSpPr txBox="1"/>
      </xdr:nvSpPr>
      <xdr:spPr>
        <a:xfrm>
          <a:off x="16357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xdr:rowOff>
    </xdr:from>
    <xdr:to>
      <xdr:col>81</xdr:col>
      <xdr:colOff>101600</xdr:colOff>
      <xdr:row>36</xdr:row>
      <xdr:rowOff>102235</xdr:rowOff>
    </xdr:to>
    <xdr:sp macro="" textlink="">
      <xdr:nvSpPr>
        <xdr:cNvPr id="367" name="楕円 366"/>
        <xdr:cNvSpPr/>
      </xdr:nvSpPr>
      <xdr:spPr>
        <a:xfrm>
          <a:off x="15430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30480</xdr:rowOff>
    </xdr:from>
    <xdr:to>
      <xdr:col>85</xdr:col>
      <xdr:colOff>127000</xdr:colOff>
      <xdr:row>36</xdr:row>
      <xdr:rowOff>51435</xdr:rowOff>
    </xdr:to>
    <xdr:cxnSp macro="">
      <xdr:nvCxnSpPr>
        <xdr:cNvPr id="368" name="直線コネクタ 367"/>
        <xdr:cNvCxnSpPr/>
      </xdr:nvCxnSpPr>
      <xdr:spPr>
        <a:xfrm flipV="1">
          <a:off x="15481300" y="62026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6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70"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71"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118762</xdr:rowOff>
    </xdr:from>
    <xdr:ext cx="405111" cy="259045"/>
    <xdr:sp macro="" textlink="">
      <xdr:nvSpPr>
        <xdr:cNvPr id="372" name="n_1mainValue【認定こども園・幼稚園・保育所】&#10;有形固定資産減価償却率"/>
        <xdr:cNvSpPr txBox="1"/>
      </xdr:nvSpPr>
      <xdr:spPr>
        <a:xfrm>
          <a:off x="152660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1" name="テキスト ボックス 3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2" name="直線コネクタ 3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3" name="直線コネクタ 38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4" name="テキスト ボックス 38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5" name="直線コネクタ 38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6" name="テキスト ボックス 38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7" name="直線コネクタ 38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8" name="テキスト ボックス 38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9" name="直線コネクタ 38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0" name="テキスト ボックス 38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1" name="直線コネクタ 39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2" name="テキスト ボックス 39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4" name="テキスト ボックス 3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396" name="直線コネクタ 395"/>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397"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398" name="直線コネクタ 397"/>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399"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00" name="直線コネクタ 399"/>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01"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02" name="フローチャート: 判断 401"/>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03" name="フローチャート: 判断 402"/>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04" name="フローチャート: 判断 403"/>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10160</xdr:rowOff>
    </xdr:from>
    <xdr:to>
      <xdr:col>102</xdr:col>
      <xdr:colOff>165100</xdr:colOff>
      <xdr:row>39</xdr:row>
      <xdr:rowOff>111760</xdr:rowOff>
    </xdr:to>
    <xdr:sp macro="" textlink="">
      <xdr:nvSpPr>
        <xdr:cNvPr id="405" name="フローチャート: 判断 404"/>
        <xdr:cNvSpPr/>
      </xdr:nvSpPr>
      <xdr:spPr>
        <a:xfrm>
          <a:off x="19494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11" name="楕円 410"/>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12" name="【認定こども園・幼稚園・保育所】&#10;一人当たり面積該当値テキスト"/>
        <xdr:cNvSpPr txBox="1"/>
      </xdr:nvSpPr>
      <xdr:spPr>
        <a:xfrm>
          <a:off x="22199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29210</xdr:rowOff>
    </xdr:from>
    <xdr:to>
      <xdr:col>112</xdr:col>
      <xdr:colOff>38100</xdr:colOff>
      <xdr:row>40</xdr:row>
      <xdr:rowOff>130810</xdr:rowOff>
    </xdr:to>
    <xdr:sp macro="" textlink="">
      <xdr:nvSpPr>
        <xdr:cNvPr id="413" name="楕円 412"/>
        <xdr:cNvSpPr/>
      </xdr:nvSpPr>
      <xdr:spPr>
        <a:xfrm>
          <a:off x="21272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80010</xdr:rowOff>
    </xdr:to>
    <xdr:cxnSp macro="">
      <xdr:nvCxnSpPr>
        <xdr:cNvPr id="414" name="直線コネクタ 413"/>
        <xdr:cNvCxnSpPr/>
      </xdr:nvCxnSpPr>
      <xdr:spPr>
        <a:xfrm flipV="1">
          <a:off x="21323300" y="69342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15"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16"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128287</xdr:rowOff>
    </xdr:from>
    <xdr:ext cx="469744" cy="259045"/>
    <xdr:sp macro="" textlink="">
      <xdr:nvSpPr>
        <xdr:cNvPr id="417" name="n_3aveValue【認定こども園・幼稚園・保育所】&#10;一人当たり面積"/>
        <xdr:cNvSpPr txBox="1"/>
      </xdr:nvSpPr>
      <xdr:spPr>
        <a:xfrm>
          <a:off x="19310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121937</xdr:rowOff>
    </xdr:from>
    <xdr:ext cx="469744" cy="259045"/>
    <xdr:sp macro="" textlink="">
      <xdr:nvSpPr>
        <xdr:cNvPr id="418" name="n_1mainValue【認定こども園・幼稚園・保育所】&#10;一人当たり面積"/>
        <xdr:cNvSpPr txBox="1"/>
      </xdr:nvSpPr>
      <xdr:spPr>
        <a:xfrm>
          <a:off x="210757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0" name="直線コネクタ 42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1" name="テキスト ボックス 43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2" name="直線コネクタ 43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3" name="テキスト ボックス 43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4" name="直線コネクタ 43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5" name="テキスト ボックス 43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6" name="直線コネクタ 43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7" name="テキスト ボックス 43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8" name="直線コネクタ 43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9" name="テキスト ボックス 43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0" name="直線コネクタ 43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1" name="テキスト ボックス 44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45" name="直線コネクタ 444"/>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46"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47" name="直線コネクタ 446"/>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48"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49" name="直線コネクタ 448"/>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50"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51" name="フローチャート: 判断 45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52" name="フローチャート: 判断 451"/>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53" name="フローチャート: 判断 452"/>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39007</xdr:rowOff>
    </xdr:from>
    <xdr:to>
      <xdr:col>72</xdr:col>
      <xdr:colOff>38100</xdr:colOff>
      <xdr:row>61</xdr:row>
      <xdr:rowOff>140607</xdr:rowOff>
    </xdr:to>
    <xdr:sp macro="" textlink="">
      <xdr:nvSpPr>
        <xdr:cNvPr id="454" name="フローチャート: 判断 453"/>
        <xdr:cNvSpPr/>
      </xdr:nvSpPr>
      <xdr:spPr>
        <a:xfrm>
          <a:off x="1365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50437</xdr:rowOff>
    </xdr:from>
    <xdr:to>
      <xdr:col>85</xdr:col>
      <xdr:colOff>177800</xdr:colOff>
      <xdr:row>58</xdr:row>
      <xdr:rowOff>152037</xdr:rowOff>
    </xdr:to>
    <xdr:sp macro="" textlink="">
      <xdr:nvSpPr>
        <xdr:cNvPr id="460" name="楕円 459"/>
        <xdr:cNvSpPr/>
      </xdr:nvSpPr>
      <xdr:spPr>
        <a:xfrm>
          <a:off x="162687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73314</xdr:rowOff>
    </xdr:from>
    <xdr:ext cx="405111" cy="259045"/>
    <xdr:sp macro="" textlink="">
      <xdr:nvSpPr>
        <xdr:cNvPr id="461" name="【学校施設】&#10;有形固定資産減価償却率該当値テキスト"/>
        <xdr:cNvSpPr txBox="1"/>
      </xdr:nvSpPr>
      <xdr:spPr>
        <a:xfrm>
          <a:off x="16357600"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89626</xdr:rowOff>
    </xdr:from>
    <xdr:to>
      <xdr:col>81</xdr:col>
      <xdr:colOff>101600</xdr:colOff>
      <xdr:row>59</xdr:row>
      <xdr:rowOff>19776</xdr:rowOff>
    </xdr:to>
    <xdr:sp macro="" textlink="">
      <xdr:nvSpPr>
        <xdr:cNvPr id="462" name="楕円 461"/>
        <xdr:cNvSpPr/>
      </xdr:nvSpPr>
      <xdr:spPr>
        <a:xfrm>
          <a:off x="15430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58</xdr:row>
      <xdr:rowOff>140426</xdr:rowOff>
    </xdr:to>
    <xdr:cxnSp macro="">
      <xdr:nvCxnSpPr>
        <xdr:cNvPr id="463" name="直線コネクタ 462"/>
        <xdr:cNvCxnSpPr/>
      </xdr:nvCxnSpPr>
      <xdr:spPr>
        <a:xfrm flipV="1">
          <a:off x="15481300" y="100453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64"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65"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157134</xdr:rowOff>
    </xdr:from>
    <xdr:ext cx="405111" cy="259045"/>
    <xdr:sp macro="" textlink="">
      <xdr:nvSpPr>
        <xdr:cNvPr id="466" name="n_3aveValue【学校施設】&#10;有形固定資産減価償却率"/>
        <xdr:cNvSpPr txBox="1"/>
      </xdr:nvSpPr>
      <xdr:spPr>
        <a:xfrm>
          <a:off x="13500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36303</xdr:rowOff>
    </xdr:from>
    <xdr:ext cx="405111" cy="259045"/>
    <xdr:sp macro="" textlink="">
      <xdr:nvSpPr>
        <xdr:cNvPr id="467" name="n_1mainValue【学校施設】&#10;有形固定資産減価償却率"/>
        <xdr:cNvSpPr txBox="1"/>
      </xdr:nvSpPr>
      <xdr:spPr>
        <a:xfrm>
          <a:off x="15266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479" name="直線コネクタ 478"/>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80" name="テキスト ボックス 479"/>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81" name="直線コネクタ 48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2" name="テキスト ボックス 48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83" name="直線コネクタ 482"/>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84" name="テキスト ボックス 483"/>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87" name="直線コネクタ 486"/>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88" name="テキスト ボックス 487"/>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9" name="直線コネクタ 48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0" name="テキスト ボックス 48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91" name="直線コネクタ 490"/>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92" name="テキスト ボックス 491"/>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496" name="直線コネクタ 495"/>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497"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498" name="直線コネクタ 497"/>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499"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00" name="直線コネクタ 499"/>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01"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02" name="フローチャート: 判断 501"/>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03" name="フローチャート: 判断 502"/>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04" name="フローチャート: 判断 503"/>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164465</xdr:rowOff>
    </xdr:from>
    <xdr:to>
      <xdr:col>102</xdr:col>
      <xdr:colOff>165100</xdr:colOff>
      <xdr:row>60</xdr:row>
      <xdr:rowOff>94615</xdr:rowOff>
    </xdr:to>
    <xdr:sp macro="" textlink="">
      <xdr:nvSpPr>
        <xdr:cNvPr id="505" name="フローチャート: 判断 504"/>
        <xdr:cNvSpPr/>
      </xdr:nvSpPr>
      <xdr:spPr>
        <a:xfrm>
          <a:off x="19494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53022</xdr:rowOff>
    </xdr:from>
    <xdr:to>
      <xdr:col>116</xdr:col>
      <xdr:colOff>114300</xdr:colOff>
      <xdr:row>58</xdr:row>
      <xdr:rowOff>154622</xdr:rowOff>
    </xdr:to>
    <xdr:sp macro="" textlink="">
      <xdr:nvSpPr>
        <xdr:cNvPr id="511" name="楕円 510"/>
        <xdr:cNvSpPr/>
      </xdr:nvSpPr>
      <xdr:spPr>
        <a:xfrm>
          <a:off x="22110700" y="9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75899</xdr:rowOff>
    </xdr:from>
    <xdr:ext cx="469744" cy="259045"/>
    <xdr:sp macro="" textlink="">
      <xdr:nvSpPr>
        <xdr:cNvPr id="512" name="【学校施設】&#10;一人当たり面積該当値テキスト"/>
        <xdr:cNvSpPr txBox="1"/>
      </xdr:nvSpPr>
      <xdr:spPr>
        <a:xfrm>
          <a:off x="22199600" y="984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26353</xdr:rowOff>
    </xdr:from>
    <xdr:to>
      <xdr:col>112</xdr:col>
      <xdr:colOff>38100</xdr:colOff>
      <xdr:row>59</xdr:row>
      <xdr:rowOff>127953</xdr:rowOff>
    </xdr:to>
    <xdr:sp macro="" textlink="">
      <xdr:nvSpPr>
        <xdr:cNvPr id="513" name="楕円 512"/>
        <xdr:cNvSpPr/>
      </xdr:nvSpPr>
      <xdr:spPr>
        <a:xfrm>
          <a:off x="21272500" y="101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103822</xdr:rowOff>
    </xdr:from>
    <xdr:to>
      <xdr:col>116</xdr:col>
      <xdr:colOff>63500</xdr:colOff>
      <xdr:row>59</xdr:row>
      <xdr:rowOff>77153</xdr:rowOff>
    </xdr:to>
    <xdr:cxnSp macro="">
      <xdr:nvCxnSpPr>
        <xdr:cNvPr id="514" name="直線コネクタ 513"/>
        <xdr:cNvCxnSpPr/>
      </xdr:nvCxnSpPr>
      <xdr:spPr>
        <a:xfrm flipV="1">
          <a:off x="21323300" y="10047922"/>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15"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16"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111142</xdr:rowOff>
    </xdr:from>
    <xdr:ext cx="469744" cy="259045"/>
    <xdr:sp macro="" textlink="">
      <xdr:nvSpPr>
        <xdr:cNvPr id="517" name="n_3aveValue【学校施設】&#10;一人当たり面積"/>
        <xdr:cNvSpPr txBox="1"/>
      </xdr:nvSpPr>
      <xdr:spPr>
        <a:xfrm>
          <a:off x="19310427" y="100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144480</xdr:rowOff>
    </xdr:from>
    <xdr:ext cx="469744" cy="259045"/>
    <xdr:sp macro="" textlink="">
      <xdr:nvSpPr>
        <xdr:cNvPr id="518" name="n_1mainValue【学校施設】&#10;一人当たり面積"/>
        <xdr:cNvSpPr txBox="1"/>
      </xdr:nvSpPr>
      <xdr:spPr>
        <a:xfrm>
          <a:off x="21075727" y="99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43" name="直線コネクタ 54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4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45" name="直線コネクタ 54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7" name="直線コネクタ 54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548" name="【児童館】&#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49" name="フローチャート: 判断 54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50" name="フローチャート: 判断 54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51" name="フローチャート: 判断 55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552" name="フローチャート: 判断 551"/>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82550</xdr:rowOff>
    </xdr:from>
    <xdr:to>
      <xdr:col>85</xdr:col>
      <xdr:colOff>177800</xdr:colOff>
      <xdr:row>84</xdr:row>
      <xdr:rowOff>12700</xdr:rowOff>
    </xdr:to>
    <xdr:sp macro="" textlink="">
      <xdr:nvSpPr>
        <xdr:cNvPr id="558" name="楕円 557"/>
        <xdr:cNvSpPr/>
      </xdr:nvSpPr>
      <xdr:spPr>
        <a:xfrm>
          <a:off x="16268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60977</xdr:rowOff>
    </xdr:from>
    <xdr:ext cx="405111" cy="259045"/>
    <xdr:sp macro="" textlink="">
      <xdr:nvSpPr>
        <xdr:cNvPr id="559" name="【児童館】&#10;有形固定資産減価償却率該当値テキスト"/>
        <xdr:cNvSpPr txBox="1"/>
      </xdr:nvSpPr>
      <xdr:spPr>
        <a:xfrm>
          <a:off x="16357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10161</xdr:rowOff>
    </xdr:from>
    <xdr:to>
      <xdr:col>81</xdr:col>
      <xdr:colOff>101600</xdr:colOff>
      <xdr:row>81</xdr:row>
      <xdr:rowOff>111761</xdr:rowOff>
    </xdr:to>
    <xdr:sp macro="" textlink="">
      <xdr:nvSpPr>
        <xdr:cNvPr id="560" name="楕円 559"/>
        <xdr:cNvSpPr/>
      </xdr:nvSpPr>
      <xdr:spPr>
        <a:xfrm>
          <a:off x="15430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60961</xdr:rowOff>
    </xdr:from>
    <xdr:to>
      <xdr:col>85</xdr:col>
      <xdr:colOff>127000</xdr:colOff>
      <xdr:row>83</xdr:row>
      <xdr:rowOff>133350</xdr:rowOff>
    </xdr:to>
    <xdr:cxnSp macro="">
      <xdr:nvCxnSpPr>
        <xdr:cNvPr id="561" name="直線コネクタ 560"/>
        <xdr:cNvCxnSpPr/>
      </xdr:nvCxnSpPr>
      <xdr:spPr>
        <a:xfrm>
          <a:off x="15481300" y="13948411"/>
          <a:ext cx="838200" cy="4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62"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563"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564" name="n_3ave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128288</xdr:rowOff>
    </xdr:from>
    <xdr:ext cx="405111" cy="259045"/>
    <xdr:sp macro="" textlink="">
      <xdr:nvSpPr>
        <xdr:cNvPr id="565" name="n_1mainValue【児童館】&#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6" name="直線コネクタ 5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7" name="テキスト ボックス 5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8" name="直線コネクタ 5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9" name="テキスト ボックス 5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0" name="直線コネクタ 5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1" name="テキスト ボックス 5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2" name="直線コネクタ 5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3" name="テキスト ボックス 5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4" name="直線コネクタ 5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5" name="テキスト ボックス 5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589" name="直線コネクタ 588"/>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590"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591" name="直線コネクタ 590"/>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592"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593" name="直線コネクタ 592"/>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94"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5" name="フローチャート: 判断 59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596" name="フローチャート: 判断 595"/>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97" name="フローチャート: 判断 59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598" name="フローチャート: 判断 597"/>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04" name="楕円 603"/>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605"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606" name="楕円 605"/>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133350</xdr:rowOff>
    </xdr:to>
    <xdr:cxnSp macro="">
      <xdr:nvCxnSpPr>
        <xdr:cNvPr id="607" name="直線コネクタ 606"/>
        <xdr:cNvCxnSpPr/>
      </xdr:nvCxnSpPr>
      <xdr:spPr>
        <a:xfrm flipV="1">
          <a:off x="21323300" y="144399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08"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0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10"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611" name="n_1mainValue【児童館】&#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2" name="テキスト ボックス 62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4" name="テキスト ボックス 62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2" name="テキスト ボックス 63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36" name="直線コネクタ 635"/>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37"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38" name="直線コネクタ 637"/>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0" name="直線コネクタ 63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41"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42" name="フローチャート: 判断 641"/>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43" name="フローチャート: 判断 642"/>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44" name="フローチャート: 判断 643"/>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645" name="フローチャート: 判断 644"/>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651" name="楕円 650"/>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69744" cy="259045"/>
    <xdr:sp macro="" textlink="">
      <xdr:nvSpPr>
        <xdr:cNvPr id="652" name="【公民館】&#10;有形固定資産減価償却率該当値テキスト"/>
        <xdr:cNvSpPr txBox="1"/>
      </xdr:nvSpPr>
      <xdr:spPr>
        <a:xfrm>
          <a:off x="16357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653" name="楕円 652"/>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0</xdr:rowOff>
    </xdr:to>
    <xdr:cxnSp macro="">
      <xdr:nvCxnSpPr>
        <xdr:cNvPr id="654" name="直線コネクタ 653"/>
        <xdr:cNvCxnSpPr/>
      </xdr:nvCxnSpPr>
      <xdr:spPr>
        <a:xfrm>
          <a:off x="15481300" y="1714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55"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56"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657"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67327</xdr:rowOff>
    </xdr:from>
    <xdr:ext cx="469744" cy="259045"/>
    <xdr:sp macro="" textlink="">
      <xdr:nvSpPr>
        <xdr:cNvPr id="658" name="n_1mainValue【公民館】&#10;有形固定資産減価償却率"/>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9" name="直線コネクタ 6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0" name="テキスト ボックス 6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1" name="直線コネクタ 6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2" name="テキスト ボックス 6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3" name="直線コネクタ 6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4" name="テキスト ボックス 6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5" name="直線コネクタ 6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6" name="テキスト ボックス 6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7" name="直線コネクタ 6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8" name="テキスト ボックス 6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82" name="直線コネクタ 681"/>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83"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84" name="直線コネクタ 683"/>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85"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86" name="直線コネクタ 685"/>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87"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88" name="フローチャート: 判断 687"/>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89" name="フローチャート: 判断 688"/>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90" name="フローチャート: 判断 689"/>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691" name="フローチャート: 判断 690"/>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93980</xdr:rowOff>
    </xdr:from>
    <xdr:to>
      <xdr:col>116</xdr:col>
      <xdr:colOff>114300</xdr:colOff>
      <xdr:row>109</xdr:row>
      <xdr:rowOff>24130</xdr:rowOff>
    </xdr:to>
    <xdr:sp macro="" textlink="">
      <xdr:nvSpPr>
        <xdr:cNvPr id="697" name="楕円 696"/>
        <xdr:cNvSpPr/>
      </xdr:nvSpPr>
      <xdr:spPr>
        <a:xfrm>
          <a:off x="221107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8907</xdr:rowOff>
    </xdr:from>
    <xdr:ext cx="469744" cy="259045"/>
    <xdr:sp macro="" textlink="">
      <xdr:nvSpPr>
        <xdr:cNvPr id="698" name="【公民館】&#10;一人当たり面積該当値テキスト"/>
        <xdr:cNvSpPr txBox="1"/>
      </xdr:nvSpPr>
      <xdr:spPr>
        <a:xfrm>
          <a:off x="22199600"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93980</xdr:rowOff>
    </xdr:from>
    <xdr:to>
      <xdr:col>112</xdr:col>
      <xdr:colOff>38100</xdr:colOff>
      <xdr:row>109</xdr:row>
      <xdr:rowOff>24130</xdr:rowOff>
    </xdr:to>
    <xdr:sp macro="" textlink="">
      <xdr:nvSpPr>
        <xdr:cNvPr id="699" name="楕円 698"/>
        <xdr:cNvSpPr/>
      </xdr:nvSpPr>
      <xdr:spPr>
        <a:xfrm>
          <a:off x="21272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144780</xdr:rowOff>
    </xdr:from>
    <xdr:to>
      <xdr:col>116</xdr:col>
      <xdr:colOff>63500</xdr:colOff>
      <xdr:row>108</xdr:row>
      <xdr:rowOff>144780</xdr:rowOff>
    </xdr:to>
    <xdr:cxnSp macro="">
      <xdr:nvCxnSpPr>
        <xdr:cNvPr id="700" name="直線コネクタ 699"/>
        <xdr:cNvCxnSpPr/>
      </xdr:nvCxnSpPr>
      <xdr:spPr>
        <a:xfrm>
          <a:off x="21323300" y="1866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01"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02"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03" name="n_3aveValue【公民館】&#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15257</xdr:rowOff>
    </xdr:from>
    <xdr:ext cx="469744" cy="259045"/>
    <xdr:sp macro="" textlink="">
      <xdr:nvSpPr>
        <xdr:cNvPr id="704" name="n_1mainValue【公民館】&#10;一人当たり面積"/>
        <xdr:cNvSpPr txBox="1"/>
      </xdr:nvSpPr>
      <xdr:spPr>
        <a:xfrm>
          <a:off x="210757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係る類似団体との比較では「道路」、「公営住宅」、「児童館」については類似団体平均よりも老朽化度合いが低く、「橋りょう・トンネル」、「認定こども園・幼稚園・保育所」、「学校施設」、「公民館」については類似団体平均よりも老朽化度合いが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「公営住宅」の減価償却率について類似団体平均より</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ポイント低い水準だが、これは東日本大震災に起因する災害公営住宅の整備により有形固定資産額が増加したためである。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60,585
60,150
398.58
63,756,257
57,861,816
1,448,415
18,044,814
29,188,542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90715</xdr:rowOff>
    </xdr:from>
    <xdr:to>
      <xdr:col>24</xdr:col>
      <xdr:colOff>114300</xdr:colOff>
      <xdr:row>41</xdr:row>
      <xdr:rowOff>20865</xdr:rowOff>
    </xdr:to>
    <xdr:sp macro="" textlink="">
      <xdr:nvSpPr>
        <xdr:cNvPr id="72" name="楕円 71"/>
        <xdr:cNvSpPr/>
      </xdr:nvSpPr>
      <xdr:spPr>
        <a:xfrm>
          <a:off x="4584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69142</xdr:rowOff>
    </xdr:from>
    <xdr:ext cx="405111" cy="259045"/>
    <xdr:sp macro="" textlink="">
      <xdr:nvSpPr>
        <xdr:cNvPr id="73" name="【図書館】&#10;有形固定資産減価償却率該当値テキスト"/>
        <xdr:cNvSpPr txBox="1"/>
      </xdr:nvSpPr>
      <xdr:spPr>
        <a:xfrm>
          <a:off x="4673600"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123372</xdr:rowOff>
    </xdr:from>
    <xdr:to>
      <xdr:col>20</xdr:col>
      <xdr:colOff>38100</xdr:colOff>
      <xdr:row>41</xdr:row>
      <xdr:rowOff>53522</xdr:rowOff>
    </xdr:to>
    <xdr:sp macro="" textlink="">
      <xdr:nvSpPr>
        <xdr:cNvPr id="74" name="楕円 73"/>
        <xdr:cNvSpPr/>
      </xdr:nvSpPr>
      <xdr:spPr>
        <a:xfrm>
          <a:off x="3746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141515</xdr:rowOff>
    </xdr:from>
    <xdr:to>
      <xdr:col>24</xdr:col>
      <xdr:colOff>63500</xdr:colOff>
      <xdr:row>41</xdr:row>
      <xdr:rowOff>2722</xdr:rowOff>
    </xdr:to>
    <xdr:cxnSp macro="">
      <xdr:nvCxnSpPr>
        <xdr:cNvPr id="75" name="直線コネクタ 74"/>
        <xdr:cNvCxnSpPr/>
      </xdr:nvCxnSpPr>
      <xdr:spPr>
        <a:xfrm flipV="1">
          <a:off x="3797300" y="69995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76"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77" name="n_2aveValue【図書館】&#10;有形固定資産減価償却率"/>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78"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44649</xdr:rowOff>
    </xdr:from>
    <xdr:ext cx="405111" cy="259045"/>
    <xdr:sp macro="" textlink="">
      <xdr:nvSpPr>
        <xdr:cNvPr id="79" name="n_1mainValue【図書館】&#10;有形固定資産減価償却率"/>
        <xdr:cNvSpPr txBox="1"/>
      </xdr:nvSpPr>
      <xdr:spPr>
        <a:xfrm>
          <a:off x="35820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3" name="直線コネクタ 102"/>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4"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5" name="直線コネクタ 104"/>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6"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07" name="直線コネクタ 106"/>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8"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09" name="フローチャート: 判断 108"/>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0" name="フローチャート: 判断 109"/>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165100</xdr:rowOff>
    </xdr:from>
    <xdr:to>
      <xdr:col>41</xdr:col>
      <xdr:colOff>101600</xdr:colOff>
      <xdr:row>39</xdr:row>
      <xdr:rowOff>95250</xdr:rowOff>
    </xdr:to>
    <xdr:sp macro="" textlink="">
      <xdr:nvSpPr>
        <xdr:cNvPr id="112" name="フローチャート: 判断 111"/>
        <xdr:cNvSpPr/>
      </xdr:nvSpPr>
      <xdr:spPr>
        <a:xfrm>
          <a:off x="7810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57150</xdr:rowOff>
    </xdr:from>
    <xdr:to>
      <xdr:col>55</xdr:col>
      <xdr:colOff>50800</xdr:colOff>
      <xdr:row>35</xdr:row>
      <xdr:rowOff>158750</xdr:rowOff>
    </xdr:to>
    <xdr:sp macro="" textlink="">
      <xdr:nvSpPr>
        <xdr:cNvPr id="118" name="楕円 117"/>
        <xdr:cNvSpPr/>
      </xdr:nvSpPr>
      <xdr:spPr>
        <a:xfrm>
          <a:off x="104267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80027</xdr:rowOff>
    </xdr:from>
    <xdr:ext cx="469744" cy="259045"/>
    <xdr:sp macro="" textlink="">
      <xdr:nvSpPr>
        <xdr:cNvPr id="119" name="【図書館】&#10;一人当たり面積該当値テキスト"/>
        <xdr:cNvSpPr txBox="1"/>
      </xdr:nvSpPr>
      <xdr:spPr>
        <a:xfrm>
          <a:off x="10515600"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69850</xdr:rowOff>
    </xdr:from>
    <xdr:to>
      <xdr:col>50</xdr:col>
      <xdr:colOff>165100</xdr:colOff>
      <xdr:row>36</xdr:row>
      <xdr:rowOff>0</xdr:rowOff>
    </xdr:to>
    <xdr:sp macro="" textlink="">
      <xdr:nvSpPr>
        <xdr:cNvPr id="120" name="楕円 119"/>
        <xdr:cNvSpPr/>
      </xdr:nvSpPr>
      <xdr:spPr>
        <a:xfrm>
          <a:off x="9588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107950</xdr:rowOff>
    </xdr:from>
    <xdr:to>
      <xdr:col>55</xdr:col>
      <xdr:colOff>0</xdr:colOff>
      <xdr:row>35</xdr:row>
      <xdr:rowOff>120650</xdr:rowOff>
    </xdr:to>
    <xdr:cxnSp macro="">
      <xdr:nvCxnSpPr>
        <xdr:cNvPr id="121" name="直線コネクタ 120"/>
        <xdr:cNvCxnSpPr/>
      </xdr:nvCxnSpPr>
      <xdr:spPr>
        <a:xfrm flipV="1">
          <a:off x="9639300" y="6108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22"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111777</xdr:rowOff>
    </xdr:from>
    <xdr:ext cx="469744" cy="259045"/>
    <xdr:sp macro="" textlink="">
      <xdr:nvSpPr>
        <xdr:cNvPr id="124" name="n_3aveValue【図書館】&#10;一人当たり面積"/>
        <xdr:cNvSpPr txBox="1"/>
      </xdr:nvSpPr>
      <xdr:spPr>
        <a:xfrm>
          <a:off x="7626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16527</xdr:rowOff>
    </xdr:from>
    <xdr:ext cx="469744" cy="259045"/>
    <xdr:sp macro="" textlink="">
      <xdr:nvSpPr>
        <xdr:cNvPr id="125" name="n_1mainValue【図書館】&#10;一人当たり面積"/>
        <xdr:cNvSpPr txBox="1"/>
      </xdr:nvSpPr>
      <xdr:spPr>
        <a:xfrm>
          <a:off x="93917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1" name="直線コネクタ 150"/>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2"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3" name="直線コネクタ 152"/>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54"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55" name="直線コネクタ 154"/>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6"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7" name="フローチャート: 判断 156"/>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58" name="フローチャート: 判断 157"/>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59" name="フローチャート: 判断 158"/>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3084</xdr:rowOff>
    </xdr:from>
    <xdr:to>
      <xdr:col>10</xdr:col>
      <xdr:colOff>165100</xdr:colOff>
      <xdr:row>59</xdr:row>
      <xdr:rowOff>104684</xdr:rowOff>
    </xdr:to>
    <xdr:sp macro="" textlink="">
      <xdr:nvSpPr>
        <xdr:cNvPr id="160" name="フローチャート: 判断 159"/>
        <xdr:cNvSpPr/>
      </xdr:nvSpPr>
      <xdr:spPr>
        <a:xfrm>
          <a:off x="1968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153307</xdr:rowOff>
    </xdr:from>
    <xdr:to>
      <xdr:col>24</xdr:col>
      <xdr:colOff>114300</xdr:colOff>
      <xdr:row>57</xdr:row>
      <xdr:rowOff>83457</xdr:rowOff>
    </xdr:to>
    <xdr:sp macro="" textlink="">
      <xdr:nvSpPr>
        <xdr:cNvPr id="166" name="楕円 165"/>
        <xdr:cNvSpPr/>
      </xdr:nvSpPr>
      <xdr:spPr>
        <a:xfrm>
          <a:off x="4584700" y="97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4734</xdr:rowOff>
    </xdr:from>
    <xdr:ext cx="405111" cy="259045"/>
    <xdr:sp macro="" textlink="">
      <xdr:nvSpPr>
        <xdr:cNvPr id="167" name="【体育館・プール】&#10;有形固定資産減価償却率該当値テキスト"/>
        <xdr:cNvSpPr txBox="1"/>
      </xdr:nvSpPr>
      <xdr:spPr>
        <a:xfrm>
          <a:off x="4673600" y="960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19413</xdr:rowOff>
    </xdr:from>
    <xdr:to>
      <xdr:col>20</xdr:col>
      <xdr:colOff>38100</xdr:colOff>
      <xdr:row>57</xdr:row>
      <xdr:rowOff>121013</xdr:rowOff>
    </xdr:to>
    <xdr:sp macro="" textlink="">
      <xdr:nvSpPr>
        <xdr:cNvPr id="168" name="楕円 167"/>
        <xdr:cNvSpPr/>
      </xdr:nvSpPr>
      <xdr:spPr>
        <a:xfrm>
          <a:off x="37465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32657</xdr:rowOff>
    </xdr:from>
    <xdr:to>
      <xdr:col>24</xdr:col>
      <xdr:colOff>63500</xdr:colOff>
      <xdr:row>57</xdr:row>
      <xdr:rowOff>70213</xdr:rowOff>
    </xdr:to>
    <xdr:cxnSp macro="">
      <xdr:nvCxnSpPr>
        <xdr:cNvPr id="169" name="直線コネクタ 168"/>
        <xdr:cNvCxnSpPr/>
      </xdr:nvCxnSpPr>
      <xdr:spPr>
        <a:xfrm flipV="1">
          <a:off x="3797300" y="980530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0"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71"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121211</xdr:rowOff>
    </xdr:from>
    <xdr:ext cx="405111" cy="259045"/>
    <xdr:sp macro="" textlink="">
      <xdr:nvSpPr>
        <xdr:cNvPr id="172" name="n_3aveValue【体育館・プール】&#10;有形固定資産減価償却率"/>
        <xdr:cNvSpPr txBox="1"/>
      </xdr:nvSpPr>
      <xdr:spPr>
        <a:xfrm>
          <a:off x="1816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137540</xdr:rowOff>
    </xdr:from>
    <xdr:ext cx="405111" cy="259045"/>
    <xdr:sp macro="" textlink="">
      <xdr:nvSpPr>
        <xdr:cNvPr id="173" name="n_1mainValue【体育館・プール】&#10;有形固定資産減価償却率"/>
        <xdr:cNvSpPr txBox="1"/>
      </xdr:nvSpPr>
      <xdr:spPr>
        <a:xfrm>
          <a:off x="35820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197" name="直線コネクタ 196"/>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198"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199" name="直線コネクタ 198"/>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0"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01" name="直線コネクタ 200"/>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02"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03" name="フローチャート: 判断 202"/>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04" name="フローチャート: 判断 203"/>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05" name="フローチャート: 判断 204"/>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124079</xdr:rowOff>
    </xdr:from>
    <xdr:to>
      <xdr:col>41</xdr:col>
      <xdr:colOff>101600</xdr:colOff>
      <xdr:row>64</xdr:row>
      <xdr:rowOff>54229</xdr:rowOff>
    </xdr:to>
    <xdr:sp macro="" textlink="">
      <xdr:nvSpPr>
        <xdr:cNvPr id="206" name="フローチャート: 判断 205"/>
        <xdr:cNvSpPr/>
      </xdr:nvSpPr>
      <xdr:spPr>
        <a:xfrm>
          <a:off x="7810500" y="1092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117983</xdr:rowOff>
    </xdr:from>
    <xdr:to>
      <xdr:col>55</xdr:col>
      <xdr:colOff>50800</xdr:colOff>
      <xdr:row>64</xdr:row>
      <xdr:rowOff>48133</xdr:rowOff>
    </xdr:to>
    <xdr:sp macro="" textlink="">
      <xdr:nvSpPr>
        <xdr:cNvPr id="212" name="楕円 211"/>
        <xdr:cNvSpPr/>
      </xdr:nvSpPr>
      <xdr:spPr>
        <a:xfrm>
          <a:off x="10426700" y="10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13"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119126</xdr:rowOff>
    </xdr:from>
    <xdr:to>
      <xdr:col>50</xdr:col>
      <xdr:colOff>165100</xdr:colOff>
      <xdr:row>64</xdr:row>
      <xdr:rowOff>49276</xdr:rowOff>
    </xdr:to>
    <xdr:sp macro="" textlink="">
      <xdr:nvSpPr>
        <xdr:cNvPr id="214" name="楕円 213"/>
        <xdr:cNvSpPr/>
      </xdr:nvSpPr>
      <xdr:spPr>
        <a:xfrm>
          <a:off x="9588500" y="1092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168783</xdr:rowOff>
    </xdr:from>
    <xdr:to>
      <xdr:col>55</xdr:col>
      <xdr:colOff>0</xdr:colOff>
      <xdr:row>63</xdr:row>
      <xdr:rowOff>169926</xdr:rowOff>
    </xdr:to>
    <xdr:cxnSp macro="">
      <xdr:nvCxnSpPr>
        <xdr:cNvPr id="215" name="直線コネクタ 214"/>
        <xdr:cNvCxnSpPr/>
      </xdr:nvCxnSpPr>
      <xdr:spPr>
        <a:xfrm flipV="1">
          <a:off x="9639300" y="1097013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16"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17"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70756</xdr:rowOff>
    </xdr:from>
    <xdr:ext cx="469744" cy="259045"/>
    <xdr:sp macro="" textlink="">
      <xdr:nvSpPr>
        <xdr:cNvPr id="218" name="n_3aveValue【体育館・プール】&#10;一人当たり面積"/>
        <xdr:cNvSpPr txBox="1"/>
      </xdr:nvSpPr>
      <xdr:spPr>
        <a:xfrm>
          <a:off x="7626427" y="107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40403</xdr:rowOff>
    </xdr:from>
    <xdr:ext cx="469744" cy="259045"/>
    <xdr:sp macro="" textlink="">
      <xdr:nvSpPr>
        <xdr:cNvPr id="219" name="n_1mainValue【体育館・プール】&#10;一人当たり面積"/>
        <xdr:cNvSpPr txBox="1"/>
      </xdr:nvSpPr>
      <xdr:spPr>
        <a:xfrm>
          <a:off x="9391727" y="110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44" name="直線コネクタ 243"/>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45"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46" name="直線コネクタ 245"/>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47"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48" name="直線コネクタ 247"/>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49"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50" name="フローチャート: 判断 249"/>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52" name="フローチャート: 判断 251"/>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53" name="フローチャート: 判断 252"/>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59" name="楕円 258"/>
        <xdr:cNvSpPr/>
      </xdr:nvSpPr>
      <xdr:spPr>
        <a:xfrm>
          <a:off x="4584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40022</xdr:rowOff>
    </xdr:from>
    <xdr:ext cx="405111" cy="259045"/>
    <xdr:sp macro="" textlink="">
      <xdr:nvSpPr>
        <xdr:cNvPr id="260" name="【福祉施設】&#10;有形固定資産減価償却率該当値テキスト"/>
        <xdr:cNvSpPr txBox="1"/>
      </xdr:nvSpPr>
      <xdr:spPr>
        <a:xfrm>
          <a:off x="4673600"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261" name="楕円 260"/>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112395</xdr:rowOff>
    </xdr:from>
    <xdr:to>
      <xdr:col>24</xdr:col>
      <xdr:colOff>63500</xdr:colOff>
      <xdr:row>82</xdr:row>
      <xdr:rowOff>158114</xdr:rowOff>
    </xdr:to>
    <xdr:cxnSp macro="">
      <xdr:nvCxnSpPr>
        <xdr:cNvPr id="262" name="直線コネクタ 261"/>
        <xdr:cNvCxnSpPr/>
      </xdr:nvCxnSpPr>
      <xdr:spPr>
        <a:xfrm flipV="1">
          <a:off x="3797300" y="1417129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63"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64"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65"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266" name="n_1mainValue【福祉施設】&#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8" name="テキスト ボックス 28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292" name="直線コネクタ 29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9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94" name="直線コネクタ 29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29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296" name="直線コネクタ 29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297"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298" name="フローチャート: 判断 29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299" name="フローチャート: 判断 29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00" name="フローチャート: 判断 29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01" name="フローチャート: 判断 300"/>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117929</xdr:rowOff>
    </xdr:from>
    <xdr:to>
      <xdr:col>55</xdr:col>
      <xdr:colOff>50800</xdr:colOff>
      <xdr:row>85</xdr:row>
      <xdr:rowOff>48079</xdr:rowOff>
    </xdr:to>
    <xdr:sp macro="" textlink="">
      <xdr:nvSpPr>
        <xdr:cNvPr id="307" name="楕円 306"/>
        <xdr:cNvSpPr/>
      </xdr:nvSpPr>
      <xdr:spPr>
        <a:xfrm>
          <a:off x="104267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140806</xdr:rowOff>
    </xdr:from>
    <xdr:ext cx="469744" cy="259045"/>
    <xdr:sp macro="" textlink="">
      <xdr:nvSpPr>
        <xdr:cNvPr id="308" name="【福祉施設】&#10;一人当たり面積該当値テキスト"/>
        <xdr:cNvSpPr txBox="1"/>
      </xdr:nvSpPr>
      <xdr:spPr>
        <a:xfrm>
          <a:off x="105156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124461</xdr:rowOff>
    </xdr:from>
    <xdr:to>
      <xdr:col>50</xdr:col>
      <xdr:colOff>165100</xdr:colOff>
      <xdr:row>85</xdr:row>
      <xdr:rowOff>54611</xdr:rowOff>
    </xdr:to>
    <xdr:sp macro="" textlink="">
      <xdr:nvSpPr>
        <xdr:cNvPr id="309" name="楕円 308"/>
        <xdr:cNvSpPr/>
      </xdr:nvSpPr>
      <xdr:spPr>
        <a:xfrm>
          <a:off x="958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168729</xdr:rowOff>
    </xdr:from>
    <xdr:to>
      <xdr:col>55</xdr:col>
      <xdr:colOff>0</xdr:colOff>
      <xdr:row>85</xdr:row>
      <xdr:rowOff>3811</xdr:rowOff>
    </xdr:to>
    <xdr:cxnSp macro="">
      <xdr:nvCxnSpPr>
        <xdr:cNvPr id="310" name="直線コネクタ 309"/>
        <xdr:cNvCxnSpPr/>
      </xdr:nvCxnSpPr>
      <xdr:spPr>
        <a:xfrm flipV="1">
          <a:off x="9639300" y="145705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11"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12"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13"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71138</xdr:rowOff>
    </xdr:from>
    <xdr:ext cx="469744" cy="259045"/>
    <xdr:sp macro="" textlink="">
      <xdr:nvSpPr>
        <xdr:cNvPr id="314" name="n_1main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5" name="直線コネクタ 32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6" name="テキスト ボックス 32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7" name="直線コネクタ 32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8" name="テキスト ボックス 32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9" name="直線コネクタ 32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0" name="テキスト ボックス 32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1" name="直線コネクタ 33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2" name="テキスト ボックス 33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3" name="直線コネクタ 33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4" name="テキスト ボックス 33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5" name="直線コネクタ 33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6" name="テキスト ボックス 33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40" name="直線コネクタ 339"/>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41"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42" name="直線コネクタ 341"/>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43"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44" name="直線コネクタ 343"/>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45"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46" name="フローチャート: 判断 345"/>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47" name="フローチャート: 判断 346"/>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48" name="フローチャート: 判断 347"/>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49" name="フローチャート: 判断 348"/>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9071</xdr:rowOff>
    </xdr:from>
    <xdr:to>
      <xdr:col>24</xdr:col>
      <xdr:colOff>114300</xdr:colOff>
      <xdr:row>106</xdr:row>
      <xdr:rowOff>110671</xdr:rowOff>
    </xdr:to>
    <xdr:sp macro="" textlink="">
      <xdr:nvSpPr>
        <xdr:cNvPr id="355" name="楕円 354"/>
        <xdr:cNvSpPr/>
      </xdr:nvSpPr>
      <xdr:spPr>
        <a:xfrm>
          <a:off x="4584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158948</xdr:rowOff>
    </xdr:from>
    <xdr:ext cx="405111" cy="259045"/>
    <xdr:sp macro="" textlink="">
      <xdr:nvSpPr>
        <xdr:cNvPr id="356" name="【市民会館】&#10;有形固定資産減価償却率該当値テキスト"/>
        <xdr:cNvSpPr txBox="1"/>
      </xdr:nvSpPr>
      <xdr:spPr>
        <a:xfrm>
          <a:off x="4673600"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41729</xdr:rowOff>
    </xdr:from>
    <xdr:to>
      <xdr:col>20</xdr:col>
      <xdr:colOff>38100</xdr:colOff>
      <xdr:row>106</xdr:row>
      <xdr:rowOff>143329</xdr:rowOff>
    </xdr:to>
    <xdr:sp macro="" textlink="">
      <xdr:nvSpPr>
        <xdr:cNvPr id="357" name="楕円 356"/>
        <xdr:cNvSpPr/>
      </xdr:nvSpPr>
      <xdr:spPr>
        <a:xfrm>
          <a:off x="3746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59871</xdr:rowOff>
    </xdr:from>
    <xdr:to>
      <xdr:col>24</xdr:col>
      <xdr:colOff>63500</xdr:colOff>
      <xdr:row>106</xdr:row>
      <xdr:rowOff>92529</xdr:rowOff>
    </xdr:to>
    <xdr:cxnSp macro="">
      <xdr:nvCxnSpPr>
        <xdr:cNvPr id="358" name="直線コネクタ 357"/>
        <xdr:cNvCxnSpPr/>
      </xdr:nvCxnSpPr>
      <xdr:spPr>
        <a:xfrm flipV="1">
          <a:off x="3797300" y="182335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5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36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61"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134456</xdr:rowOff>
    </xdr:from>
    <xdr:ext cx="405111" cy="259045"/>
    <xdr:sp macro="" textlink="">
      <xdr:nvSpPr>
        <xdr:cNvPr id="362" name="n_1mainValue【市民会館】&#10;有形固定資産減価償却率"/>
        <xdr:cNvSpPr txBox="1"/>
      </xdr:nvSpPr>
      <xdr:spPr>
        <a:xfrm>
          <a:off x="35820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3" name="直線コネクタ 37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4" name="テキスト ボックス 37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5" name="直線コネクタ 37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6" name="テキスト ボックス 37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7" name="直線コネクタ 37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8" name="テキスト ボックス 37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9" name="直線コネクタ 37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0" name="テキスト ボックス 37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1" name="直線コネクタ 38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2" name="テキスト ボックス 38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3" name="直線コネクタ 38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4" name="テキスト ボックス 38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388" name="直線コネクタ 387"/>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89"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0" name="直線コネクタ 38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91"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92" name="直線コネクタ 391"/>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393"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394" name="フローチャート: 判断 393"/>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395" name="フローチャート: 判断 394"/>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6" name="フローチャート: 判断 395"/>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146231</xdr:rowOff>
    </xdr:from>
    <xdr:to>
      <xdr:col>41</xdr:col>
      <xdr:colOff>101600</xdr:colOff>
      <xdr:row>107</xdr:row>
      <xdr:rowOff>76381</xdr:rowOff>
    </xdr:to>
    <xdr:sp macro="" textlink="">
      <xdr:nvSpPr>
        <xdr:cNvPr id="397" name="フローチャート: 判断 396"/>
        <xdr:cNvSpPr/>
      </xdr:nvSpPr>
      <xdr:spPr>
        <a:xfrm>
          <a:off x="7810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93980</xdr:rowOff>
    </xdr:from>
    <xdr:to>
      <xdr:col>55</xdr:col>
      <xdr:colOff>50800</xdr:colOff>
      <xdr:row>107</xdr:row>
      <xdr:rowOff>24130</xdr:rowOff>
    </xdr:to>
    <xdr:sp macro="" textlink="">
      <xdr:nvSpPr>
        <xdr:cNvPr id="403" name="楕円 402"/>
        <xdr:cNvSpPr/>
      </xdr:nvSpPr>
      <xdr:spPr>
        <a:xfrm>
          <a:off x="10426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72407</xdr:rowOff>
    </xdr:from>
    <xdr:ext cx="469744" cy="259045"/>
    <xdr:sp macro="" textlink="">
      <xdr:nvSpPr>
        <xdr:cNvPr id="404" name="【市民会館】&#10;一人当たり面積該当値テキスト"/>
        <xdr:cNvSpPr txBox="1"/>
      </xdr:nvSpPr>
      <xdr:spPr>
        <a:xfrm>
          <a:off x="10515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97245</xdr:rowOff>
    </xdr:from>
    <xdr:to>
      <xdr:col>50</xdr:col>
      <xdr:colOff>165100</xdr:colOff>
      <xdr:row>107</xdr:row>
      <xdr:rowOff>27395</xdr:rowOff>
    </xdr:to>
    <xdr:sp macro="" textlink="">
      <xdr:nvSpPr>
        <xdr:cNvPr id="405" name="楕円 404"/>
        <xdr:cNvSpPr/>
      </xdr:nvSpPr>
      <xdr:spPr>
        <a:xfrm>
          <a:off x="9588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144780</xdr:rowOff>
    </xdr:from>
    <xdr:to>
      <xdr:col>55</xdr:col>
      <xdr:colOff>0</xdr:colOff>
      <xdr:row>106</xdr:row>
      <xdr:rowOff>148045</xdr:rowOff>
    </xdr:to>
    <xdr:cxnSp macro="">
      <xdr:nvCxnSpPr>
        <xdr:cNvPr id="406" name="直線コネクタ 405"/>
        <xdr:cNvCxnSpPr/>
      </xdr:nvCxnSpPr>
      <xdr:spPr>
        <a:xfrm flipV="1">
          <a:off x="9639300" y="183184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07"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0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92908</xdr:rowOff>
    </xdr:from>
    <xdr:ext cx="469744" cy="259045"/>
    <xdr:sp macro="" textlink="">
      <xdr:nvSpPr>
        <xdr:cNvPr id="409" name="n_3aveValue【市民会館】&#10;一人当たり面積"/>
        <xdr:cNvSpPr txBox="1"/>
      </xdr:nvSpPr>
      <xdr:spPr>
        <a:xfrm>
          <a:off x="7626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18522</xdr:rowOff>
    </xdr:from>
    <xdr:ext cx="469744" cy="259045"/>
    <xdr:sp macro="" textlink="">
      <xdr:nvSpPr>
        <xdr:cNvPr id="410" name="n_1mainValue【市民会館】&#10;一人当たり面積"/>
        <xdr:cNvSpPr txBox="1"/>
      </xdr:nvSpPr>
      <xdr:spPr>
        <a:xfrm>
          <a:off x="93917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1" name="直線コネクタ 42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2" name="テキスト ボックス 42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3" name="直線コネクタ 42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4" name="テキスト ボックス 42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5" name="直線コネクタ 42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6" name="テキスト ボックス 42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7" name="直線コネクタ 42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8" name="テキスト ボックス 42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9" name="直線コネクタ 42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0" name="テキスト ボックス 42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1" name="直線コネクタ 43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2" name="テキスト ボックス 43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36" name="直線コネクタ 435"/>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37"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38" name="直線コネクタ 437"/>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39"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40" name="直線コネクタ 439"/>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41"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42" name="フローチャート: 判断 441"/>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43" name="フローチャート: 判断 442"/>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44" name="フローチャート: 判断 443"/>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45" name="フローチャート: 判断 444"/>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69487</xdr:rowOff>
    </xdr:from>
    <xdr:to>
      <xdr:col>85</xdr:col>
      <xdr:colOff>177800</xdr:colOff>
      <xdr:row>35</xdr:row>
      <xdr:rowOff>171087</xdr:rowOff>
    </xdr:to>
    <xdr:sp macro="" textlink="">
      <xdr:nvSpPr>
        <xdr:cNvPr id="451" name="楕円 450"/>
        <xdr:cNvSpPr/>
      </xdr:nvSpPr>
      <xdr:spPr>
        <a:xfrm>
          <a:off x="162687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92364</xdr:rowOff>
    </xdr:from>
    <xdr:ext cx="405111" cy="259045"/>
    <xdr:sp macro="" textlink="">
      <xdr:nvSpPr>
        <xdr:cNvPr id="452" name="【一般廃棄物処理施設】&#10;有形固定資産減価償却率該当値テキスト"/>
        <xdr:cNvSpPr txBox="1"/>
      </xdr:nvSpPr>
      <xdr:spPr>
        <a:xfrm>
          <a:off x="16357600" y="59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111942</xdr:rowOff>
    </xdr:from>
    <xdr:to>
      <xdr:col>81</xdr:col>
      <xdr:colOff>101600</xdr:colOff>
      <xdr:row>36</xdr:row>
      <xdr:rowOff>42092</xdr:rowOff>
    </xdr:to>
    <xdr:sp macro="" textlink="">
      <xdr:nvSpPr>
        <xdr:cNvPr id="453" name="楕円 452"/>
        <xdr:cNvSpPr/>
      </xdr:nvSpPr>
      <xdr:spPr>
        <a:xfrm>
          <a:off x="15430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120287</xdr:rowOff>
    </xdr:from>
    <xdr:to>
      <xdr:col>85</xdr:col>
      <xdr:colOff>127000</xdr:colOff>
      <xdr:row>35</xdr:row>
      <xdr:rowOff>162742</xdr:rowOff>
    </xdr:to>
    <xdr:cxnSp macro="">
      <xdr:nvCxnSpPr>
        <xdr:cNvPr id="454" name="直線コネクタ 453"/>
        <xdr:cNvCxnSpPr/>
      </xdr:nvCxnSpPr>
      <xdr:spPr>
        <a:xfrm flipV="1">
          <a:off x="15481300" y="612103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455"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56"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57"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58619</xdr:rowOff>
    </xdr:from>
    <xdr:ext cx="405111" cy="259045"/>
    <xdr:sp macro="" textlink="">
      <xdr:nvSpPr>
        <xdr:cNvPr id="458" name="n_1mainValue【一般廃棄物処理施設】&#10;有形固定資産減価償却率"/>
        <xdr:cNvSpPr txBox="1"/>
      </xdr:nvSpPr>
      <xdr:spPr>
        <a:xfrm>
          <a:off x="152660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0" name="テキスト ボックス 4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2" name="テキスト ボックス 4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4" name="テキスト ボックス 4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6" name="テキスト ボックス 4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8" name="テキスト ボックス 4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80" name="テキスト ボックス 4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482" name="直線コネクタ 481"/>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483"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484" name="直線コネクタ 483"/>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485"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486" name="直線コネクタ 485"/>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487"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488" name="フローチャート: 判断 487"/>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489" name="フローチャート: 判断 488"/>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490" name="フローチャート: 判断 489"/>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39876</xdr:rowOff>
    </xdr:from>
    <xdr:to>
      <xdr:col>102</xdr:col>
      <xdr:colOff>165100</xdr:colOff>
      <xdr:row>41</xdr:row>
      <xdr:rowOff>141476</xdr:rowOff>
    </xdr:to>
    <xdr:sp macro="" textlink="">
      <xdr:nvSpPr>
        <xdr:cNvPr id="491" name="フローチャート: 判断 490"/>
        <xdr:cNvSpPr/>
      </xdr:nvSpPr>
      <xdr:spPr>
        <a:xfrm>
          <a:off x="19494500" y="70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71492</xdr:rowOff>
    </xdr:from>
    <xdr:to>
      <xdr:col>116</xdr:col>
      <xdr:colOff>114300</xdr:colOff>
      <xdr:row>42</xdr:row>
      <xdr:rowOff>1642</xdr:rowOff>
    </xdr:to>
    <xdr:sp macro="" textlink="">
      <xdr:nvSpPr>
        <xdr:cNvPr id="497" name="楕円 496"/>
        <xdr:cNvSpPr/>
      </xdr:nvSpPr>
      <xdr:spPr>
        <a:xfrm>
          <a:off x="22110700" y="71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157869</xdr:rowOff>
    </xdr:from>
    <xdr:ext cx="534377" cy="259045"/>
    <xdr:sp macro="" textlink="">
      <xdr:nvSpPr>
        <xdr:cNvPr id="498" name="【一般廃棄物処理施設】&#10;一人当たり有形固定資産（償却資産）額該当値テキスト"/>
        <xdr:cNvSpPr txBox="1"/>
      </xdr:nvSpPr>
      <xdr:spPr>
        <a:xfrm>
          <a:off x="22199600" y="701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72724</xdr:rowOff>
    </xdr:from>
    <xdr:to>
      <xdr:col>112</xdr:col>
      <xdr:colOff>38100</xdr:colOff>
      <xdr:row>42</xdr:row>
      <xdr:rowOff>2874</xdr:rowOff>
    </xdr:to>
    <xdr:sp macro="" textlink="">
      <xdr:nvSpPr>
        <xdr:cNvPr id="499" name="楕円 498"/>
        <xdr:cNvSpPr/>
      </xdr:nvSpPr>
      <xdr:spPr>
        <a:xfrm>
          <a:off x="21272500" y="710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122292</xdr:rowOff>
    </xdr:from>
    <xdr:to>
      <xdr:col>116</xdr:col>
      <xdr:colOff>63500</xdr:colOff>
      <xdr:row>41</xdr:row>
      <xdr:rowOff>123524</xdr:rowOff>
    </xdr:to>
    <xdr:cxnSp macro="">
      <xdr:nvCxnSpPr>
        <xdr:cNvPr id="500" name="直線コネクタ 499"/>
        <xdr:cNvCxnSpPr/>
      </xdr:nvCxnSpPr>
      <xdr:spPr>
        <a:xfrm flipV="1">
          <a:off x="21323300" y="7151742"/>
          <a:ext cx="8382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01"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02"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158003</xdr:rowOff>
    </xdr:from>
    <xdr:ext cx="534377" cy="259045"/>
    <xdr:sp macro="" textlink="">
      <xdr:nvSpPr>
        <xdr:cNvPr id="503" name="n_3aveValue【一般廃棄物処理施設】&#10;一人当たり有形固定資産（償却資産）額"/>
        <xdr:cNvSpPr txBox="1"/>
      </xdr:nvSpPr>
      <xdr:spPr>
        <a:xfrm>
          <a:off x="19278111" y="68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165451</xdr:rowOff>
    </xdr:from>
    <xdr:ext cx="534377" cy="259045"/>
    <xdr:sp macro="" textlink="">
      <xdr:nvSpPr>
        <xdr:cNvPr id="504" name="n_1mainValue【一般廃棄物処理施設】&#10;一人当たり有形固定資産（償却資産）額"/>
        <xdr:cNvSpPr txBox="1"/>
      </xdr:nvSpPr>
      <xdr:spPr>
        <a:xfrm>
          <a:off x="21043411" y="71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6" name="テキスト ボックス 51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6" name="テキスト ボックス 52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30" name="直線コネクタ 52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3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32" name="直線コネクタ 53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4" name="直線コネクタ 53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35"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36" name="フローチャート: 判断 53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37" name="フローチャート: 判断 53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38" name="フローチャート: 判断 53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39" name="フローチャート: 判断 538"/>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70031</xdr:rowOff>
    </xdr:from>
    <xdr:to>
      <xdr:col>85</xdr:col>
      <xdr:colOff>177800</xdr:colOff>
      <xdr:row>62</xdr:row>
      <xdr:rowOff>181</xdr:rowOff>
    </xdr:to>
    <xdr:sp macro="" textlink="">
      <xdr:nvSpPr>
        <xdr:cNvPr id="545" name="楕円 544"/>
        <xdr:cNvSpPr/>
      </xdr:nvSpPr>
      <xdr:spPr>
        <a:xfrm>
          <a:off x="16268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48458</xdr:rowOff>
    </xdr:from>
    <xdr:ext cx="405111" cy="259045"/>
    <xdr:sp macro="" textlink="">
      <xdr:nvSpPr>
        <xdr:cNvPr id="546" name="【保健センター・保健所】&#10;有形固定資産減価償却率該当値テキスト"/>
        <xdr:cNvSpPr txBox="1"/>
      </xdr:nvSpPr>
      <xdr:spPr>
        <a:xfrm>
          <a:off x="16357600"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547" name="楕円 546"/>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120831</xdr:rowOff>
    </xdr:from>
    <xdr:to>
      <xdr:col>85</xdr:col>
      <xdr:colOff>127000</xdr:colOff>
      <xdr:row>61</xdr:row>
      <xdr:rowOff>155122</xdr:rowOff>
    </xdr:to>
    <xdr:cxnSp macro="">
      <xdr:nvCxnSpPr>
        <xdr:cNvPr id="548" name="直線コネクタ 547"/>
        <xdr:cNvCxnSpPr/>
      </xdr:nvCxnSpPr>
      <xdr:spPr>
        <a:xfrm flipV="1">
          <a:off x="15481300" y="1057928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549"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550"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51"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552" name="n_1mainValue【保健センター・保健所】&#10;有形固定資産減価償却率"/>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3" name="直線コネクタ 5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4" name="テキスト ボックス 5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5" name="直線コネクタ 5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6" name="テキスト ボックス 5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7" name="直線コネクタ 5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8" name="テキスト ボックス 5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9" name="直線コネクタ 5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0" name="テキスト ボックス 5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1" name="直線コネクタ 5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2" name="テキスト ボックス 5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3" name="直線コネクタ 5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4" name="テキスト ボックス 5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78" name="直線コネクタ 577"/>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79"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80" name="直線コネクタ 579"/>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81"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82" name="直線コネクタ 58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583"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84" name="フローチャート: 判断 583"/>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585" name="フローチャート: 判断 584"/>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86" name="フローチャート: 判断 585"/>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166915</xdr:rowOff>
    </xdr:from>
    <xdr:to>
      <xdr:col>102</xdr:col>
      <xdr:colOff>165100</xdr:colOff>
      <xdr:row>61</xdr:row>
      <xdr:rowOff>97065</xdr:rowOff>
    </xdr:to>
    <xdr:sp macro="" textlink="">
      <xdr:nvSpPr>
        <xdr:cNvPr id="587" name="フローチャート: 判断 586"/>
        <xdr:cNvSpPr/>
      </xdr:nvSpPr>
      <xdr:spPr>
        <a:xfrm>
          <a:off x="19494500" y="1045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39007</xdr:rowOff>
    </xdr:from>
    <xdr:to>
      <xdr:col>116</xdr:col>
      <xdr:colOff>114300</xdr:colOff>
      <xdr:row>61</xdr:row>
      <xdr:rowOff>140607</xdr:rowOff>
    </xdr:to>
    <xdr:sp macro="" textlink="">
      <xdr:nvSpPr>
        <xdr:cNvPr id="593" name="楕円 592"/>
        <xdr:cNvSpPr/>
      </xdr:nvSpPr>
      <xdr:spPr>
        <a:xfrm>
          <a:off x="22110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61884</xdr:rowOff>
    </xdr:from>
    <xdr:ext cx="469744" cy="259045"/>
    <xdr:sp macro="" textlink="">
      <xdr:nvSpPr>
        <xdr:cNvPr id="594" name="【保健センター・保健所】&#10;一人当たり面積該当値テキスト"/>
        <xdr:cNvSpPr txBox="1"/>
      </xdr:nvSpPr>
      <xdr:spPr>
        <a:xfrm>
          <a:off x="22199600" y="103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49893</xdr:rowOff>
    </xdr:from>
    <xdr:to>
      <xdr:col>112</xdr:col>
      <xdr:colOff>38100</xdr:colOff>
      <xdr:row>61</xdr:row>
      <xdr:rowOff>151493</xdr:rowOff>
    </xdr:to>
    <xdr:sp macro="" textlink="">
      <xdr:nvSpPr>
        <xdr:cNvPr id="595" name="楕円 594"/>
        <xdr:cNvSpPr/>
      </xdr:nvSpPr>
      <xdr:spPr>
        <a:xfrm>
          <a:off x="21272500" y="105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89807</xdr:rowOff>
    </xdr:from>
    <xdr:to>
      <xdr:col>116</xdr:col>
      <xdr:colOff>63500</xdr:colOff>
      <xdr:row>61</xdr:row>
      <xdr:rowOff>100693</xdr:rowOff>
    </xdr:to>
    <xdr:cxnSp macro="">
      <xdr:nvCxnSpPr>
        <xdr:cNvPr id="596" name="直線コネクタ 595"/>
        <xdr:cNvCxnSpPr/>
      </xdr:nvCxnSpPr>
      <xdr:spPr>
        <a:xfrm flipV="1">
          <a:off x="21323300" y="105482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597"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98"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113592</xdr:rowOff>
    </xdr:from>
    <xdr:ext cx="469744" cy="259045"/>
    <xdr:sp macro="" textlink="">
      <xdr:nvSpPr>
        <xdr:cNvPr id="599" name="n_3aveValue【保健センター・保健所】&#10;一人当たり面積"/>
        <xdr:cNvSpPr txBox="1"/>
      </xdr:nvSpPr>
      <xdr:spPr>
        <a:xfrm>
          <a:off x="19310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168020</xdr:rowOff>
    </xdr:from>
    <xdr:ext cx="469744" cy="259045"/>
    <xdr:sp macro="" textlink="">
      <xdr:nvSpPr>
        <xdr:cNvPr id="600" name="n_1mainValue【保健センター・保健所】&#10;一人当たり面積"/>
        <xdr:cNvSpPr txBox="1"/>
      </xdr:nvSpPr>
      <xdr:spPr>
        <a:xfrm>
          <a:off x="21075727" y="102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2" name="テキスト ボックス 61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2" name="テキスト ボックス 62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26" name="直線コネクタ 625"/>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27"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28" name="直線コネクタ 627"/>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29"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30" name="直線コネクタ 629"/>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31"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32" name="フローチャート: 判断 631"/>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33" name="フローチャート: 判断 632"/>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34" name="フローチャート: 判断 633"/>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35" name="フローチャート: 判断 634"/>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41184</xdr:rowOff>
    </xdr:from>
    <xdr:to>
      <xdr:col>85</xdr:col>
      <xdr:colOff>177800</xdr:colOff>
      <xdr:row>82</xdr:row>
      <xdr:rowOff>142784</xdr:rowOff>
    </xdr:to>
    <xdr:sp macro="" textlink="">
      <xdr:nvSpPr>
        <xdr:cNvPr id="641" name="楕円 640"/>
        <xdr:cNvSpPr/>
      </xdr:nvSpPr>
      <xdr:spPr>
        <a:xfrm>
          <a:off x="162687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19611</xdr:rowOff>
    </xdr:from>
    <xdr:ext cx="405111" cy="259045"/>
    <xdr:sp macro="" textlink="">
      <xdr:nvSpPr>
        <xdr:cNvPr id="642" name="【消防施設】&#10;有形固定資産減価償却率該当値テキスト"/>
        <xdr:cNvSpPr txBox="1"/>
      </xdr:nvSpPr>
      <xdr:spPr>
        <a:xfrm>
          <a:off x="16357600"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77107</xdr:rowOff>
    </xdr:from>
    <xdr:to>
      <xdr:col>81</xdr:col>
      <xdr:colOff>101600</xdr:colOff>
      <xdr:row>83</xdr:row>
      <xdr:rowOff>7257</xdr:rowOff>
    </xdr:to>
    <xdr:sp macro="" textlink="">
      <xdr:nvSpPr>
        <xdr:cNvPr id="643" name="楕円 642"/>
        <xdr:cNvSpPr/>
      </xdr:nvSpPr>
      <xdr:spPr>
        <a:xfrm>
          <a:off x="15430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91984</xdr:rowOff>
    </xdr:from>
    <xdr:to>
      <xdr:col>85</xdr:col>
      <xdr:colOff>127000</xdr:colOff>
      <xdr:row>82</xdr:row>
      <xdr:rowOff>127907</xdr:rowOff>
    </xdr:to>
    <xdr:cxnSp macro="">
      <xdr:nvCxnSpPr>
        <xdr:cNvPr id="644" name="直線コネクタ 643"/>
        <xdr:cNvCxnSpPr/>
      </xdr:nvCxnSpPr>
      <xdr:spPr>
        <a:xfrm flipV="1">
          <a:off x="15481300" y="1415088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645"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46"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47"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169834</xdr:rowOff>
    </xdr:from>
    <xdr:ext cx="405111" cy="259045"/>
    <xdr:sp macro="" textlink="">
      <xdr:nvSpPr>
        <xdr:cNvPr id="648" name="n_1mainValue【消防施設】&#10;有形固定資産減価償却率"/>
        <xdr:cNvSpPr txBox="1"/>
      </xdr:nvSpPr>
      <xdr:spPr>
        <a:xfrm>
          <a:off x="15266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70" name="直線コネクタ 669"/>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71"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72" name="直線コネクタ 67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673"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674" name="直線コネクタ 673"/>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675"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76" name="フローチャート: 判断 675"/>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77" name="フローチャート: 判断 676"/>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78" name="フローチャート: 判断 677"/>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79" name="フローチャート: 判断 678"/>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154178</xdr:rowOff>
    </xdr:from>
    <xdr:to>
      <xdr:col>116</xdr:col>
      <xdr:colOff>114300</xdr:colOff>
      <xdr:row>78</xdr:row>
      <xdr:rowOff>84328</xdr:rowOff>
    </xdr:to>
    <xdr:sp macro="" textlink="">
      <xdr:nvSpPr>
        <xdr:cNvPr id="685" name="楕円 684"/>
        <xdr:cNvSpPr/>
      </xdr:nvSpPr>
      <xdr:spPr>
        <a:xfrm>
          <a:off x="22110700" y="133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5605</xdr:rowOff>
    </xdr:from>
    <xdr:ext cx="469744" cy="259045"/>
    <xdr:sp macro="" textlink="">
      <xdr:nvSpPr>
        <xdr:cNvPr id="686" name="【消防施設】&#10;一人当たり面積該当値テキスト"/>
        <xdr:cNvSpPr txBox="1"/>
      </xdr:nvSpPr>
      <xdr:spPr>
        <a:xfrm>
          <a:off x="22199600" y="132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19304</xdr:rowOff>
    </xdr:from>
    <xdr:to>
      <xdr:col>112</xdr:col>
      <xdr:colOff>38100</xdr:colOff>
      <xdr:row>78</xdr:row>
      <xdr:rowOff>120904</xdr:rowOff>
    </xdr:to>
    <xdr:sp macro="" textlink="">
      <xdr:nvSpPr>
        <xdr:cNvPr id="687" name="楕円 686"/>
        <xdr:cNvSpPr/>
      </xdr:nvSpPr>
      <xdr:spPr>
        <a:xfrm>
          <a:off x="212725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33528</xdr:rowOff>
    </xdr:from>
    <xdr:to>
      <xdr:col>116</xdr:col>
      <xdr:colOff>63500</xdr:colOff>
      <xdr:row>78</xdr:row>
      <xdr:rowOff>70104</xdr:rowOff>
    </xdr:to>
    <xdr:cxnSp macro="">
      <xdr:nvCxnSpPr>
        <xdr:cNvPr id="688" name="直線コネクタ 687"/>
        <xdr:cNvCxnSpPr/>
      </xdr:nvCxnSpPr>
      <xdr:spPr>
        <a:xfrm flipV="1">
          <a:off x="21323300" y="13406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689"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90"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691"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137431</xdr:rowOff>
    </xdr:from>
    <xdr:ext cx="469744" cy="259045"/>
    <xdr:sp macro="" textlink="">
      <xdr:nvSpPr>
        <xdr:cNvPr id="692" name="n_1mainValue【消防施設】&#10;一人当たり面積"/>
        <xdr:cNvSpPr txBox="1"/>
      </xdr:nvSpPr>
      <xdr:spPr>
        <a:xfrm>
          <a:off x="21075727" y="1316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3" name="直線コネクタ 7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4" name="テキスト ボックス 7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5" name="直線コネクタ 7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6" name="テキスト ボックス 7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7" name="直線コネクタ 7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8" name="テキスト ボックス 7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9" name="直線コネクタ 7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0" name="テキスト ボックス 7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1" name="直線コネクタ 7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2" name="テキスト ボックス 7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3" name="直線コネクタ 7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4" name="テキスト ボックス 7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18" name="直線コネクタ 717"/>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19"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20" name="直線コネクタ 719"/>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2" name="直線コネクタ 72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723" name="【庁舎】&#10;有形固定資産減価償却率平均値テキスト"/>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24" name="フローチャート: 判断 723"/>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25" name="フローチャート: 判断 724"/>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26" name="フローチャート: 判断 725"/>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27" name="フローチャート: 判断 726"/>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111942</xdr:rowOff>
    </xdr:from>
    <xdr:to>
      <xdr:col>85</xdr:col>
      <xdr:colOff>177800</xdr:colOff>
      <xdr:row>104</xdr:row>
      <xdr:rowOff>42092</xdr:rowOff>
    </xdr:to>
    <xdr:sp macro="" textlink="">
      <xdr:nvSpPr>
        <xdr:cNvPr id="733" name="楕円 732"/>
        <xdr:cNvSpPr/>
      </xdr:nvSpPr>
      <xdr:spPr>
        <a:xfrm>
          <a:off x="16268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90369</xdr:rowOff>
    </xdr:from>
    <xdr:ext cx="405111" cy="259045"/>
    <xdr:sp macro="" textlink="">
      <xdr:nvSpPr>
        <xdr:cNvPr id="734" name="【庁舎】&#10;有形固定資産減価償却率該当値テキスト"/>
        <xdr:cNvSpPr txBox="1"/>
      </xdr:nvSpPr>
      <xdr:spPr>
        <a:xfrm>
          <a:off x="16357600" y="1774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118473</xdr:rowOff>
    </xdr:from>
    <xdr:to>
      <xdr:col>81</xdr:col>
      <xdr:colOff>101600</xdr:colOff>
      <xdr:row>104</xdr:row>
      <xdr:rowOff>48623</xdr:rowOff>
    </xdr:to>
    <xdr:sp macro="" textlink="">
      <xdr:nvSpPr>
        <xdr:cNvPr id="735" name="楕円 734"/>
        <xdr:cNvSpPr/>
      </xdr:nvSpPr>
      <xdr:spPr>
        <a:xfrm>
          <a:off x="15430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162742</xdr:rowOff>
    </xdr:from>
    <xdr:to>
      <xdr:col>85</xdr:col>
      <xdr:colOff>127000</xdr:colOff>
      <xdr:row>103</xdr:row>
      <xdr:rowOff>169273</xdr:rowOff>
    </xdr:to>
    <xdr:cxnSp macro="">
      <xdr:nvCxnSpPr>
        <xdr:cNvPr id="736" name="直線コネクタ 735"/>
        <xdr:cNvCxnSpPr/>
      </xdr:nvCxnSpPr>
      <xdr:spPr>
        <a:xfrm flipV="1">
          <a:off x="15481300" y="1782209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737"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738"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39"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39750</xdr:rowOff>
    </xdr:from>
    <xdr:ext cx="405111" cy="259045"/>
    <xdr:sp macro="" textlink="">
      <xdr:nvSpPr>
        <xdr:cNvPr id="740" name="n_1mainValue【庁舎】&#10;有形固定資産減価償却率"/>
        <xdr:cNvSpPr txBox="1"/>
      </xdr:nvSpPr>
      <xdr:spPr>
        <a:xfrm>
          <a:off x="15266044" y="1787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2" name="正方形/長方形 7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3" name="正方形/長方形 7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4" name="正方形/長方形 7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5" name="正方形/長方形 7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6" name="正方形/長方形 7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7" name="正方形/長方形 7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9" name="テキスト ボックス 7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0" name="直線コネクタ 7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1" name="テキスト ボックス 75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2" name="直線コネクタ 75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3" name="テキスト ボックス 75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4" name="直線コネクタ 75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5" name="テキスト ボックス 75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6" name="直線コネクタ 75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7" name="テキスト ボックス 75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8" name="直線コネクタ 75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9" name="テキスト ボックス 75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0" name="直線コネクタ 75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1" name="テキスト ボックス 76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2" name="直線コネクタ 76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3" name="テキスト ボックス 76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767" name="直線コネクタ 76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6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69" name="直線コネクタ 76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7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71" name="直線コネクタ 77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72"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73" name="フローチャート: 判断 77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74" name="フローチャート: 判断 77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75" name="フローチャート: 判断 774"/>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74386</xdr:rowOff>
    </xdr:from>
    <xdr:to>
      <xdr:col>102</xdr:col>
      <xdr:colOff>165100</xdr:colOff>
      <xdr:row>107</xdr:row>
      <xdr:rowOff>4536</xdr:rowOff>
    </xdr:to>
    <xdr:sp macro="" textlink="">
      <xdr:nvSpPr>
        <xdr:cNvPr id="776" name="フローチャート: 判断 775"/>
        <xdr:cNvSpPr/>
      </xdr:nvSpPr>
      <xdr:spPr>
        <a:xfrm>
          <a:off x="19494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97245</xdr:rowOff>
    </xdr:from>
    <xdr:to>
      <xdr:col>116</xdr:col>
      <xdr:colOff>114300</xdr:colOff>
      <xdr:row>107</xdr:row>
      <xdr:rowOff>27395</xdr:rowOff>
    </xdr:to>
    <xdr:sp macro="" textlink="">
      <xdr:nvSpPr>
        <xdr:cNvPr id="782" name="楕円 781"/>
        <xdr:cNvSpPr/>
      </xdr:nvSpPr>
      <xdr:spPr>
        <a:xfrm>
          <a:off x="22110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120122</xdr:rowOff>
    </xdr:from>
    <xdr:ext cx="469744" cy="259045"/>
    <xdr:sp macro="" textlink="">
      <xdr:nvSpPr>
        <xdr:cNvPr id="783" name="【庁舎】&#10;一人当たり面積該当値テキスト"/>
        <xdr:cNvSpPr txBox="1"/>
      </xdr:nvSpPr>
      <xdr:spPr>
        <a:xfrm>
          <a:off x="22199600" y="181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156029</xdr:rowOff>
    </xdr:from>
    <xdr:to>
      <xdr:col>112</xdr:col>
      <xdr:colOff>38100</xdr:colOff>
      <xdr:row>107</xdr:row>
      <xdr:rowOff>86179</xdr:rowOff>
    </xdr:to>
    <xdr:sp macro="" textlink="">
      <xdr:nvSpPr>
        <xdr:cNvPr id="784" name="楕円 783"/>
        <xdr:cNvSpPr/>
      </xdr:nvSpPr>
      <xdr:spPr>
        <a:xfrm>
          <a:off x="21272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148045</xdr:rowOff>
    </xdr:from>
    <xdr:to>
      <xdr:col>116</xdr:col>
      <xdr:colOff>63500</xdr:colOff>
      <xdr:row>107</xdr:row>
      <xdr:rowOff>35379</xdr:rowOff>
    </xdr:to>
    <xdr:cxnSp macro="">
      <xdr:nvCxnSpPr>
        <xdr:cNvPr id="785" name="直線コネクタ 784"/>
        <xdr:cNvCxnSpPr/>
      </xdr:nvCxnSpPr>
      <xdr:spPr>
        <a:xfrm flipV="1">
          <a:off x="21323300" y="18321745"/>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86"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787"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21063</xdr:rowOff>
    </xdr:from>
    <xdr:ext cx="469744" cy="259045"/>
    <xdr:sp macro="" textlink="">
      <xdr:nvSpPr>
        <xdr:cNvPr id="788" name="n_3aveValue【庁舎】&#10;一人当たり面積"/>
        <xdr:cNvSpPr txBox="1"/>
      </xdr:nvSpPr>
      <xdr:spPr>
        <a:xfrm>
          <a:off x="19310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77306</xdr:rowOff>
    </xdr:from>
    <xdr:ext cx="469744" cy="259045"/>
    <xdr:sp macro="" textlink="">
      <xdr:nvSpPr>
        <xdr:cNvPr id="789" name="n_1mainValue【庁舎】&#10;一人当たり面積"/>
        <xdr:cNvSpPr txBox="1"/>
      </xdr:nvSpPr>
      <xdr:spPr>
        <a:xfrm>
          <a:off x="210757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係る類似団体との比較では「図書館」、「市民会館」、「保健センター・保育所」、「消防施設」については類似団体平均よりも老朽化度合いが低く、「体育館・プール」、「一般廃棄物処理施設」については類似団体平均よりも老朽化度合いが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「福祉施設」、「庁舎」については類似団体平均と同程度である。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「体育館・プール」、「一般廃棄物処理施設」については、建設から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年以上経過している施設が多く、老朽化率が高い水準にある。今後は公共施設等総合管理計画に基づき、集約化・複合化や長寿命化などに取り組む。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60,585
60,150
398.58
63,756,257
57,861,816
1,448,415
18,044,814
29,188,542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単年度の財政力指数が平成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ポイント増となっているため、３か年平均値では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単年度で見ると、復興事業の進展に伴い事業取得が減少したことにより市税が減となり、新規施設の建設による公債費が増加したことから、前年度比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ポイントの減少となっている。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復興事業の進捗と人口減少により市税は減少傾向で推移することが予想されるため、事務事業の見直しによる歳出経費削減を実施するとともに、市税徴収業務等歳入確保に努め、財政基盤の強化を図る。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xdr:cNvCxnSpPr/>
      </xdr:nvCxnSpPr>
      <xdr:spPr>
        <a:xfrm flipV="1">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132645</xdr:rowOff>
    </xdr:to>
    <xdr:cxnSp macro="">
      <xdr:nvCxnSpPr>
        <xdr:cNvPr id="72" name="直線コネクタ 71"/>
        <xdr:cNvCxnSpPr/>
      </xdr:nvCxnSpPr>
      <xdr:spPr>
        <a:xfrm flipV="1">
          <a:off x="3225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43</xdr:row>
      <xdr:rowOff>14817</xdr:rowOff>
    </xdr:to>
    <xdr:cxnSp macro="">
      <xdr:nvCxnSpPr>
        <xdr:cNvPr id="75" name="直線コネクタ 74"/>
        <xdr:cNvCxnSpPr/>
      </xdr:nvCxnSpPr>
      <xdr:spPr>
        <a:xfrm flipV="1">
          <a:off x="2336800" y="73335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55033</xdr:rowOff>
    </xdr:to>
    <xdr:cxnSp macro="">
      <xdr:nvCxnSpPr>
        <xdr:cNvPr id="78" name="直線コネクタ 77"/>
        <xdr:cNvCxnSpPr/>
      </xdr:nvCxnSpPr>
      <xdr:spPr>
        <a:xfrm flipV="1">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57855</xdr:rowOff>
    </xdr:from>
    <xdr:to>
      <xdr:col>11</xdr:col>
      <xdr:colOff>82550</xdr:colOff>
      <xdr:row>43</xdr:row>
      <xdr:rowOff>159455</xdr:rowOff>
    </xdr:to>
    <xdr:sp macro="" textlink="">
      <xdr:nvSpPr>
        <xdr:cNvPr id="79" name="フローチャート: 判断 78"/>
        <xdr:cNvSpPr/>
      </xdr:nvSpPr>
      <xdr:spPr>
        <a:xfrm>
          <a:off x="2286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80" name="テキスト ボックス 79"/>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5" name="テキスト ボックス 94"/>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固定資産税の減免割合等の変更により、震災復興特別交付税（税減収補てん）分が通常課税に移行したことで経常的な収入が増加し、</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90.4%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下回る結果となったが、今後は人口減少に伴う市税、交付税の減少が予想され、一方で老朽化施設対策費用、社会保障関連経費については増加が予想されるため、自主財源の確保と事務事業の見直しによる経費削減に努め、現在の水準を維持でき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65</xdr:row>
      <xdr:rowOff>75438</xdr:rowOff>
    </xdr:to>
    <xdr:cxnSp macro="">
      <xdr:nvCxnSpPr>
        <xdr:cNvPr id="130" name="直線コネクタ 129"/>
        <xdr:cNvCxnSpPr/>
      </xdr:nvCxnSpPr>
      <xdr:spPr>
        <a:xfrm flipV="1">
          <a:off x="4114800" y="11055604"/>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65</xdr:row>
      <xdr:rowOff>75438</xdr:rowOff>
    </xdr:to>
    <xdr:cxnSp macro="">
      <xdr:nvCxnSpPr>
        <xdr:cNvPr id="133" name="直線コネクタ 132"/>
        <xdr:cNvCxnSpPr/>
      </xdr:nvCxnSpPr>
      <xdr:spPr>
        <a:xfrm>
          <a:off x="3225800" y="110990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128778</xdr:rowOff>
    </xdr:from>
    <xdr:to>
      <xdr:col>15</xdr:col>
      <xdr:colOff>82550</xdr:colOff>
      <xdr:row>64</xdr:row>
      <xdr:rowOff>126238</xdr:rowOff>
    </xdr:to>
    <xdr:cxnSp macro="">
      <xdr:nvCxnSpPr>
        <xdr:cNvPr id="136" name="直線コネクタ 135"/>
        <xdr:cNvCxnSpPr/>
      </xdr:nvCxnSpPr>
      <xdr:spPr>
        <a:xfrm>
          <a:off x="2336800" y="1093012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63</xdr:row>
      <xdr:rowOff>128778</xdr:rowOff>
    </xdr:to>
    <xdr:cxnSp macro="">
      <xdr:nvCxnSpPr>
        <xdr:cNvPr id="139" name="直線コネクタ 138"/>
        <xdr:cNvCxnSpPr/>
      </xdr:nvCxnSpPr>
      <xdr:spPr>
        <a:xfrm>
          <a:off x="1447800" y="10930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49" name="楕円 148"/>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48531</xdr:rowOff>
    </xdr:from>
    <xdr:ext cx="762000" cy="259045"/>
    <xdr:sp macro="" textlink="">
      <xdr:nvSpPr>
        <xdr:cNvPr id="150" name="財政構造の弾力性該当値テキスト"/>
        <xdr:cNvSpPr txBox="1"/>
      </xdr:nvSpPr>
      <xdr:spPr>
        <a:xfrm>
          <a:off x="50419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51" name="楕円 150"/>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2" name="テキスト ボックス 151"/>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3" name="楕円 152"/>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161815</xdr:rowOff>
    </xdr:from>
    <xdr:ext cx="762000" cy="259045"/>
    <xdr:sp macro="" textlink="">
      <xdr:nvSpPr>
        <xdr:cNvPr id="154" name="テキスト ボックス 153"/>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5" name="楕円 154"/>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56" name="テキスト ボックス 155"/>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7" name="楕円 156"/>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58" name="テキスト ボックス 157"/>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類似団体に比して高くなっている主たる要因は、東日本大震災からの復旧・復興事業（主に除染関連）に係る物件費である。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生活圏の除染完了をはじめとした復旧・復興事業の進展に伴い、平成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年度以降は減少を続けているが、復興創生期間の終わりに向け、旧避難指示区域内の復旧・復興事業の集中が予想されるため、今後も高い水準で推移することが見込まれる。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129780</xdr:rowOff>
    </xdr:from>
    <xdr:to>
      <xdr:col>23</xdr:col>
      <xdr:colOff>133350</xdr:colOff>
      <xdr:row>81</xdr:row>
      <xdr:rowOff>132114</xdr:rowOff>
    </xdr:to>
    <xdr:cxnSp macro="">
      <xdr:nvCxnSpPr>
        <xdr:cNvPr id="189" name="直線コネクタ 188"/>
        <xdr:cNvCxnSpPr/>
      </xdr:nvCxnSpPr>
      <xdr:spPr>
        <a:xfrm flipV="1">
          <a:off x="4953000" y="13845780"/>
          <a:ext cx="0" cy="1737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104191</xdr:rowOff>
    </xdr:from>
    <xdr:ext cx="762000" cy="259045"/>
    <xdr:sp macro="" textlink="">
      <xdr:nvSpPr>
        <xdr:cNvPr id="190" name="人件費・物件費等の状況最小値テキスト"/>
        <xdr:cNvSpPr txBox="1"/>
      </xdr:nvSpPr>
      <xdr:spPr>
        <a:xfrm>
          <a:off x="5041900" y="13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132114</xdr:rowOff>
    </xdr:from>
    <xdr:to>
      <xdr:col>24</xdr:col>
      <xdr:colOff>12700</xdr:colOff>
      <xdr:row>81</xdr:row>
      <xdr:rowOff>132114</xdr:rowOff>
    </xdr:to>
    <xdr:cxnSp macro="">
      <xdr:nvCxnSpPr>
        <xdr:cNvPr id="191" name="直線コネクタ 190"/>
        <xdr:cNvCxnSpPr/>
      </xdr:nvCxnSpPr>
      <xdr:spPr>
        <a:xfrm>
          <a:off x="4864100" y="140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44707</xdr:rowOff>
    </xdr:from>
    <xdr:ext cx="762000" cy="259045"/>
    <xdr:sp macro="" textlink="">
      <xdr:nvSpPr>
        <xdr:cNvPr id="192" name="人件費・物件費等の状況最大値テキスト"/>
        <xdr:cNvSpPr txBox="1"/>
      </xdr:nvSpPr>
      <xdr:spPr>
        <a:xfrm>
          <a:off x="5041900" y="1358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129780</xdr:rowOff>
    </xdr:from>
    <xdr:to>
      <xdr:col>24</xdr:col>
      <xdr:colOff>12700</xdr:colOff>
      <xdr:row>80</xdr:row>
      <xdr:rowOff>129780</xdr:rowOff>
    </xdr:to>
    <xdr:cxnSp macro="">
      <xdr:nvCxnSpPr>
        <xdr:cNvPr id="193" name="直線コネクタ 192"/>
        <xdr:cNvCxnSpPr/>
      </xdr:nvCxnSpPr>
      <xdr:spPr>
        <a:xfrm>
          <a:off x="4864100" y="1384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132114</xdr:rowOff>
    </xdr:from>
    <xdr:to>
      <xdr:col>23</xdr:col>
      <xdr:colOff>133350</xdr:colOff>
      <xdr:row>83</xdr:row>
      <xdr:rowOff>52411</xdr:rowOff>
    </xdr:to>
    <xdr:cxnSp macro="">
      <xdr:nvCxnSpPr>
        <xdr:cNvPr id="194" name="直線コネクタ 193"/>
        <xdr:cNvCxnSpPr/>
      </xdr:nvCxnSpPr>
      <xdr:spPr>
        <a:xfrm flipV="1">
          <a:off x="4114800" y="14019564"/>
          <a:ext cx="838200" cy="2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159007</xdr:rowOff>
    </xdr:from>
    <xdr:ext cx="762000" cy="259045"/>
    <xdr:sp macro="" textlink="">
      <xdr:nvSpPr>
        <xdr:cNvPr id="195" name="人件費・物件費等の状況平均値テキスト"/>
        <xdr:cNvSpPr txBox="1"/>
      </xdr:nvSpPr>
      <xdr:spPr>
        <a:xfrm>
          <a:off x="5041900" y="13703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119994</xdr:rowOff>
    </xdr:from>
    <xdr:to>
      <xdr:col>23</xdr:col>
      <xdr:colOff>184150</xdr:colOff>
      <xdr:row>81</xdr:row>
      <xdr:rowOff>50144</xdr:rowOff>
    </xdr:to>
    <xdr:sp macro="" textlink="">
      <xdr:nvSpPr>
        <xdr:cNvPr id="196" name="フローチャート: 判断 195"/>
        <xdr:cNvSpPr/>
      </xdr:nvSpPr>
      <xdr:spPr>
        <a:xfrm>
          <a:off x="4902200" y="1383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52411</xdr:rowOff>
    </xdr:from>
    <xdr:to>
      <xdr:col>19</xdr:col>
      <xdr:colOff>133350</xdr:colOff>
      <xdr:row>86</xdr:row>
      <xdr:rowOff>123223</xdr:rowOff>
    </xdr:to>
    <xdr:cxnSp macro="">
      <xdr:nvCxnSpPr>
        <xdr:cNvPr id="197" name="直線コネクタ 196"/>
        <xdr:cNvCxnSpPr/>
      </xdr:nvCxnSpPr>
      <xdr:spPr>
        <a:xfrm flipV="1">
          <a:off x="3225800" y="14282761"/>
          <a:ext cx="889000" cy="58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119681</xdr:rowOff>
    </xdr:from>
    <xdr:to>
      <xdr:col>19</xdr:col>
      <xdr:colOff>184150</xdr:colOff>
      <xdr:row>81</xdr:row>
      <xdr:rowOff>49831</xdr:rowOff>
    </xdr:to>
    <xdr:sp macro="" textlink="">
      <xdr:nvSpPr>
        <xdr:cNvPr id="198" name="フローチャート: 判断 197"/>
        <xdr:cNvSpPr/>
      </xdr:nvSpPr>
      <xdr:spPr>
        <a:xfrm>
          <a:off x="4064000" y="1383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60008</xdr:rowOff>
    </xdr:from>
    <xdr:ext cx="736600" cy="259045"/>
    <xdr:sp macro="" textlink="">
      <xdr:nvSpPr>
        <xdr:cNvPr id="199" name="テキスト ボックス 198"/>
        <xdr:cNvSpPr txBox="1"/>
      </xdr:nvSpPr>
      <xdr:spPr>
        <a:xfrm>
          <a:off x="3733800" y="13604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123223</xdr:rowOff>
    </xdr:from>
    <xdr:to>
      <xdr:col>15</xdr:col>
      <xdr:colOff>82550</xdr:colOff>
      <xdr:row>88</xdr:row>
      <xdr:rowOff>131415</xdr:rowOff>
    </xdr:to>
    <xdr:cxnSp macro="">
      <xdr:nvCxnSpPr>
        <xdr:cNvPr id="200" name="直線コネクタ 199"/>
        <xdr:cNvCxnSpPr/>
      </xdr:nvCxnSpPr>
      <xdr:spPr>
        <a:xfrm flipV="1">
          <a:off x="2336800" y="14867923"/>
          <a:ext cx="889000" cy="3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124540</xdr:rowOff>
    </xdr:from>
    <xdr:to>
      <xdr:col>15</xdr:col>
      <xdr:colOff>133350</xdr:colOff>
      <xdr:row>81</xdr:row>
      <xdr:rowOff>54690</xdr:rowOff>
    </xdr:to>
    <xdr:sp macro="" textlink="">
      <xdr:nvSpPr>
        <xdr:cNvPr id="201" name="フローチャート: 判断 200"/>
        <xdr:cNvSpPr/>
      </xdr:nvSpPr>
      <xdr:spPr>
        <a:xfrm>
          <a:off x="3175000" y="1384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64867</xdr:rowOff>
    </xdr:from>
    <xdr:ext cx="762000" cy="259045"/>
    <xdr:sp macro="" textlink="">
      <xdr:nvSpPr>
        <xdr:cNvPr id="202" name="テキスト ボックス 201"/>
        <xdr:cNvSpPr txBox="1"/>
      </xdr:nvSpPr>
      <xdr:spPr>
        <a:xfrm>
          <a:off x="2844800" y="1360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73913</xdr:rowOff>
    </xdr:from>
    <xdr:to>
      <xdr:col>11</xdr:col>
      <xdr:colOff>31750</xdr:colOff>
      <xdr:row>88</xdr:row>
      <xdr:rowOff>131415</xdr:rowOff>
    </xdr:to>
    <xdr:cxnSp macro="">
      <xdr:nvCxnSpPr>
        <xdr:cNvPr id="203" name="直線コネクタ 202"/>
        <xdr:cNvCxnSpPr/>
      </xdr:nvCxnSpPr>
      <xdr:spPr>
        <a:xfrm>
          <a:off x="1447800" y="14647163"/>
          <a:ext cx="889000" cy="57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143078</xdr:rowOff>
    </xdr:from>
    <xdr:to>
      <xdr:col>11</xdr:col>
      <xdr:colOff>82550</xdr:colOff>
      <xdr:row>81</xdr:row>
      <xdr:rowOff>73228</xdr:rowOff>
    </xdr:to>
    <xdr:sp macro="" textlink="">
      <xdr:nvSpPr>
        <xdr:cNvPr id="204" name="フローチャート: 判断 203"/>
        <xdr:cNvSpPr/>
      </xdr:nvSpPr>
      <xdr:spPr>
        <a:xfrm>
          <a:off x="22860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83405</xdr:rowOff>
    </xdr:from>
    <xdr:ext cx="762000" cy="259045"/>
    <xdr:sp macro="" textlink="">
      <xdr:nvSpPr>
        <xdr:cNvPr id="205" name="テキスト ボックス 204"/>
        <xdr:cNvSpPr txBox="1"/>
      </xdr:nvSpPr>
      <xdr:spPr>
        <a:xfrm>
          <a:off x="1955800" y="1362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115807</xdr:rowOff>
    </xdr:from>
    <xdr:to>
      <xdr:col>7</xdr:col>
      <xdr:colOff>31750</xdr:colOff>
      <xdr:row>81</xdr:row>
      <xdr:rowOff>45957</xdr:rowOff>
    </xdr:to>
    <xdr:sp macro="" textlink="">
      <xdr:nvSpPr>
        <xdr:cNvPr id="206" name="フローチャート: 判断 205"/>
        <xdr:cNvSpPr/>
      </xdr:nvSpPr>
      <xdr:spPr>
        <a:xfrm>
          <a:off x="1397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56134</xdr:rowOff>
    </xdr:from>
    <xdr:ext cx="762000" cy="259045"/>
    <xdr:sp macro="" textlink="">
      <xdr:nvSpPr>
        <xdr:cNvPr id="207" name="テキスト ボックス 206"/>
        <xdr:cNvSpPr txBox="1"/>
      </xdr:nvSpPr>
      <xdr:spPr>
        <a:xfrm>
          <a:off x="1066800" y="1360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81314</xdr:rowOff>
    </xdr:from>
    <xdr:to>
      <xdr:col>23</xdr:col>
      <xdr:colOff>184150</xdr:colOff>
      <xdr:row>82</xdr:row>
      <xdr:rowOff>11464</xdr:rowOff>
    </xdr:to>
    <xdr:sp macro="" textlink="">
      <xdr:nvSpPr>
        <xdr:cNvPr id="213" name="楕円 212"/>
        <xdr:cNvSpPr/>
      </xdr:nvSpPr>
      <xdr:spPr>
        <a:xfrm>
          <a:off x="4902200" y="13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148641</xdr:rowOff>
    </xdr:from>
    <xdr:ext cx="762000" cy="259045"/>
    <xdr:sp macro="" textlink="">
      <xdr:nvSpPr>
        <xdr:cNvPr id="214" name="人件費・物件費等の状況該当値テキスト"/>
        <xdr:cNvSpPr txBox="1"/>
      </xdr:nvSpPr>
      <xdr:spPr>
        <a:xfrm>
          <a:off x="5041900" y="13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1611</xdr:rowOff>
    </xdr:from>
    <xdr:to>
      <xdr:col>19</xdr:col>
      <xdr:colOff>184150</xdr:colOff>
      <xdr:row>83</xdr:row>
      <xdr:rowOff>103211</xdr:rowOff>
    </xdr:to>
    <xdr:sp macro="" textlink="">
      <xdr:nvSpPr>
        <xdr:cNvPr id="215" name="楕円 214"/>
        <xdr:cNvSpPr/>
      </xdr:nvSpPr>
      <xdr:spPr>
        <a:xfrm>
          <a:off x="4064000" y="1423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87988</xdr:rowOff>
    </xdr:from>
    <xdr:ext cx="736600" cy="259045"/>
    <xdr:sp macro="" textlink="">
      <xdr:nvSpPr>
        <xdr:cNvPr id="216" name="テキスト ボックス 215"/>
        <xdr:cNvSpPr txBox="1"/>
      </xdr:nvSpPr>
      <xdr:spPr>
        <a:xfrm>
          <a:off x="3733800" y="14318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72423</xdr:rowOff>
    </xdr:from>
    <xdr:to>
      <xdr:col>15</xdr:col>
      <xdr:colOff>133350</xdr:colOff>
      <xdr:row>87</xdr:row>
      <xdr:rowOff>2573</xdr:rowOff>
    </xdr:to>
    <xdr:sp macro="" textlink="">
      <xdr:nvSpPr>
        <xdr:cNvPr id="217" name="楕円 216"/>
        <xdr:cNvSpPr/>
      </xdr:nvSpPr>
      <xdr:spPr>
        <a:xfrm>
          <a:off x="3175000" y="148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158800</xdr:rowOff>
    </xdr:from>
    <xdr:ext cx="762000" cy="259045"/>
    <xdr:sp macro="" textlink="">
      <xdr:nvSpPr>
        <xdr:cNvPr id="218" name="テキスト ボックス 217"/>
        <xdr:cNvSpPr txBox="1"/>
      </xdr:nvSpPr>
      <xdr:spPr>
        <a:xfrm>
          <a:off x="2844800" y="1490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80615</xdr:rowOff>
    </xdr:from>
    <xdr:to>
      <xdr:col>11</xdr:col>
      <xdr:colOff>82550</xdr:colOff>
      <xdr:row>89</xdr:row>
      <xdr:rowOff>10765</xdr:rowOff>
    </xdr:to>
    <xdr:sp macro="" textlink="">
      <xdr:nvSpPr>
        <xdr:cNvPr id="219" name="楕円 218"/>
        <xdr:cNvSpPr/>
      </xdr:nvSpPr>
      <xdr:spPr>
        <a:xfrm>
          <a:off x="2286000" y="151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166992</xdr:rowOff>
    </xdr:from>
    <xdr:ext cx="762000" cy="259045"/>
    <xdr:sp macro="" textlink="">
      <xdr:nvSpPr>
        <xdr:cNvPr id="220" name="テキスト ボックス 219"/>
        <xdr:cNvSpPr txBox="1"/>
      </xdr:nvSpPr>
      <xdr:spPr>
        <a:xfrm>
          <a:off x="1955800" y="1525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23113</xdr:rowOff>
    </xdr:from>
    <xdr:to>
      <xdr:col>7</xdr:col>
      <xdr:colOff>31750</xdr:colOff>
      <xdr:row>85</xdr:row>
      <xdr:rowOff>124713</xdr:rowOff>
    </xdr:to>
    <xdr:sp macro="" textlink="">
      <xdr:nvSpPr>
        <xdr:cNvPr id="221" name="楕円 220"/>
        <xdr:cNvSpPr/>
      </xdr:nvSpPr>
      <xdr:spPr>
        <a:xfrm>
          <a:off x="1397000" y="145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109490</xdr:rowOff>
    </xdr:from>
    <xdr:ext cx="762000" cy="259045"/>
    <xdr:sp macro="" textlink="">
      <xdr:nvSpPr>
        <xdr:cNvPr id="222" name="テキスト ボックス 221"/>
        <xdr:cNvSpPr txBox="1"/>
      </xdr:nvSpPr>
      <xdr:spPr>
        <a:xfrm>
          <a:off x="1066800" y="1468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震災関連業務に対応するため任期付き職員を採用しており、年齢層の高い職員も多くいることから、類似団体に比べ低い水準となっている。</a:t>
          </a:r>
        </a:p>
        <a:p>
          <a:r>
            <a:rPr kumimoji="1" lang="ja-JP" altLang="en-US" sz="1300">
              <a:latin typeface="ＭＳ Ｐゴシック" panose="020B0600070205080204" pitchFamily="50" charset="-128"/>
              <a:ea typeface="ＭＳ Ｐゴシック" panose="020B0600070205080204" pitchFamily="50" charset="-128"/>
            </a:rPr>
            <a:t>　平成３０年度は給料表の改定率の相違により前年度比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ポイント減少したものの、高齢層任期付職員の退職により前年度比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ポイント増加したため、全体で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94.2</a:t>
          </a:r>
          <a:r>
            <a:rPr kumimoji="1" lang="ja-JP" altLang="en-US" sz="1300">
              <a:latin typeface="ＭＳ Ｐゴシック" panose="020B0600070205080204" pitchFamily="50" charset="-128"/>
              <a:ea typeface="ＭＳ Ｐゴシック" panose="020B0600070205080204" pitchFamily="50" charset="-128"/>
            </a:rPr>
            <a:t>となった。県内的にも低い水準にあるため、地域の民間企業の平均給与の状況を踏まえ、引き続き給与の適正化に努める。</a:t>
          </a: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20461</xdr:rowOff>
    </xdr:from>
    <xdr:to>
      <xdr:col>81</xdr:col>
      <xdr:colOff>44450</xdr:colOff>
      <xdr:row>88</xdr:row>
      <xdr:rowOff>53622</xdr:rowOff>
    </xdr:to>
    <xdr:cxnSp macro="">
      <xdr:nvCxnSpPr>
        <xdr:cNvPr id="251" name="直線コネクタ 250"/>
        <xdr:cNvCxnSpPr/>
      </xdr:nvCxnSpPr>
      <xdr:spPr>
        <a:xfrm flipV="1">
          <a:off x="17018000" y="13907911"/>
          <a:ext cx="0" cy="123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25699</xdr:rowOff>
    </xdr:from>
    <xdr:ext cx="762000" cy="259045"/>
    <xdr:sp macro="" textlink="">
      <xdr:nvSpPr>
        <xdr:cNvPr id="252" name="給与水準   （国との比較）最小値テキスト"/>
        <xdr:cNvSpPr txBox="1"/>
      </xdr:nvSpPr>
      <xdr:spPr>
        <a:xfrm>
          <a:off x="17106900" y="1511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53622</xdr:rowOff>
    </xdr:from>
    <xdr:to>
      <xdr:col>81</xdr:col>
      <xdr:colOff>133350</xdr:colOff>
      <xdr:row>88</xdr:row>
      <xdr:rowOff>53622</xdr:rowOff>
    </xdr:to>
    <xdr:cxnSp macro="">
      <xdr:nvCxnSpPr>
        <xdr:cNvPr id="253" name="直線コネクタ 252"/>
        <xdr:cNvCxnSpPr/>
      </xdr:nvCxnSpPr>
      <xdr:spPr>
        <a:xfrm>
          <a:off x="16929100" y="1514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106838</xdr:rowOff>
    </xdr:from>
    <xdr:ext cx="762000" cy="259045"/>
    <xdr:sp macro="" textlink="">
      <xdr:nvSpPr>
        <xdr:cNvPr id="254" name="給与水準   （国との比較）最大値テキスト"/>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20461</xdr:rowOff>
    </xdr:from>
    <xdr:to>
      <xdr:col>81</xdr:col>
      <xdr:colOff>133350</xdr:colOff>
      <xdr:row>81</xdr:row>
      <xdr:rowOff>20461</xdr:rowOff>
    </xdr:to>
    <xdr:cxnSp macro="">
      <xdr:nvCxnSpPr>
        <xdr:cNvPr id="255" name="直線コネクタ 254"/>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124884</xdr:rowOff>
    </xdr:from>
    <xdr:to>
      <xdr:col>81</xdr:col>
      <xdr:colOff>44450</xdr:colOff>
      <xdr:row>81</xdr:row>
      <xdr:rowOff>74084</xdr:rowOff>
    </xdr:to>
    <xdr:cxnSp macro="">
      <xdr:nvCxnSpPr>
        <xdr:cNvPr id="256" name="直線コネクタ 255"/>
        <xdr:cNvCxnSpPr/>
      </xdr:nvCxnSpPr>
      <xdr:spPr>
        <a:xfrm>
          <a:off x="16179800" y="1384088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70855</xdr:rowOff>
    </xdr:from>
    <xdr:ext cx="762000" cy="259045"/>
    <xdr:sp macro="" textlink="">
      <xdr:nvSpPr>
        <xdr:cNvPr id="257" name="給与水準   （国との比較）平均値テキスト"/>
        <xdr:cNvSpPr txBox="1"/>
      </xdr:nvSpPr>
      <xdr:spPr>
        <a:xfrm>
          <a:off x="17106900" y="14472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58" name="フローチャート: 判断 257"/>
        <xdr:cNvSpPr/>
      </xdr:nvSpPr>
      <xdr:spPr>
        <a:xfrm>
          <a:off x="169672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124884</xdr:rowOff>
    </xdr:from>
    <xdr:to>
      <xdr:col>77</xdr:col>
      <xdr:colOff>44450</xdr:colOff>
      <xdr:row>81</xdr:row>
      <xdr:rowOff>114300</xdr:rowOff>
    </xdr:to>
    <xdr:cxnSp macro="">
      <xdr:nvCxnSpPr>
        <xdr:cNvPr id="259" name="直線コネクタ 258"/>
        <xdr:cNvCxnSpPr/>
      </xdr:nvCxnSpPr>
      <xdr:spPr>
        <a:xfrm flipV="1">
          <a:off x="15290800" y="1384088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98778</xdr:rowOff>
    </xdr:from>
    <xdr:to>
      <xdr:col>77</xdr:col>
      <xdr:colOff>95250</xdr:colOff>
      <xdr:row>85</xdr:row>
      <xdr:rowOff>28928</xdr:rowOff>
    </xdr:to>
    <xdr:sp macro="" textlink="">
      <xdr:nvSpPr>
        <xdr:cNvPr id="260" name="フローチャート: 判断 259"/>
        <xdr:cNvSpPr/>
      </xdr:nvSpPr>
      <xdr:spPr>
        <a:xfrm>
          <a:off x="16129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13705</xdr:rowOff>
    </xdr:from>
    <xdr:ext cx="736600" cy="259045"/>
    <xdr:sp macro="" textlink="">
      <xdr:nvSpPr>
        <xdr:cNvPr id="261" name="テキスト ボックス 260"/>
        <xdr:cNvSpPr txBox="1"/>
      </xdr:nvSpPr>
      <xdr:spPr>
        <a:xfrm>
          <a:off x="15798800" y="1458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81</xdr:row>
      <xdr:rowOff>114300</xdr:rowOff>
    </xdr:to>
    <xdr:cxnSp macro="">
      <xdr:nvCxnSpPr>
        <xdr:cNvPr id="262" name="直線コネクタ 261"/>
        <xdr:cNvCxnSpPr/>
      </xdr:nvCxnSpPr>
      <xdr:spPr>
        <a:xfrm>
          <a:off x="144018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3" name="フローチャート: 判断 262"/>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4" name="テキスト ボックス 263"/>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31045</xdr:rowOff>
    </xdr:from>
    <xdr:to>
      <xdr:col>68</xdr:col>
      <xdr:colOff>152400</xdr:colOff>
      <xdr:row>81</xdr:row>
      <xdr:rowOff>114300</xdr:rowOff>
    </xdr:to>
    <xdr:cxnSp macro="">
      <xdr:nvCxnSpPr>
        <xdr:cNvPr id="265" name="直線コネクタ 264"/>
        <xdr:cNvCxnSpPr/>
      </xdr:nvCxnSpPr>
      <xdr:spPr>
        <a:xfrm>
          <a:off x="13512800" y="13747045"/>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58561</xdr:rowOff>
    </xdr:from>
    <xdr:to>
      <xdr:col>68</xdr:col>
      <xdr:colOff>203200</xdr:colOff>
      <xdr:row>84</xdr:row>
      <xdr:rowOff>160161</xdr:rowOff>
    </xdr:to>
    <xdr:sp macro="" textlink="">
      <xdr:nvSpPr>
        <xdr:cNvPr id="266" name="フローチャート: 判断 265"/>
        <xdr:cNvSpPr/>
      </xdr:nvSpPr>
      <xdr:spPr>
        <a:xfrm>
          <a:off x="14351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144938</xdr:rowOff>
    </xdr:from>
    <xdr:ext cx="762000" cy="259045"/>
    <xdr:sp macro="" textlink="">
      <xdr:nvSpPr>
        <xdr:cNvPr id="267" name="テキスト ボックス 266"/>
        <xdr:cNvSpPr txBox="1"/>
      </xdr:nvSpPr>
      <xdr:spPr>
        <a:xfrm>
          <a:off x="14020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8" name="フローチャート: 判断 267"/>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69" name="テキスト ボックス 268"/>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23284</xdr:rowOff>
    </xdr:from>
    <xdr:to>
      <xdr:col>81</xdr:col>
      <xdr:colOff>95250</xdr:colOff>
      <xdr:row>81</xdr:row>
      <xdr:rowOff>124884</xdr:rowOff>
    </xdr:to>
    <xdr:sp macro="" textlink="">
      <xdr:nvSpPr>
        <xdr:cNvPr id="275" name="楕円 274"/>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116011</xdr:rowOff>
    </xdr:from>
    <xdr:ext cx="762000" cy="259045"/>
    <xdr:sp macro="" textlink="">
      <xdr:nvSpPr>
        <xdr:cNvPr id="276" name="給与水準   （国との比較）該当値テキスト"/>
        <xdr:cNvSpPr txBox="1"/>
      </xdr:nvSpPr>
      <xdr:spPr>
        <a:xfrm>
          <a:off x="17106900" y="1383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74084</xdr:rowOff>
    </xdr:from>
    <xdr:to>
      <xdr:col>77</xdr:col>
      <xdr:colOff>95250</xdr:colOff>
      <xdr:row>81</xdr:row>
      <xdr:rowOff>4234</xdr:rowOff>
    </xdr:to>
    <xdr:sp macro="" textlink="">
      <xdr:nvSpPr>
        <xdr:cNvPr id="277" name="楕円 276"/>
        <xdr:cNvSpPr/>
      </xdr:nvSpPr>
      <xdr:spPr>
        <a:xfrm>
          <a:off x="16129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14411</xdr:rowOff>
    </xdr:from>
    <xdr:ext cx="736600" cy="259045"/>
    <xdr:sp macro="" textlink="">
      <xdr:nvSpPr>
        <xdr:cNvPr id="278" name="テキスト ボックス 277"/>
        <xdr:cNvSpPr txBox="1"/>
      </xdr:nvSpPr>
      <xdr:spPr>
        <a:xfrm>
          <a:off x="15798800" y="13558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79" name="楕円 278"/>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0" name="テキスト ボックス 279"/>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1" name="楕円 280"/>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2" name="テキスト ボックス 281"/>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151695</xdr:rowOff>
    </xdr:from>
    <xdr:to>
      <xdr:col>64</xdr:col>
      <xdr:colOff>152400</xdr:colOff>
      <xdr:row>80</xdr:row>
      <xdr:rowOff>81845</xdr:rowOff>
    </xdr:to>
    <xdr:sp macro="" textlink="">
      <xdr:nvSpPr>
        <xdr:cNvPr id="283" name="楕円 282"/>
        <xdr:cNvSpPr/>
      </xdr:nvSpPr>
      <xdr:spPr>
        <a:xfrm>
          <a:off x="13462000" y="136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92022</xdr:rowOff>
    </xdr:from>
    <xdr:ext cx="762000" cy="259045"/>
    <xdr:sp macro="" textlink="">
      <xdr:nvSpPr>
        <xdr:cNvPr id="284" name="テキスト ボックス 283"/>
        <xdr:cNvSpPr txBox="1"/>
      </xdr:nvSpPr>
      <xdr:spPr>
        <a:xfrm>
          <a:off x="13131800" y="134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東日本大震災及びそれに伴う原子力発電所事故対応のため、正職員の前倒し採用と任期付職員の採用を行っていことから、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類似団と平均を上回っている。令和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a:latin typeface="ＭＳ Ｐゴシック" panose="020B0600070205080204" pitchFamily="50" charset="-128"/>
              <a:ea typeface="ＭＳ Ｐゴシック" panose="020B0600070205080204" pitchFamily="50" charset="-128"/>
            </a:rPr>
            <a:t>年度までの復興創生期間中は、同水準を維持することとしている。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4" name="直線コネクタ 313"/>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5"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6" name="直線コネクタ 315"/>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7"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8" name="直線コネクタ 317"/>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133879</xdr:rowOff>
    </xdr:from>
    <xdr:to>
      <xdr:col>81</xdr:col>
      <xdr:colOff>44450</xdr:colOff>
      <xdr:row>64</xdr:row>
      <xdr:rowOff>166053</xdr:rowOff>
    </xdr:to>
    <xdr:cxnSp macro="">
      <xdr:nvCxnSpPr>
        <xdr:cNvPr id="319" name="直線コネクタ 318"/>
        <xdr:cNvCxnSpPr/>
      </xdr:nvCxnSpPr>
      <xdr:spPr>
        <a:xfrm>
          <a:off x="16179800" y="11106679"/>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20"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1" name="フローチャート: 判断 320"/>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49424</xdr:rowOff>
    </xdr:from>
    <xdr:to>
      <xdr:col>77</xdr:col>
      <xdr:colOff>44450</xdr:colOff>
      <xdr:row>64</xdr:row>
      <xdr:rowOff>133879</xdr:rowOff>
    </xdr:to>
    <xdr:cxnSp macro="">
      <xdr:nvCxnSpPr>
        <xdr:cNvPr id="322" name="直線コネクタ 321"/>
        <xdr:cNvCxnSpPr/>
      </xdr:nvCxnSpPr>
      <xdr:spPr>
        <a:xfrm>
          <a:off x="15290800" y="11022224"/>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3" name="フローチャート: 判断 322"/>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4" name="テキスト ボックス 323"/>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156528</xdr:rowOff>
    </xdr:from>
    <xdr:to>
      <xdr:col>72</xdr:col>
      <xdr:colOff>203200</xdr:colOff>
      <xdr:row>64</xdr:row>
      <xdr:rowOff>49424</xdr:rowOff>
    </xdr:to>
    <xdr:cxnSp macro="">
      <xdr:nvCxnSpPr>
        <xdr:cNvPr id="325" name="直線コネクタ 324"/>
        <xdr:cNvCxnSpPr/>
      </xdr:nvCxnSpPr>
      <xdr:spPr>
        <a:xfrm>
          <a:off x="14401800" y="10957878"/>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6" name="フローチャート: 判断 325"/>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7" name="テキスト ボックス 326"/>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148484</xdr:rowOff>
    </xdr:from>
    <xdr:to>
      <xdr:col>68</xdr:col>
      <xdr:colOff>152400</xdr:colOff>
      <xdr:row>63</xdr:row>
      <xdr:rowOff>156528</xdr:rowOff>
    </xdr:to>
    <xdr:cxnSp macro="">
      <xdr:nvCxnSpPr>
        <xdr:cNvPr id="328" name="直線コネクタ 327"/>
        <xdr:cNvCxnSpPr/>
      </xdr:nvCxnSpPr>
      <xdr:spPr>
        <a:xfrm>
          <a:off x="13512800" y="1094983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106256</xdr:rowOff>
    </xdr:from>
    <xdr:to>
      <xdr:col>68</xdr:col>
      <xdr:colOff>203200</xdr:colOff>
      <xdr:row>63</xdr:row>
      <xdr:rowOff>36406</xdr:rowOff>
    </xdr:to>
    <xdr:sp macro="" textlink="">
      <xdr:nvSpPr>
        <xdr:cNvPr id="329" name="フローチャート: 判断 328"/>
        <xdr:cNvSpPr/>
      </xdr:nvSpPr>
      <xdr:spPr>
        <a:xfrm>
          <a:off x="14351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46583</xdr:rowOff>
    </xdr:from>
    <xdr:ext cx="762000" cy="259045"/>
    <xdr:sp macro="" textlink="">
      <xdr:nvSpPr>
        <xdr:cNvPr id="330" name="テキスト ボックス 329"/>
        <xdr:cNvSpPr txBox="1"/>
      </xdr:nvSpPr>
      <xdr:spPr>
        <a:xfrm>
          <a:off x="14020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1" name="フローチャート: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2" name="テキスト ボックス 331"/>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115253</xdr:rowOff>
    </xdr:from>
    <xdr:to>
      <xdr:col>81</xdr:col>
      <xdr:colOff>95250</xdr:colOff>
      <xdr:row>65</xdr:row>
      <xdr:rowOff>45403</xdr:rowOff>
    </xdr:to>
    <xdr:sp macro="" textlink="">
      <xdr:nvSpPr>
        <xdr:cNvPr id="338" name="楕円 337"/>
        <xdr:cNvSpPr/>
      </xdr:nvSpPr>
      <xdr:spPr>
        <a:xfrm>
          <a:off x="169672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87330</xdr:rowOff>
    </xdr:from>
    <xdr:ext cx="762000" cy="259045"/>
    <xdr:sp macro="" textlink="">
      <xdr:nvSpPr>
        <xdr:cNvPr id="339" name="定員管理の状況該当値テキスト"/>
        <xdr:cNvSpPr txBox="1"/>
      </xdr:nvSpPr>
      <xdr:spPr>
        <a:xfrm>
          <a:off x="17106900" y="110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83079</xdr:rowOff>
    </xdr:from>
    <xdr:to>
      <xdr:col>77</xdr:col>
      <xdr:colOff>95250</xdr:colOff>
      <xdr:row>65</xdr:row>
      <xdr:rowOff>13229</xdr:rowOff>
    </xdr:to>
    <xdr:sp macro="" textlink="">
      <xdr:nvSpPr>
        <xdr:cNvPr id="340" name="楕円 339"/>
        <xdr:cNvSpPr/>
      </xdr:nvSpPr>
      <xdr:spPr>
        <a:xfrm>
          <a:off x="161290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169456</xdr:rowOff>
    </xdr:from>
    <xdr:ext cx="736600" cy="259045"/>
    <xdr:sp macro="" textlink="">
      <xdr:nvSpPr>
        <xdr:cNvPr id="341" name="テキスト ボックス 340"/>
        <xdr:cNvSpPr txBox="1"/>
      </xdr:nvSpPr>
      <xdr:spPr>
        <a:xfrm>
          <a:off x="15798800" y="11142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170074</xdr:rowOff>
    </xdr:from>
    <xdr:to>
      <xdr:col>73</xdr:col>
      <xdr:colOff>44450</xdr:colOff>
      <xdr:row>64</xdr:row>
      <xdr:rowOff>100224</xdr:rowOff>
    </xdr:to>
    <xdr:sp macro="" textlink="">
      <xdr:nvSpPr>
        <xdr:cNvPr id="342" name="楕円 341"/>
        <xdr:cNvSpPr/>
      </xdr:nvSpPr>
      <xdr:spPr>
        <a:xfrm>
          <a:off x="15240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85001</xdr:rowOff>
    </xdr:from>
    <xdr:ext cx="762000" cy="259045"/>
    <xdr:sp macro="" textlink="">
      <xdr:nvSpPr>
        <xdr:cNvPr id="343" name="テキスト ボックス 342"/>
        <xdr:cNvSpPr txBox="1"/>
      </xdr:nvSpPr>
      <xdr:spPr>
        <a:xfrm>
          <a:off x="14909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105728</xdr:rowOff>
    </xdr:from>
    <xdr:to>
      <xdr:col>68</xdr:col>
      <xdr:colOff>203200</xdr:colOff>
      <xdr:row>64</xdr:row>
      <xdr:rowOff>35878</xdr:rowOff>
    </xdr:to>
    <xdr:sp macro="" textlink="">
      <xdr:nvSpPr>
        <xdr:cNvPr id="344" name="楕円 343"/>
        <xdr:cNvSpPr/>
      </xdr:nvSpPr>
      <xdr:spPr>
        <a:xfrm>
          <a:off x="14351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20655</xdr:rowOff>
    </xdr:from>
    <xdr:ext cx="762000" cy="259045"/>
    <xdr:sp macro="" textlink="">
      <xdr:nvSpPr>
        <xdr:cNvPr id="345" name="テキスト ボックス 344"/>
        <xdr:cNvSpPr txBox="1"/>
      </xdr:nvSpPr>
      <xdr:spPr>
        <a:xfrm>
          <a:off x="14020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97684</xdr:rowOff>
    </xdr:from>
    <xdr:to>
      <xdr:col>64</xdr:col>
      <xdr:colOff>152400</xdr:colOff>
      <xdr:row>64</xdr:row>
      <xdr:rowOff>27834</xdr:rowOff>
    </xdr:to>
    <xdr:sp macro="" textlink="">
      <xdr:nvSpPr>
        <xdr:cNvPr id="346" name="楕円 345"/>
        <xdr:cNvSpPr/>
      </xdr:nvSpPr>
      <xdr:spPr>
        <a:xfrm>
          <a:off x="13462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12611</xdr:rowOff>
    </xdr:from>
    <xdr:ext cx="762000" cy="259045"/>
    <xdr:sp macro="" textlink="">
      <xdr:nvSpPr>
        <xdr:cNvPr id="347" name="テキスト ボックス 346"/>
        <xdr:cNvSpPr txBox="1"/>
      </xdr:nvSpPr>
      <xdr:spPr>
        <a:xfrm>
          <a:off x="13131800" y="109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実質公債費比率は、交付税措率のある地方債のみ発行するなどの起債抑制策により毎年度減少している。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年度以降据え置き期間を廃止したことにより単年度ベースでみると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ポイントの増となっているが、旧合併特例事業債の償還が完了を迎えつつあることから３か年平均値では今後も減少傾向を示す見込みである。</a:t>
          </a:r>
        </a:p>
        <a:p>
          <a:r>
            <a:rPr kumimoji="1" lang="ja-JP" altLang="en-US" sz="1300">
              <a:latin typeface="ＭＳ Ｐゴシック" panose="020B0600070205080204" pitchFamily="50" charset="-128"/>
              <a:ea typeface="ＭＳ Ｐゴシック" panose="020B0600070205080204" pitchFamily="50" charset="-128"/>
            </a:rPr>
            <a:t>　年々改善してはいるものの、類似団体と比して高い水準であり、今後は施設老朽化の進行に伴い新たな建設債の発行も予想されることから、類似団体平均水準まで低下させることを目標に計画的な管理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7" name="直線コネクタ 376"/>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8"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9" name="直線コネクタ 378"/>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0"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1" name="直線コネクタ 380"/>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10704</xdr:rowOff>
    </xdr:from>
    <xdr:to>
      <xdr:col>81</xdr:col>
      <xdr:colOff>44450</xdr:colOff>
      <xdr:row>41</xdr:row>
      <xdr:rowOff>65859</xdr:rowOff>
    </xdr:to>
    <xdr:cxnSp macro="">
      <xdr:nvCxnSpPr>
        <xdr:cNvPr id="382" name="直線コネクタ 381"/>
        <xdr:cNvCxnSpPr/>
      </xdr:nvCxnSpPr>
      <xdr:spPr>
        <a:xfrm flipV="1">
          <a:off x="16179800" y="7040154"/>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3"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4" name="フローチャート: 判断 383"/>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65859</xdr:rowOff>
    </xdr:from>
    <xdr:to>
      <xdr:col>77</xdr:col>
      <xdr:colOff>44450</xdr:colOff>
      <xdr:row>41</xdr:row>
      <xdr:rowOff>134801</xdr:rowOff>
    </xdr:to>
    <xdr:cxnSp macro="">
      <xdr:nvCxnSpPr>
        <xdr:cNvPr id="385" name="直線コネクタ 384"/>
        <xdr:cNvCxnSpPr/>
      </xdr:nvCxnSpPr>
      <xdr:spPr>
        <a:xfrm flipV="1">
          <a:off x="15290800" y="709530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6" name="フローチャート: 判断 385"/>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7" name="テキスト ボックス 386"/>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134801</xdr:rowOff>
    </xdr:from>
    <xdr:to>
      <xdr:col>72</xdr:col>
      <xdr:colOff>203200</xdr:colOff>
      <xdr:row>42</xdr:row>
      <xdr:rowOff>115026</xdr:rowOff>
    </xdr:to>
    <xdr:cxnSp macro="">
      <xdr:nvCxnSpPr>
        <xdr:cNvPr id="388" name="直線コネクタ 387"/>
        <xdr:cNvCxnSpPr/>
      </xdr:nvCxnSpPr>
      <xdr:spPr>
        <a:xfrm flipV="1">
          <a:off x="14401800" y="7164251"/>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9" name="フローチャート: 判断 388"/>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0" name="テキスト ボックス 389"/>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115026</xdr:rowOff>
    </xdr:from>
    <xdr:to>
      <xdr:col>68</xdr:col>
      <xdr:colOff>152400</xdr:colOff>
      <xdr:row>42</xdr:row>
      <xdr:rowOff>156391</xdr:rowOff>
    </xdr:to>
    <xdr:cxnSp macro="">
      <xdr:nvCxnSpPr>
        <xdr:cNvPr id="391" name="直線コネクタ 390"/>
        <xdr:cNvCxnSpPr/>
      </xdr:nvCxnSpPr>
      <xdr:spPr>
        <a:xfrm flipV="1">
          <a:off x="13512800" y="731592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8165</xdr:rowOff>
    </xdr:from>
    <xdr:to>
      <xdr:col>68</xdr:col>
      <xdr:colOff>203200</xdr:colOff>
      <xdr:row>41</xdr:row>
      <xdr:rowOff>109765</xdr:rowOff>
    </xdr:to>
    <xdr:sp macro="" textlink="">
      <xdr:nvSpPr>
        <xdr:cNvPr id="392" name="フローチャート: 判断 391"/>
        <xdr:cNvSpPr/>
      </xdr:nvSpPr>
      <xdr:spPr>
        <a:xfrm>
          <a:off x="14351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119942</xdr:rowOff>
    </xdr:from>
    <xdr:ext cx="762000" cy="259045"/>
    <xdr:sp macro="" textlink="">
      <xdr:nvSpPr>
        <xdr:cNvPr id="393" name="テキスト ボックス 392"/>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4" name="フローチャート: 判断 393"/>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5" name="テキスト ボックス 394"/>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131354</xdr:rowOff>
    </xdr:from>
    <xdr:to>
      <xdr:col>81</xdr:col>
      <xdr:colOff>95250</xdr:colOff>
      <xdr:row>41</xdr:row>
      <xdr:rowOff>61504</xdr:rowOff>
    </xdr:to>
    <xdr:sp macro="" textlink="">
      <xdr:nvSpPr>
        <xdr:cNvPr id="401" name="楕円 400"/>
        <xdr:cNvSpPr/>
      </xdr:nvSpPr>
      <xdr:spPr>
        <a:xfrm>
          <a:off x="169672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103431</xdr:rowOff>
    </xdr:from>
    <xdr:ext cx="762000" cy="259045"/>
    <xdr:sp macro="" textlink="">
      <xdr:nvSpPr>
        <xdr:cNvPr id="402" name="公債費負担の状況該当値テキスト"/>
        <xdr:cNvSpPr txBox="1"/>
      </xdr:nvSpPr>
      <xdr:spPr>
        <a:xfrm>
          <a:off x="17106900" y="696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15059</xdr:rowOff>
    </xdr:from>
    <xdr:to>
      <xdr:col>77</xdr:col>
      <xdr:colOff>95250</xdr:colOff>
      <xdr:row>41</xdr:row>
      <xdr:rowOff>116659</xdr:rowOff>
    </xdr:to>
    <xdr:sp macro="" textlink="">
      <xdr:nvSpPr>
        <xdr:cNvPr id="403" name="楕円 402"/>
        <xdr:cNvSpPr/>
      </xdr:nvSpPr>
      <xdr:spPr>
        <a:xfrm>
          <a:off x="16129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101436</xdr:rowOff>
    </xdr:from>
    <xdr:ext cx="736600" cy="259045"/>
    <xdr:sp macro="" textlink="">
      <xdr:nvSpPr>
        <xdr:cNvPr id="404" name="テキスト ボックス 403"/>
        <xdr:cNvSpPr txBox="1"/>
      </xdr:nvSpPr>
      <xdr:spPr>
        <a:xfrm>
          <a:off x="15798800" y="713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84001</xdr:rowOff>
    </xdr:from>
    <xdr:to>
      <xdr:col>73</xdr:col>
      <xdr:colOff>44450</xdr:colOff>
      <xdr:row>42</xdr:row>
      <xdr:rowOff>14151</xdr:rowOff>
    </xdr:to>
    <xdr:sp macro="" textlink="">
      <xdr:nvSpPr>
        <xdr:cNvPr id="405" name="楕円 404"/>
        <xdr:cNvSpPr/>
      </xdr:nvSpPr>
      <xdr:spPr>
        <a:xfrm>
          <a:off x="15240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170378</xdr:rowOff>
    </xdr:from>
    <xdr:ext cx="762000" cy="259045"/>
    <xdr:sp macro="" textlink="">
      <xdr:nvSpPr>
        <xdr:cNvPr id="406" name="テキスト ボックス 405"/>
        <xdr:cNvSpPr txBox="1"/>
      </xdr:nvSpPr>
      <xdr:spPr>
        <a:xfrm>
          <a:off x="14909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64226</xdr:rowOff>
    </xdr:from>
    <xdr:to>
      <xdr:col>68</xdr:col>
      <xdr:colOff>203200</xdr:colOff>
      <xdr:row>42</xdr:row>
      <xdr:rowOff>165826</xdr:rowOff>
    </xdr:to>
    <xdr:sp macro="" textlink="">
      <xdr:nvSpPr>
        <xdr:cNvPr id="407" name="楕円 406"/>
        <xdr:cNvSpPr/>
      </xdr:nvSpPr>
      <xdr:spPr>
        <a:xfrm>
          <a:off x="14351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150603</xdr:rowOff>
    </xdr:from>
    <xdr:ext cx="762000" cy="259045"/>
    <xdr:sp macro="" textlink="">
      <xdr:nvSpPr>
        <xdr:cNvPr id="408" name="テキスト ボックス 407"/>
        <xdr:cNvSpPr txBox="1"/>
      </xdr:nvSpPr>
      <xdr:spPr>
        <a:xfrm>
          <a:off x="14020800" y="735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105591</xdr:rowOff>
    </xdr:from>
    <xdr:to>
      <xdr:col>64</xdr:col>
      <xdr:colOff>152400</xdr:colOff>
      <xdr:row>43</xdr:row>
      <xdr:rowOff>35741</xdr:rowOff>
    </xdr:to>
    <xdr:sp macro="" textlink="">
      <xdr:nvSpPr>
        <xdr:cNvPr id="409" name="楕円 408"/>
        <xdr:cNvSpPr/>
      </xdr:nvSpPr>
      <xdr:spPr>
        <a:xfrm>
          <a:off x="13462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20518</xdr:rowOff>
    </xdr:from>
    <xdr:ext cx="762000" cy="259045"/>
    <xdr:sp macro="" textlink="">
      <xdr:nvSpPr>
        <xdr:cNvPr id="410" name="テキスト ボックス 409"/>
        <xdr:cNvSpPr txBox="1"/>
      </xdr:nvSpPr>
      <xdr:spPr>
        <a:xfrm>
          <a:off x="13131800" y="73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復旧・復興関連基金の残高が多く、一般会計が負担する将来の負担額よりも将来負担額に充当可能な財源が上回っているため、将来負担比率は生じていない。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復興の進捗に伴い基金が減少することから、今後は将来負担率が出現する見込みであるため、交付税措置の有利な市債の活用を図るなど、計画的な管理に努める。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9" name="直線コネクタ 438"/>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40"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1" name="直線コネクタ 440"/>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6" name="フローチャート: 判断 445"/>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7" name="テキスト ボックス 446"/>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8" name="フローチャート: 判断 447"/>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9" name="テキスト ボックス 448"/>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61807</xdr:rowOff>
    </xdr:from>
    <xdr:to>
      <xdr:col>68</xdr:col>
      <xdr:colOff>203200</xdr:colOff>
      <xdr:row>15</xdr:row>
      <xdr:rowOff>163407</xdr:rowOff>
    </xdr:to>
    <xdr:sp macro="" textlink="">
      <xdr:nvSpPr>
        <xdr:cNvPr id="450" name="フローチャート: 判断 449"/>
        <xdr:cNvSpPr/>
      </xdr:nvSpPr>
      <xdr:spPr>
        <a:xfrm>
          <a:off x="14351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2134</xdr:rowOff>
    </xdr:from>
    <xdr:ext cx="762000" cy="259045"/>
    <xdr:sp macro="" textlink="">
      <xdr:nvSpPr>
        <xdr:cNvPr id="451" name="テキスト ボックス 450"/>
        <xdr:cNvSpPr txBox="1"/>
      </xdr:nvSpPr>
      <xdr:spPr>
        <a:xfrm>
          <a:off x="14020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2" name="フローチャート: 判断 451"/>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3" name="テキスト ボックス 452"/>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60,585
60,150
398.58
63,756,257
57,861,816
1,448,415
18,044,814
29,188,542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職員数や全体の支出自体は概ね同程度で推移しているが、　固定資産税の減免割合等の変更により、震災復興特別交付税（税減収補てん）分が通常課税に移行したことで経常一般財源が増加し、前年度比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類似団体平均程度で推移しているが、復旧・復興事業の進捗に合わせ適正な水準の維持を図る。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119380</xdr:rowOff>
    </xdr:to>
    <xdr:cxnSp macro="">
      <xdr:nvCxnSpPr>
        <xdr:cNvPr id="66" name="直線コネクタ 65"/>
        <xdr:cNvCxnSpPr/>
      </xdr:nvCxnSpPr>
      <xdr:spPr>
        <a:xfrm flipV="1">
          <a:off x="3987800" y="6200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119380</xdr:rowOff>
    </xdr:to>
    <xdr:cxnSp macro="">
      <xdr:nvCxnSpPr>
        <xdr:cNvPr id="69" name="直線コネクタ 68"/>
        <xdr:cNvCxnSpPr/>
      </xdr:nvCxnSpPr>
      <xdr:spPr>
        <a:xfrm>
          <a:off x="3098800" y="627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104140</xdr:rowOff>
    </xdr:to>
    <xdr:cxnSp macro="">
      <xdr:nvCxnSpPr>
        <xdr:cNvPr id="72" name="直線コネクタ 71"/>
        <xdr:cNvCxnSpPr/>
      </xdr:nvCxnSpPr>
      <xdr:spPr>
        <a:xfrm>
          <a:off x="2209800" y="6177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20320</xdr:rowOff>
    </xdr:to>
    <xdr:cxnSp macro="">
      <xdr:nvCxnSpPr>
        <xdr:cNvPr id="75" name="直線コネクタ 74"/>
        <xdr:cNvCxnSpPr/>
      </xdr:nvCxnSpPr>
      <xdr:spPr>
        <a:xfrm flipV="1">
          <a:off x="1320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物件費の経常収支比率が上昇傾向にあるのは、復旧復興事業の進捗に伴い、通常事業が復元しているためである。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物件費は増加したものの、経常一般財源の増加により前年比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ポイントの増でおさまっているが、施設維持管理経費等が増加傾向にあり、復興財源も永続的には見込めないことから、今後は事務事業の見直し等を実施することで物件費の抑制に努める必要がある。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43180</xdr:rowOff>
    </xdr:to>
    <xdr:cxnSp macro="">
      <xdr:nvCxnSpPr>
        <xdr:cNvPr id="127" name="直線コネクタ 126"/>
        <xdr:cNvCxnSpPr/>
      </xdr:nvCxnSpPr>
      <xdr:spPr>
        <a:xfrm>
          <a:off x="15671800" y="3121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123190</xdr:rowOff>
    </xdr:from>
    <xdr:to>
      <xdr:col>78</xdr:col>
      <xdr:colOff>69850</xdr:colOff>
      <xdr:row>18</xdr:row>
      <xdr:rowOff>35560</xdr:rowOff>
    </xdr:to>
    <xdr:cxnSp macro="">
      <xdr:nvCxnSpPr>
        <xdr:cNvPr id="130" name="直線コネクタ 129"/>
        <xdr:cNvCxnSpPr/>
      </xdr:nvCxnSpPr>
      <xdr:spPr>
        <a:xfrm>
          <a:off x="14782800" y="3037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123190</xdr:rowOff>
    </xdr:to>
    <xdr:cxnSp macro="">
      <xdr:nvCxnSpPr>
        <xdr:cNvPr id="133" name="直線コネクタ 132"/>
        <xdr:cNvCxnSpPr/>
      </xdr:nvCxnSpPr>
      <xdr:spPr>
        <a:xfrm>
          <a:off x="13893800" y="2908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165100</xdr:rowOff>
    </xdr:to>
    <xdr:cxnSp macro="">
      <xdr:nvCxnSpPr>
        <xdr:cNvPr id="136" name="直線コネクタ 135"/>
        <xdr:cNvCxnSpPr/>
      </xdr:nvCxnSpPr>
      <xdr:spPr>
        <a:xfrm>
          <a:off x="13004800" y="289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6" name="楕円 145"/>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7"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8" name="楕円 147"/>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9" name="テキスト ボックス 148"/>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50" name="楕円 149"/>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12717</xdr:rowOff>
    </xdr:from>
    <xdr:ext cx="762000" cy="259045"/>
    <xdr:sp macro="" textlink="">
      <xdr:nvSpPr>
        <xdr:cNvPr id="151" name="テキスト ボックス 150"/>
        <xdr:cNvSpPr txBox="1"/>
      </xdr:nvSpPr>
      <xdr:spPr>
        <a:xfrm>
          <a:off x="14401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4" name="楕円 153"/>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5" name="テキスト ボックス 154"/>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臨時福祉給付金給付事業の終了等により前年比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社会保障関連事業については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生活保護扶助費などで年々増加傾向にあり、医療費一部免除の終了などに伴い今後も増額が予想されることから、動向を注視しながら、歳出抑制策を図り、適正な水準の維持を図る。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65278</xdr:rowOff>
    </xdr:from>
    <xdr:to>
      <xdr:col>24</xdr:col>
      <xdr:colOff>25400</xdr:colOff>
      <xdr:row>55</xdr:row>
      <xdr:rowOff>129286</xdr:rowOff>
    </xdr:to>
    <xdr:cxnSp macro="">
      <xdr:nvCxnSpPr>
        <xdr:cNvPr id="186" name="直線コネクタ 185"/>
        <xdr:cNvCxnSpPr/>
      </xdr:nvCxnSpPr>
      <xdr:spPr>
        <a:xfrm flipV="1">
          <a:off x="3987800" y="94950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37846</xdr:rowOff>
    </xdr:from>
    <xdr:to>
      <xdr:col>19</xdr:col>
      <xdr:colOff>187325</xdr:colOff>
      <xdr:row>55</xdr:row>
      <xdr:rowOff>129286</xdr:rowOff>
    </xdr:to>
    <xdr:cxnSp macro="">
      <xdr:nvCxnSpPr>
        <xdr:cNvPr id="189" name="直線コネクタ 188"/>
        <xdr:cNvCxnSpPr/>
      </xdr:nvCxnSpPr>
      <xdr:spPr>
        <a:xfrm>
          <a:off x="3098800" y="94675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99568</xdr:rowOff>
    </xdr:from>
    <xdr:to>
      <xdr:col>15</xdr:col>
      <xdr:colOff>98425</xdr:colOff>
      <xdr:row>55</xdr:row>
      <xdr:rowOff>37846</xdr:rowOff>
    </xdr:to>
    <xdr:cxnSp macro="">
      <xdr:nvCxnSpPr>
        <xdr:cNvPr id="192" name="直線コネクタ 191"/>
        <xdr:cNvCxnSpPr/>
      </xdr:nvCxnSpPr>
      <xdr:spPr>
        <a:xfrm>
          <a:off x="2209800" y="9357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17272</xdr:rowOff>
    </xdr:from>
    <xdr:to>
      <xdr:col>11</xdr:col>
      <xdr:colOff>9525</xdr:colOff>
      <xdr:row>54</xdr:row>
      <xdr:rowOff>99568</xdr:rowOff>
    </xdr:to>
    <xdr:cxnSp macro="">
      <xdr:nvCxnSpPr>
        <xdr:cNvPr id="195" name="直線コネクタ 194"/>
        <xdr:cNvCxnSpPr/>
      </xdr:nvCxnSpPr>
      <xdr:spPr>
        <a:xfrm>
          <a:off x="1320800" y="92755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105918</xdr:rowOff>
    </xdr:from>
    <xdr:to>
      <xdr:col>11</xdr:col>
      <xdr:colOff>60325</xdr:colOff>
      <xdr:row>56</xdr:row>
      <xdr:rowOff>36068</xdr:rowOff>
    </xdr:to>
    <xdr:sp macro="" textlink="">
      <xdr:nvSpPr>
        <xdr:cNvPr id="196" name="フローチャート: 判断 195"/>
        <xdr:cNvSpPr/>
      </xdr:nvSpPr>
      <xdr:spPr>
        <a:xfrm>
          <a:off x="2159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20845</xdr:rowOff>
    </xdr:from>
    <xdr:ext cx="762000" cy="259045"/>
    <xdr:sp macro="" textlink="">
      <xdr:nvSpPr>
        <xdr:cNvPr id="197" name="テキスト ボックス 196"/>
        <xdr:cNvSpPr txBox="1"/>
      </xdr:nvSpPr>
      <xdr:spPr>
        <a:xfrm>
          <a:off x="1828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57421</xdr:rowOff>
    </xdr:from>
    <xdr:ext cx="762000" cy="259045"/>
    <xdr:sp macro="" textlink="">
      <xdr:nvSpPr>
        <xdr:cNvPr id="199" name="テキスト ボックス 198"/>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14478</xdr:rowOff>
    </xdr:from>
    <xdr:to>
      <xdr:col>24</xdr:col>
      <xdr:colOff>76200</xdr:colOff>
      <xdr:row>55</xdr:row>
      <xdr:rowOff>116078</xdr:rowOff>
    </xdr:to>
    <xdr:sp macro="" textlink="">
      <xdr:nvSpPr>
        <xdr:cNvPr id="205" name="楕円 204"/>
        <xdr:cNvSpPr/>
      </xdr:nvSpPr>
      <xdr:spPr>
        <a:xfrm>
          <a:off x="4775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31005</xdr:rowOff>
    </xdr:from>
    <xdr:ext cx="762000" cy="259045"/>
    <xdr:sp macro="" textlink="">
      <xdr:nvSpPr>
        <xdr:cNvPr id="206" name="扶助費該当値テキスト"/>
        <xdr:cNvSpPr txBox="1"/>
      </xdr:nvSpPr>
      <xdr:spPr>
        <a:xfrm>
          <a:off x="4914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78486</xdr:rowOff>
    </xdr:from>
    <xdr:to>
      <xdr:col>20</xdr:col>
      <xdr:colOff>38100</xdr:colOff>
      <xdr:row>56</xdr:row>
      <xdr:rowOff>8636</xdr:rowOff>
    </xdr:to>
    <xdr:sp macro="" textlink="">
      <xdr:nvSpPr>
        <xdr:cNvPr id="207" name="楕円 206"/>
        <xdr:cNvSpPr/>
      </xdr:nvSpPr>
      <xdr:spPr>
        <a:xfrm>
          <a:off x="3937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18813</xdr:rowOff>
    </xdr:from>
    <xdr:ext cx="736600" cy="259045"/>
    <xdr:sp macro="" textlink="">
      <xdr:nvSpPr>
        <xdr:cNvPr id="208" name="テキスト ボックス 207"/>
        <xdr:cNvSpPr txBox="1"/>
      </xdr:nvSpPr>
      <xdr:spPr>
        <a:xfrm>
          <a:off x="3606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158496</xdr:rowOff>
    </xdr:from>
    <xdr:to>
      <xdr:col>15</xdr:col>
      <xdr:colOff>149225</xdr:colOff>
      <xdr:row>55</xdr:row>
      <xdr:rowOff>88646</xdr:rowOff>
    </xdr:to>
    <xdr:sp macro="" textlink="">
      <xdr:nvSpPr>
        <xdr:cNvPr id="209" name="楕円 208"/>
        <xdr:cNvSpPr/>
      </xdr:nvSpPr>
      <xdr:spPr>
        <a:xfrm>
          <a:off x="3048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98823</xdr:rowOff>
    </xdr:from>
    <xdr:ext cx="762000" cy="259045"/>
    <xdr:sp macro="" textlink="">
      <xdr:nvSpPr>
        <xdr:cNvPr id="210" name="テキスト ボックス 209"/>
        <xdr:cNvSpPr txBox="1"/>
      </xdr:nvSpPr>
      <xdr:spPr>
        <a:xfrm>
          <a:off x="2717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48768</xdr:rowOff>
    </xdr:from>
    <xdr:to>
      <xdr:col>11</xdr:col>
      <xdr:colOff>60325</xdr:colOff>
      <xdr:row>54</xdr:row>
      <xdr:rowOff>150368</xdr:rowOff>
    </xdr:to>
    <xdr:sp macro="" textlink="">
      <xdr:nvSpPr>
        <xdr:cNvPr id="211" name="楕円 210"/>
        <xdr:cNvSpPr/>
      </xdr:nvSpPr>
      <xdr:spPr>
        <a:xfrm>
          <a:off x="2159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160545</xdr:rowOff>
    </xdr:from>
    <xdr:ext cx="762000" cy="259045"/>
    <xdr:sp macro="" textlink="">
      <xdr:nvSpPr>
        <xdr:cNvPr id="212" name="テキスト ボックス 211"/>
        <xdr:cNvSpPr txBox="1"/>
      </xdr:nvSpPr>
      <xdr:spPr>
        <a:xfrm>
          <a:off x="1828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137922</xdr:rowOff>
    </xdr:from>
    <xdr:to>
      <xdr:col>6</xdr:col>
      <xdr:colOff>171450</xdr:colOff>
      <xdr:row>54</xdr:row>
      <xdr:rowOff>68072</xdr:rowOff>
    </xdr:to>
    <xdr:sp macro="" textlink="">
      <xdr:nvSpPr>
        <xdr:cNvPr id="213" name="楕円 212"/>
        <xdr:cNvSpPr/>
      </xdr:nvSpPr>
      <xdr:spPr>
        <a:xfrm>
          <a:off x="1270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78249</xdr:rowOff>
    </xdr:from>
    <xdr:ext cx="762000" cy="259045"/>
    <xdr:sp macro="" textlink="">
      <xdr:nvSpPr>
        <xdr:cNvPr id="214" name="テキスト ボックス 213"/>
        <xdr:cNvSpPr txBox="1"/>
      </xdr:nvSpPr>
      <xdr:spPr>
        <a:xfrm>
          <a:off x="939800" y="89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支出自体の減少と、経常充当一般財源が増加により、前年度比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震災以降、経常的な収入、支出共に不安定な状態が継続しており、今後の動向も見込みづらい状況にはあるが、各種経費の見直しを行い、さらなる支出規模の抑制に努める。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57</xdr:row>
      <xdr:rowOff>24130</xdr:rowOff>
    </xdr:to>
    <xdr:cxnSp macro="">
      <xdr:nvCxnSpPr>
        <xdr:cNvPr id="247" name="直線コネクタ 246"/>
        <xdr:cNvCxnSpPr/>
      </xdr:nvCxnSpPr>
      <xdr:spPr>
        <a:xfrm flipV="1">
          <a:off x="15671800" y="9697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24130</xdr:rowOff>
    </xdr:to>
    <xdr:cxnSp macro="">
      <xdr:nvCxnSpPr>
        <xdr:cNvPr id="250" name="直線コネクタ 249"/>
        <xdr:cNvCxnSpPr/>
      </xdr:nvCxnSpPr>
      <xdr:spPr>
        <a:xfrm>
          <a:off x="14782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149860</xdr:rowOff>
    </xdr:to>
    <xdr:cxnSp macro="">
      <xdr:nvCxnSpPr>
        <xdr:cNvPr id="253" name="直線コネクタ 252"/>
        <xdr:cNvCxnSpPr/>
      </xdr:nvCxnSpPr>
      <xdr:spPr>
        <a:xfrm>
          <a:off x="13893800" y="9697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96520</xdr:rowOff>
    </xdr:to>
    <xdr:cxnSp macro="">
      <xdr:nvCxnSpPr>
        <xdr:cNvPr id="256" name="直線コネクタ 255"/>
        <xdr:cNvCxnSpPr/>
      </xdr:nvCxnSpPr>
      <xdr:spPr>
        <a:xfrm>
          <a:off x="13004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7" name="フローチャート: 判断 256"/>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8" name="テキスト ボックス 257"/>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6" name="楕円 265"/>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7"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8" name="楕円 267"/>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9" name="テキスト ボックス 268"/>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0" name="楕円 269"/>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1" name="テキスト ボックス 270"/>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2" name="楕円 271"/>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3" name="テキスト ボックス 272"/>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4" name="楕円 273"/>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5" name="テキスト ボックス 274"/>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院内保育所整備による公営企業への繰出金増加などの影響により、前年度比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類似団体と比して高い水準にあるため、各種補助金について、交付対象として適当な事業内容なのかを判断する基準を定め、経費縮減に向けて見直しを図る。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117856</xdr:rowOff>
    </xdr:to>
    <xdr:cxnSp macro="">
      <xdr:nvCxnSpPr>
        <xdr:cNvPr id="305" name="直線コネクタ 304"/>
        <xdr:cNvCxnSpPr/>
      </xdr:nvCxnSpPr>
      <xdr:spPr>
        <a:xfrm>
          <a:off x="15671800" y="6276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145288</xdr:rowOff>
    </xdr:to>
    <xdr:cxnSp macro="">
      <xdr:nvCxnSpPr>
        <xdr:cNvPr id="308" name="直線コネクタ 307"/>
        <xdr:cNvCxnSpPr/>
      </xdr:nvCxnSpPr>
      <xdr:spPr>
        <a:xfrm flipV="1">
          <a:off x="14782800" y="6276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145288</xdr:rowOff>
    </xdr:to>
    <xdr:cxnSp macro="">
      <xdr:nvCxnSpPr>
        <xdr:cNvPr id="311" name="直線コネクタ 310"/>
        <xdr:cNvCxnSpPr/>
      </xdr:nvCxnSpPr>
      <xdr:spPr>
        <a:xfrm>
          <a:off x="13893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117856</xdr:rowOff>
    </xdr:to>
    <xdr:cxnSp macro="">
      <xdr:nvCxnSpPr>
        <xdr:cNvPr id="314" name="直線コネクタ 313"/>
        <xdr:cNvCxnSpPr/>
      </xdr:nvCxnSpPr>
      <xdr:spPr>
        <a:xfrm>
          <a:off x="13004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15" name="フローチャート: 判断 314"/>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16" name="テキスト ボックス 315"/>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4" name="楕円 323"/>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39133</xdr:rowOff>
    </xdr:from>
    <xdr:ext cx="762000" cy="259045"/>
    <xdr:sp macro="" textlink="">
      <xdr:nvSpPr>
        <xdr:cNvPr id="325" name="補助費等該当値テキスト"/>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6" name="楕円 325"/>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27" name="テキスト ボックス 326"/>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8" name="楕円 327"/>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9" name="テキスト ボックス 328"/>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0" name="楕円 329"/>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31" name="テキスト ボックス 330"/>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2" name="楕円 331"/>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3" name="テキスト ボックス 332"/>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公債費については据置期間廃止等の影響により前年度よりも増加したが、経常収支比率では経常一般財源の増加により前年度費</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ポイント上回っているため、今後も交付税措置の有利な地方債の活用など適正管理に努め、公債費の負担軽減を図る。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26415</xdr:rowOff>
    </xdr:to>
    <xdr:cxnSp macro="">
      <xdr:nvCxnSpPr>
        <xdr:cNvPr id="363" name="直線コネクタ 362"/>
        <xdr:cNvCxnSpPr/>
      </xdr:nvCxnSpPr>
      <xdr:spPr>
        <a:xfrm flipV="1">
          <a:off x="3987800" y="133720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26415</xdr:rowOff>
    </xdr:to>
    <xdr:cxnSp macro="">
      <xdr:nvCxnSpPr>
        <xdr:cNvPr id="366" name="直線コネクタ 365"/>
        <xdr:cNvCxnSpPr/>
      </xdr:nvCxnSpPr>
      <xdr:spPr>
        <a:xfrm>
          <a:off x="3098800" y="133766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94996</xdr:rowOff>
    </xdr:to>
    <xdr:cxnSp macro="">
      <xdr:nvCxnSpPr>
        <xdr:cNvPr id="369" name="直線コネクタ 368"/>
        <xdr:cNvCxnSpPr/>
      </xdr:nvCxnSpPr>
      <xdr:spPr>
        <a:xfrm flipV="1">
          <a:off x="2209800" y="133766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94996</xdr:rowOff>
    </xdr:from>
    <xdr:to>
      <xdr:col>11</xdr:col>
      <xdr:colOff>9525</xdr:colOff>
      <xdr:row>79</xdr:row>
      <xdr:rowOff>5842</xdr:rowOff>
    </xdr:to>
    <xdr:cxnSp macro="">
      <xdr:nvCxnSpPr>
        <xdr:cNvPr id="372" name="直線コネクタ 371"/>
        <xdr:cNvCxnSpPr/>
      </xdr:nvCxnSpPr>
      <xdr:spPr>
        <a:xfrm flipV="1">
          <a:off x="1320800" y="134680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82821</xdr:rowOff>
    </xdr:from>
    <xdr:ext cx="762000" cy="259045"/>
    <xdr:sp macro="" textlink="">
      <xdr:nvSpPr>
        <xdr:cNvPr id="374" name="テキスト ボックス 373"/>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2" name="楕円 381"/>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3"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84" name="楕円 383"/>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85" name="テキスト ボックス 384"/>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6" name="楕円 385"/>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87" name="テキスト ボックス 386"/>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44196</xdr:rowOff>
    </xdr:from>
    <xdr:to>
      <xdr:col>11</xdr:col>
      <xdr:colOff>60325</xdr:colOff>
      <xdr:row>78</xdr:row>
      <xdr:rowOff>145796</xdr:rowOff>
    </xdr:to>
    <xdr:sp macro="" textlink="">
      <xdr:nvSpPr>
        <xdr:cNvPr id="388" name="楕円 387"/>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130573</xdr:rowOff>
    </xdr:from>
    <xdr:ext cx="762000" cy="259045"/>
    <xdr:sp macro="" textlink="">
      <xdr:nvSpPr>
        <xdr:cNvPr id="389" name="テキスト ボックス 388"/>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126492</xdr:rowOff>
    </xdr:from>
    <xdr:to>
      <xdr:col>6</xdr:col>
      <xdr:colOff>171450</xdr:colOff>
      <xdr:row>79</xdr:row>
      <xdr:rowOff>56642</xdr:rowOff>
    </xdr:to>
    <xdr:sp macro="" textlink="">
      <xdr:nvSpPr>
        <xdr:cNvPr id="390" name="楕円 389"/>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41419</xdr:rowOff>
    </xdr:from>
    <xdr:ext cx="762000" cy="259045"/>
    <xdr:sp macro="" textlink="">
      <xdr:nvSpPr>
        <xdr:cNvPr id="391" name="テキスト ボックス 390"/>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公債費以外の経常経費に係る経常収支比率については、経常充当一般財源等が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したことにより対前年比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73.2</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震災以降、経常的な収入、支出共に不安定な状態が継続しており、今後の動向も見込みづらい状況にはあるが、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復興事業の進捗に伴い経常経費については増加することが予想されるため、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全体的な見直し等を継続して実施し、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支出規模</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の抑制及び自主財源の確保に努める。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115570</xdr:rowOff>
    </xdr:to>
    <xdr:cxnSp macro="">
      <xdr:nvCxnSpPr>
        <xdr:cNvPr id="422" name="直線コネクタ 421"/>
        <xdr:cNvCxnSpPr/>
      </xdr:nvCxnSpPr>
      <xdr:spPr>
        <a:xfrm flipV="1">
          <a:off x="15671800" y="1318920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115570</xdr:rowOff>
    </xdr:to>
    <xdr:cxnSp macro="">
      <xdr:nvCxnSpPr>
        <xdr:cNvPr id="425" name="直線コネクタ 424"/>
        <xdr:cNvCxnSpPr/>
      </xdr:nvCxnSpPr>
      <xdr:spPr>
        <a:xfrm>
          <a:off x="14782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77</xdr:row>
      <xdr:rowOff>24130</xdr:rowOff>
    </xdr:to>
    <xdr:cxnSp macro="">
      <xdr:nvCxnSpPr>
        <xdr:cNvPr id="428" name="直線コネクタ 427"/>
        <xdr:cNvCxnSpPr/>
      </xdr:nvCxnSpPr>
      <xdr:spPr>
        <a:xfrm>
          <a:off x="13893800" y="129743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33274</xdr:rowOff>
    </xdr:from>
    <xdr:to>
      <xdr:col>69</xdr:col>
      <xdr:colOff>92075</xdr:colOff>
      <xdr:row>75</xdr:row>
      <xdr:rowOff>115570</xdr:rowOff>
    </xdr:to>
    <xdr:cxnSp macro="">
      <xdr:nvCxnSpPr>
        <xdr:cNvPr id="431" name="直線コネクタ 430"/>
        <xdr:cNvCxnSpPr/>
      </xdr:nvCxnSpPr>
      <xdr:spPr>
        <a:xfrm>
          <a:off x="13004800" y="128920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2" name="フローチャート: 判断 43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3" name="テキスト ボックス 43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1" name="楕円 440"/>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42"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3" name="楕円 442"/>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4" name="テキスト ボックス 443"/>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5" name="楕円 444"/>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47" name="楕円 446"/>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8" name="テキスト ボックス 447"/>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49" name="楕円 448"/>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50" name="テキスト ボックス 449"/>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157056</xdr:rowOff>
    </xdr:from>
    <xdr:to>
      <xdr:col>29</xdr:col>
      <xdr:colOff>127000</xdr:colOff>
      <xdr:row>15</xdr:row>
      <xdr:rowOff>40796</xdr:rowOff>
    </xdr:to>
    <xdr:cxnSp macro="">
      <xdr:nvCxnSpPr>
        <xdr:cNvPr id="52" name="直線コネクタ 51"/>
        <xdr:cNvCxnSpPr/>
      </xdr:nvCxnSpPr>
      <xdr:spPr bwMode="auto">
        <a:xfrm flipV="1">
          <a:off x="5003800" y="2604981"/>
          <a:ext cx="647700" cy="55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40796</xdr:rowOff>
    </xdr:from>
    <xdr:to>
      <xdr:col>26</xdr:col>
      <xdr:colOff>50800</xdr:colOff>
      <xdr:row>15</xdr:row>
      <xdr:rowOff>116185</xdr:rowOff>
    </xdr:to>
    <xdr:cxnSp macro="">
      <xdr:nvCxnSpPr>
        <xdr:cNvPr id="55" name="直線コネクタ 54"/>
        <xdr:cNvCxnSpPr/>
      </xdr:nvCxnSpPr>
      <xdr:spPr bwMode="auto">
        <a:xfrm flipV="1">
          <a:off x="4305300" y="2660171"/>
          <a:ext cx="698500" cy="7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116185</xdr:rowOff>
    </xdr:from>
    <xdr:to>
      <xdr:col>22</xdr:col>
      <xdr:colOff>114300</xdr:colOff>
      <xdr:row>15</xdr:row>
      <xdr:rowOff>140678</xdr:rowOff>
    </xdr:to>
    <xdr:cxnSp macro="">
      <xdr:nvCxnSpPr>
        <xdr:cNvPr id="58" name="直線コネクタ 57"/>
        <xdr:cNvCxnSpPr/>
      </xdr:nvCxnSpPr>
      <xdr:spPr bwMode="auto">
        <a:xfrm flipV="1">
          <a:off x="3606800" y="2735560"/>
          <a:ext cx="698500" cy="2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140678</xdr:rowOff>
    </xdr:from>
    <xdr:to>
      <xdr:col>18</xdr:col>
      <xdr:colOff>177800</xdr:colOff>
      <xdr:row>15</xdr:row>
      <xdr:rowOff>155080</xdr:rowOff>
    </xdr:to>
    <xdr:cxnSp macro="">
      <xdr:nvCxnSpPr>
        <xdr:cNvPr id="61" name="直線コネクタ 60"/>
        <xdr:cNvCxnSpPr/>
      </xdr:nvCxnSpPr>
      <xdr:spPr bwMode="auto">
        <a:xfrm flipV="1">
          <a:off x="2908300" y="2760053"/>
          <a:ext cx="6985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106256</xdr:rowOff>
    </xdr:from>
    <xdr:to>
      <xdr:col>29</xdr:col>
      <xdr:colOff>177800</xdr:colOff>
      <xdr:row>15</xdr:row>
      <xdr:rowOff>36406</xdr:rowOff>
    </xdr:to>
    <xdr:sp macro="" textlink="">
      <xdr:nvSpPr>
        <xdr:cNvPr id="71" name="楕円 70"/>
        <xdr:cNvSpPr/>
      </xdr:nvSpPr>
      <xdr:spPr bwMode="auto">
        <a:xfrm>
          <a:off x="5600700" y="255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122783</xdr:rowOff>
    </xdr:from>
    <xdr:ext cx="762000" cy="259045"/>
    <xdr:sp macro="" textlink="">
      <xdr:nvSpPr>
        <xdr:cNvPr id="72" name="人口1人当たり決算額の推移該当値テキスト130"/>
        <xdr:cNvSpPr txBox="1"/>
      </xdr:nvSpPr>
      <xdr:spPr>
        <a:xfrm>
          <a:off x="5740400" y="239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161446</xdr:rowOff>
    </xdr:from>
    <xdr:to>
      <xdr:col>26</xdr:col>
      <xdr:colOff>101600</xdr:colOff>
      <xdr:row>15</xdr:row>
      <xdr:rowOff>91596</xdr:rowOff>
    </xdr:to>
    <xdr:sp macro="" textlink="">
      <xdr:nvSpPr>
        <xdr:cNvPr id="73" name="楕円 72"/>
        <xdr:cNvSpPr/>
      </xdr:nvSpPr>
      <xdr:spPr bwMode="auto">
        <a:xfrm>
          <a:off x="4953000" y="260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101773</xdr:rowOff>
    </xdr:from>
    <xdr:ext cx="736600" cy="259045"/>
    <xdr:sp macro="" textlink="">
      <xdr:nvSpPr>
        <xdr:cNvPr id="74" name="テキスト ボックス 73"/>
        <xdr:cNvSpPr txBox="1"/>
      </xdr:nvSpPr>
      <xdr:spPr>
        <a:xfrm>
          <a:off x="4622800" y="2378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65385</xdr:rowOff>
    </xdr:from>
    <xdr:to>
      <xdr:col>22</xdr:col>
      <xdr:colOff>165100</xdr:colOff>
      <xdr:row>15</xdr:row>
      <xdr:rowOff>166985</xdr:rowOff>
    </xdr:to>
    <xdr:sp macro="" textlink="">
      <xdr:nvSpPr>
        <xdr:cNvPr id="75" name="楕円 74"/>
        <xdr:cNvSpPr/>
      </xdr:nvSpPr>
      <xdr:spPr bwMode="auto">
        <a:xfrm>
          <a:off x="4254500" y="268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5712</xdr:rowOff>
    </xdr:from>
    <xdr:ext cx="762000" cy="259045"/>
    <xdr:sp macro="" textlink="">
      <xdr:nvSpPr>
        <xdr:cNvPr id="76" name="テキスト ボックス 75"/>
        <xdr:cNvSpPr txBox="1"/>
      </xdr:nvSpPr>
      <xdr:spPr>
        <a:xfrm>
          <a:off x="3924300" y="245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89878</xdr:rowOff>
    </xdr:from>
    <xdr:to>
      <xdr:col>19</xdr:col>
      <xdr:colOff>38100</xdr:colOff>
      <xdr:row>16</xdr:row>
      <xdr:rowOff>20028</xdr:rowOff>
    </xdr:to>
    <xdr:sp macro="" textlink="">
      <xdr:nvSpPr>
        <xdr:cNvPr id="77" name="楕円 76"/>
        <xdr:cNvSpPr/>
      </xdr:nvSpPr>
      <xdr:spPr bwMode="auto">
        <a:xfrm>
          <a:off x="3556000" y="2709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30205</xdr:rowOff>
    </xdr:from>
    <xdr:ext cx="762000" cy="259045"/>
    <xdr:sp macro="" textlink="">
      <xdr:nvSpPr>
        <xdr:cNvPr id="78" name="テキスト ボックス 77"/>
        <xdr:cNvSpPr txBox="1"/>
      </xdr:nvSpPr>
      <xdr:spPr>
        <a:xfrm>
          <a:off x="3225800" y="247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104280</xdr:rowOff>
    </xdr:from>
    <xdr:to>
      <xdr:col>15</xdr:col>
      <xdr:colOff>101600</xdr:colOff>
      <xdr:row>16</xdr:row>
      <xdr:rowOff>34430</xdr:rowOff>
    </xdr:to>
    <xdr:sp macro="" textlink="">
      <xdr:nvSpPr>
        <xdr:cNvPr id="79" name="楕円 78"/>
        <xdr:cNvSpPr/>
      </xdr:nvSpPr>
      <xdr:spPr bwMode="auto">
        <a:xfrm>
          <a:off x="2857500" y="2723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44607</xdr:rowOff>
    </xdr:from>
    <xdr:ext cx="762000" cy="259045"/>
    <xdr:sp macro="" textlink="">
      <xdr:nvSpPr>
        <xdr:cNvPr id="80" name="テキスト ボックス 79"/>
        <xdr:cNvSpPr txBox="1"/>
      </xdr:nvSpPr>
      <xdr:spPr>
        <a:xfrm>
          <a:off x="2527300" y="249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280293</xdr:rowOff>
    </xdr:from>
    <xdr:to>
      <xdr:col>29</xdr:col>
      <xdr:colOff>127000</xdr:colOff>
      <xdr:row>34</xdr:row>
      <xdr:rowOff>293747</xdr:rowOff>
    </xdr:to>
    <xdr:cxnSp macro="">
      <xdr:nvCxnSpPr>
        <xdr:cNvPr id="115" name="直線コネクタ 114"/>
        <xdr:cNvCxnSpPr/>
      </xdr:nvCxnSpPr>
      <xdr:spPr bwMode="auto">
        <a:xfrm flipV="1">
          <a:off x="5003800" y="6547743"/>
          <a:ext cx="647700" cy="1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293747</xdr:rowOff>
    </xdr:from>
    <xdr:to>
      <xdr:col>26</xdr:col>
      <xdr:colOff>50800</xdr:colOff>
      <xdr:row>35</xdr:row>
      <xdr:rowOff>79908</xdr:rowOff>
    </xdr:to>
    <xdr:cxnSp macro="">
      <xdr:nvCxnSpPr>
        <xdr:cNvPr id="118" name="直線コネクタ 117"/>
        <xdr:cNvCxnSpPr/>
      </xdr:nvCxnSpPr>
      <xdr:spPr bwMode="auto">
        <a:xfrm flipV="1">
          <a:off x="4305300" y="6561197"/>
          <a:ext cx="698500" cy="12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92808</xdr:rowOff>
    </xdr:from>
    <xdr:to>
      <xdr:col>22</xdr:col>
      <xdr:colOff>114300</xdr:colOff>
      <xdr:row>35</xdr:row>
      <xdr:rowOff>79908</xdr:rowOff>
    </xdr:to>
    <xdr:cxnSp macro="">
      <xdr:nvCxnSpPr>
        <xdr:cNvPr id="121" name="直線コネクタ 120"/>
        <xdr:cNvCxnSpPr/>
      </xdr:nvCxnSpPr>
      <xdr:spPr bwMode="auto">
        <a:xfrm>
          <a:off x="3606800" y="6360258"/>
          <a:ext cx="698500" cy="330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92808</xdr:rowOff>
    </xdr:from>
    <xdr:to>
      <xdr:col>18</xdr:col>
      <xdr:colOff>177800</xdr:colOff>
      <xdr:row>34</xdr:row>
      <xdr:rowOff>105936</xdr:rowOff>
    </xdr:to>
    <xdr:cxnSp macro="">
      <xdr:nvCxnSpPr>
        <xdr:cNvPr id="124" name="直線コネクタ 123"/>
        <xdr:cNvCxnSpPr/>
      </xdr:nvCxnSpPr>
      <xdr:spPr bwMode="auto">
        <a:xfrm flipV="1">
          <a:off x="2908300" y="6360258"/>
          <a:ext cx="698500" cy="13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335726</xdr:rowOff>
    </xdr:from>
    <xdr:to>
      <xdr:col>19</xdr:col>
      <xdr:colOff>38100</xdr:colOff>
      <xdr:row>35</xdr:row>
      <xdr:rowOff>94426</xdr:rowOff>
    </xdr:to>
    <xdr:sp macro="" textlink="">
      <xdr:nvSpPr>
        <xdr:cNvPr id="125" name="フローチャート: 判断 124"/>
        <xdr:cNvSpPr/>
      </xdr:nvSpPr>
      <xdr:spPr bwMode="auto">
        <a:xfrm>
          <a:off x="3556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79203</xdr:rowOff>
    </xdr:from>
    <xdr:ext cx="762000" cy="259045"/>
    <xdr:sp macro="" textlink="">
      <xdr:nvSpPr>
        <xdr:cNvPr id="126" name="テキスト ボックス 125"/>
        <xdr:cNvSpPr txBox="1"/>
      </xdr:nvSpPr>
      <xdr:spPr>
        <a:xfrm>
          <a:off x="32258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229493</xdr:rowOff>
    </xdr:from>
    <xdr:to>
      <xdr:col>29</xdr:col>
      <xdr:colOff>177800</xdr:colOff>
      <xdr:row>34</xdr:row>
      <xdr:rowOff>331093</xdr:rowOff>
    </xdr:to>
    <xdr:sp macro="" textlink="">
      <xdr:nvSpPr>
        <xdr:cNvPr id="134" name="楕円 133"/>
        <xdr:cNvSpPr/>
      </xdr:nvSpPr>
      <xdr:spPr bwMode="auto">
        <a:xfrm>
          <a:off x="5600700" y="649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74570</xdr:rowOff>
    </xdr:from>
    <xdr:ext cx="762000" cy="259045"/>
    <xdr:sp macro="" textlink="">
      <xdr:nvSpPr>
        <xdr:cNvPr id="135" name="人口1人当たり決算額の推移該当値テキスト445"/>
        <xdr:cNvSpPr txBox="1"/>
      </xdr:nvSpPr>
      <xdr:spPr>
        <a:xfrm>
          <a:off x="5740400" y="634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242947</xdr:rowOff>
    </xdr:from>
    <xdr:to>
      <xdr:col>26</xdr:col>
      <xdr:colOff>101600</xdr:colOff>
      <xdr:row>35</xdr:row>
      <xdr:rowOff>1647</xdr:rowOff>
    </xdr:to>
    <xdr:sp macro="" textlink="">
      <xdr:nvSpPr>
        <xdr:cNvPr id="136" name="楕円 135"/>
        <xdr:cNvSpPr/>
      </xdr:nvSpPr>
      <xdr:spPr bwMode="auto">
        <a:xfrm>
          <a:off x="4953000" y="6510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11824</xdr:rowOff>
    </xdr:from>
    <xdr:ext cx="736600" cy="259045"/>
    <xdr:sp macro="" textlink="">
      <xdr:nvSpPr>
        <xdr:cNvPr id="137" name="テキスト ボックス 136"/>
        <xdr:cNvSpPr txBox="1"/>
      </xdr:nvSpPr>
      <xdr:spPr>
        <a:xfrm>
          <a:off x="4622800" y="6279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29108</xdr:rowOff>
    </xdr:from>
    <xdr:to>
      <xdr:col>22</xdr:col>
      <xdr:colOff>165100</xdr:colOff>
      <xdr:row>35</xdr:row>
      <xdr:rowOff>130708</xdr:rowOff>
    </xdr:to>
    <xdr:sp macro="" textlink="">
      <xdr:nvSpPr>
        <xdr:cNvPr id="138" name="楕円 137"/>
        <xdr:cNvSpPr/>
      </xdr:nvSpPr>
      <xdr:spPr bwMode="auto">
        <a:xfrm>
          <a:off x="4254500" y="663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140885</xdr:rowOff>
    </xdr:from>
    <xdr:ext cx="762000" cy="259045"/>
    <xdr:sp macro="" textlink="">
      <xdr:nvSpPr>
        <xdr:cNvPr id="139" name="テキスト ボックス 138"/>
        <xdr:cNvSpPr txBox="1"/>
      </xdr:nvSpPr>
      <xdr:spPr>
        <a:xfrm>
          <a:off x="3924300" y="64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42008</xdr:rowOff>
    </xdr:from>
    <xdr:to>
      <xdr:col>19</xdr:col>
      <xdr:colOff>38100</xdr:colOff>
      <xdr:row>34</xdr:row>
      <xdr:rowOff>143608</xdr:rowOff>
    </xdr:to>
    <xdr:sp macro="" textlink="">
      <xdr:nvSpPr>
        <xdr:cNvPr id="140" name="楕円 139"/>
        <xdr:cNvSpPr/>
      </xdr:nvSpPr>
      <xdr:spPr bwMode="auto">
        <a:xfrm>
          <a:off x="3556000" y="630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153785</xdr:rowOff>
    </xdr:from>
    <xdr:ext cx="762000" cy="259045"/>
    <xdr:sp macro="" textlink="">
      <xdr:nvSpPr>
        <xdr:cNvPr id="141" name="テキスト ボックス 140"/>
        <xdr:cNvSpPr txBox="1"/>
      </xdr:nvSpPr>
      <xdr:spPr>
        <a:xfrm>
          <a:off x="3225800" y="607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55136</xdr:rowOff>
    </xdr:from>
    <xdr:to>
      <xdr:col>15</xdr:col>
      <xdr:colOff>101600</xdr:colOff>
      <xdr:row>34</xdr:row>
      <xdr:rowOff>156736</xdr:rowOff>
    </xdr:to>
    <xdr:sp macro="" textlink="">
      <xdr:nvSpPr>
        <xdr:cNvPr id="142" name="楕円 141"/>
        <xdr:cNvSpPr/>
      </xdr:nvSpPr>
      <xdr:spPr bwMode="auto">
        <a:xfrm>
          <a:off x="2857500" y="6322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166913</xdr:rowOff>
    </xdr:from>
    <xdr:ext cx="762000" cy="259045"/>
    <xdr:sp macro="" textlink="">
      <xdr:nvSpPr>
        <xdr:cNvPr id="143" name="テキスト ボックス 142"/>
        <xdr:cNvSpPr txBox="1"/>
      </xdr:nvSpPr>
      <xdr:spPr>
        <a:xfrm>
          <a:off x="2527300" y="609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60,585
60,150
398.58
63,756,257
57,861,816
1,448,415
18,044,814
29,188,542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166858</xdr:rowOff>
    </xdr:from>
    <xdr:to>
      <xdr:col>24</xdr:col>
      <xdr:colOff>63500</xdr:colOff>
      <xdr:row>34</xdr:row>
      <xdr:rowOff>12667</xdr:rowOff>
    </xdr:to>
    <xdr:cxnSp macro="">
      <xdr:nvCxnSpPr>
        <xdr:cNvPr id="59" name="直線コネクタ 58"/>
        <xdr:cNvCxnSpPr/>
      </xdr:nvCxnSpPr>
      <xdr:spPr>
        <a:xfrm flipV="1">
          <a:off x="3797300" y="5824708"/>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12667</xdr:rowOff>
    </xdr:from>
    <xdr:to>
      <xdr:col>19</xdr:col>
      <xdr:colOff>177800</xdr:colOff>
      <xdr:row>34</xdr:row>
      <xdr:rowOff>66639</xdr:rowOff>
    </xdr:to>
    <xdr:cxnSp macro="">
      <xdr:nvCxnSpPr>
        <xdr:cNvPr id="62" name="直線コネクタ 61"/>
        <xdr:cNvCxnSpPr/>
      </xdr:nvCxnSpPr>
      <xdr:spPr>
        <a:xfrm flipV="1">
          <a:off x="2908300" y="5841967"/>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22611</xdr:rowOff>
    </xdr:from>
    <xdr:to>
      <xdr:col>15</xdr:col>
      <xdr:colOff>50800</xdr:colOff>
      <xdr:row>34</xdr:row>
      <xdr:rowOff>66639</xdr:rowOff>
    </xdr:to>
    <xdr:cxnSp macro="">
      <xdr:nvCxnSpPr>
        <xdr:cNvPr id="65" name="直線コネクタ 64"/>
        <xdr:cNvCxnSpPr/>
      </xdr:nvCxnSpPr>
      <xdr:spPr>
        <a:xfrm>
          <a:off x="2019300" y="5851911"/>
          <a:ext cx="8890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22611</xdr:rowOff>
    </xdr:from>
    <xdr:to>
      <xdr:col>10</xdr:col>
      <xdr:colOff>114300</xdr:colOff>
      <xdr:row>34</xdr:row>
      <xdr:rowOff>48694</xdr:rowOff>
    </xdr:to>
    <xdr:cxnSp macro="">
      <xdr:nvCxnSpPr>
        <xdr:cNvPr id="68" name="直線コネクタ 67"/>
        <xdr:cNvCxnSpPr/>
      </xdr:nvCxnSpPr>
      <xdr:spPr>
        <a:xfrm flipV="1">
          <a:off x="1130300" y="5851911"/>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36345</xdr:rowOff>
    </xdr:from>
    <xdr:to>
      <xdr:col>10</xdr:col>
      <xdr:colOff>165100</xdr:colOff>
      <xdr:row>34</xdr:row>
      <xdr:rowOff>137945</xdr:rowOff>
    </xdr:to>
    <xdr:sp macro="" textlink="">
      <xdr:nvSpPr>
        <xdr:cNvPr id="69" name="フローチャート: 判断 68"/>
        <xdr:cNvSpPr/>
      </xdr:nvSpPr>
      <xdr:spPr>
        <a:xfrm>
          <a:off x="1968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129072</xdr:rowOff>
    </xdr:from>
    <xdr:ext cx="534377" cy="259045"/>
    <xdr:sp macro="" textlink="">
      <xdr:nvSpPr>
        <xdr:cNvPr id="70" name="テキスト ボックス 69"/>
        <xdr:cNvSpPr txBox="1"/>
      </xdr:nvSpPr>
      <xdr:spPr>
        <a:xfrm>
          <a:off x="1752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116058</xdr:rowOff>
    </xdr:from>
    <xdr:to>
      <xdr:col>24</xdr:col>
      <xdr:colOff>114300</xdr:colOff>
      <xdr:row>34</xdr:row>
      <xdr:rowOff>46208</xdr:rowOff>
    </xdr:to>
    <xdr:sp macro="" textlink="">
      <xdr:nvSpPr>
        <xdr:cNvPr id="78" name="楕円 77"/>
        <xdr:cNvSpPr/>
      </xdr:nvSpPr>
      <xdr:spPr>
        <a:xfrm>
          <a:off x="4584700" y="57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138935</xdr:rowOff>
    </xdr:from>
    <xdr:ext cx="534377" cy="259045"/>
    <xdr:sp macro="" textlink="">
      <xdr:nvSpPr>
        <xdr:cNvPr id="79" name="人件費該当値テキスト"/>
        <xdr:cNvSpPr txBox="1"/>
      </xdr:nvSpPr>
      <xdr:spPr>
        <a:xfrm>
          <a:off x="4686300" y="56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133317</xdr:rowOff>
    </xdr:from>
    <xdr:to>
      <xdr:col>20</xdr:col>
      <xdr:colOff>38100</xdr:colOff>
      <xdr:row>34</xdr:row>
      <xdr:rowOff>63467</xdr:rowOff>
    </xdr:to>
    <xdr:sp macro="" textlink="">
      <xdr:nvSpPr>
        <xdr:cNvPr id="80" name="楕円 79"/>
        <xdr:cNvSpPr/>
      </xdr:nvSpPr>
      <xdr:spPr>
        <a:xfrm>
          <a:off x="3746500" y="57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79994</xdr:rowOff>
    </xdr:from>
    <xdr:ext cx="534377" cy="259045"/>
    <xdr:sp macro="" textlink="">
      <xdr:nvSpPr>
        <xdr:cNvPr id="81" name="テキスト ボックス 80"/>
        <xdr:cNvSpPr txBox="1"/>
      </xdr:nvSpPr>
      <xdr:spPr>
        <a:xfrm>
          <a:off x="3530111" y="556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15839</xdr:rowOff>
    </xdr:from>
    <xdr:to>
      <xdr:col>15</xdr:col>
      <xdr:colOff>101600</xdr:colOff>
      <xdr:row>34</xdr:row>
      <xdr:rowOff>117439</xdr:rowOff>
    </xdr:to>
    <xdr:sp macro="" textlink="">
      <xdr:nvSpPr>
        <xdr:cNvPr id="82" name="楕円 81"/>
        <xdr:cNvSpPr/>
      </xdr:nvSpPr>
      <xdr:spPr>
        <a:xfrm>
          <a:off x="2857500" y="58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133966</xdr:rowOff>
    </xdr:from>
    <xdr:ext cx="534377" cy="259045"/>
    <xdr:sp macro="" textlink="">
      <xdr:nvSpPr>
        <xdr:cNvPr id="83" name="テキスト ボックス 82"/>
        <xdr:cNvSpPr txBox="1"/>
      </xdr:nvSpPr>
      <xdr:spPr>
        <a:xfrm>
          <a:off x="2641111" y="56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143261</xdr:rowOff>
    </xdr:from>
    <xdr:to>
      <xdr:col>10</xdr:col>
      <xdr:colOff>165100</xdr:colOff>
      <xdr:row>34</xdr:row>
      <xdr:rowOff>73411</xdr:rowOff>
    </xdr:to>
    <xdr:sp macro="" textlink="">
      <xdr:nvSpPr>
        <xdr:cNvPr id="84" name="楕円 83"/>
        <xdr:cNvSpPr/>
      </xdr:nvSpPr>
      <xdr:spPr>
        <a:xfrm>
          <a:off x="1968500" y="58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89938</xdr:rowOff>
    </xdr:from>
    <xdr:ext cx="534377" cy="259045"/>
    <xdr:sp macro="" textlink="">
      <xdr:nvSpPr>
        <xdr:cNvPr id="85" name="テキスト ボックス 84"/>
        <xdr:cNvSpPr txBox="1"/>
      </xdr:nvSpPr>
      <xdr:spPr>
        <a:xfrm>
          <a:off x="1752111" y="55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169344</xdr:rowOff>
    </xdr:from>
    <xdr:to>
      <xdr:col>6</xdr:col>
      <xdr:colOff>38100</xdr:colOff>
      <xdr:row>34</xdr:row>
      <xdr:rowOff>99494</xdr:rowOff>
    </xdr:to>
    <xdr:sp macro="" textlink="">
      <xdr:nvSpPr>
        <xdr:cNvPr id="86" name="楕円 85"/>
        <xdr:cNvSpPr/>
      </xdr:nvSpPr>
      <xdr:spPr>
        <a:xfrm>
          <a:off x="1079500" y="58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116021</xdr:rowOff>
    </xdr:from>
    <xdr:ext cx="534377" cy="259045"/>
    <xdr:sp macro="" textlink="">
      <xdr:nvSpPr>
        <xdr:cNvPr id="87" name="テキスト ボックス 86"/>
        <xdr:cNvSpPr txBox="1"/>
      </xdr:nvSpPr>
      <xdr:spPr>
        <a:xfrm>
          <a:off x="863111" y="56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58</xdr:row>
      <xdr:rowOff>15066</xdr:rowOff>
    </xdr:from>
    <xdr:to>
      <xdr:col>24</xdr:col>
      <xdr:colOff>62865</xdr:colOff>
      <xdr:row>58</xdr:row>
      <xdr:rowOff>170589</xdr:rowOff>
    </xdr:to>
    <xdr:cxnSp macro="">
      <xdr:nvCxnSpPr>
        <xdr:cNvPr id="111" name="直線コネクタ 110"/>
        <xdr:cNvCxnSpPr/>
      </xdr:nvCxnSpPr>
      <xdr:spPr>
        <a:xfrm flipV="1">
          <a:off x="4633595" y="9959166"/>
          <a:ext cx="1270" cy="15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20714</xdr:rowOff>
    </xdr:from>
    <xdr:ext cx="534377" cy="259045"/>
    <xdr:sp macro="" textlink="">
      <xdr:nvSpPr>
        <xdr:cNvPr id="112" name="物件費最小値テキスト"/>
        <xdr:cNvSpPr txBox="1"/>
      </xdr:nvSpPr>
      <xdr:spPr>
        <a:xfrm>
          <a:off x="4686300" y="1013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170589</xdr:rowOff>
    </xdr:from>
    <xdr:to>
      <xdr:col>24</xdr:col>
      <xdr:colOff>152400</xdr:colOff>
      <xdr:row>58</xdr:row>
      <xdr:rowOff>170589</xdr:rowOff>
    </xdr:to>
    <xdr:cxnSp macro="">
      <xdr:nvCxnSpPr>
        <xdr:cNvPr id="113" name="直線コネクタ 112"/>
        <xdr:cNvCxnSpPr/>
      </xdr:nvCxnSpPr>
      <xdr:spPr>
        <a:xfrm>
          <a:off x="4546600" y="1011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133193</xdr:rowOff>
    </xdr:from>
    <xdr:ext cx="599010" cy="259045"/>
    <xdr:sp macro="" textlink="">
      <xdr:nvSpPr>
        <xdr:cNvPr id="114" name="物件費最大値テキスト"/>
        <xdr:cNvSpPr txBox="1"/>
      </xdr:nvSpPr>
      <xdr:spPr>
        <a:xfrm>
          <a:off x="4686300" y="973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15066</xdr:rowOff>
    </xdr:from>
    <xdr:to>
      <xdr:col>24</xdr:col>
      <xdr:colOff>152400</xdr:colOff>
      <xdr:row>58</xdr:row>
      <xdr:rowOff>15066</xdr:rowOff>
    </xdr:to>
    <xdr:cxnSp macro="">
      <xdr:nvCxnSpPr>
        <xdr:cNvPr id="115" name="直線コネクタ 114"/>
        <xdr:cNvCxnSpPr/>
      </xdr:nvCxnSpPr>
      <xdr:spPr>
        <a:xfrm>
          <a:off x="4546600" y="995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64791</xdr:rowOff>
    </xdr:from>
    <xdr:to>
      <xdr:col>24</xdr:col>
      <xdr:colOff>63500</xdr:colOff>
      <xdr:row>58</xdr:row>
      <xdr:rowOff>15066</xdr:rowOff>
    </xdr:to>
    <xdr:cxnSp macro="">
      <xdr:nvCxnSpPr>
        <xdr:cNvPr id="116" name="直線コネクタ 115"/>
        <xdr:cNvCxnSpPr/>
      </xdr:nvCxnSpPr>
      <xdr:spPr>
        <a:xfrm>
          <a:off x="3797300" y="9665991"/>
          <a:ext cx="838200" cy="29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65164</xdr:rowOff>
    </xdr:from>
    <xdr:ext cx="534377" cy="259045"/>
    <xdr:sp macro="" textlink="">
      <xdr:nvSpPr>
        <xdr:cNvPr id="117" name="物件費平均値テキスト"/>
        <xdr:cNvSpPr txBox="1"/>
      </xdr:nvSpPr>
      <xdr:spPr>
        <a:xfrm>
          <a:off x="4686300" y="10009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86737</xdr:rowOff>
    </xdr:from>
    <xdr:to>
      <xdr:col>24</xdr:col>
      <xdr:colOff>114300</xdr:colOff>
      <xdr:row>59</xdr:row>
      <xdr:rowOff>16887</xdr:rowOff>
    </xdr:to>
    <xdr:sp macro="" textlink="">
      <xdr:nvSpPr>
        <xdr:cNvPr id="118" name="フローチャート: 判断 117"/>
        <xdr:cNvSpPr/>
      </xdr:nvSpPr>
      <xdr:spPr>
        <a:xfrm>
          <a:off x="4584700" y="1003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97513</xdr:rowOff>
    </xdr:from>
    <xdr:to>
      <xdr:col>19</xdr:col>
      <xdr:colOff>177800</xdr:colOff>
      <xdr:row>56</xdr:row>
      <xdr:rowOff>64791</xdr:rowOff>
    </xdr:to>
    <xdr:cxnSp macro="">
      <xdr:nvCxnSpPr>
        <xdr:cNvPr id="119" name="直線コネクタ 118"/>
        <xdr:cNvCxnSpPr/>
      </xdr:nvCxnSpPr>
      <xdr:spPr>
        <a:xfrm>
          <a:off x="2908300" y="9012913"/>
          <a:ext cx="889000" cy="65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86988</xdr:rowOff>
    </xdr:from>
    <xdr:to>
      <xdr:col>20</xdr:col>
      <xdr:colOff>38100</xdr:colOff>
      <xdr:row>59</xdr:row>
      <xdr:rowOff>17138</xdr:rowOff>
    </xdr:to>
    <xdr:sp macro="" textlink="">
      <xdr:nvSpPr>
        <xdr:cNvPr id="120" name="フローチャート: 判断 119"/>
        <xdr:cNvSpPr/>
      </xdr:nvSpPr>
      <xdr:spPr>
        <a:xfrm>
          <a:off x="3746500" y="1003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8265</xdr:rowOff>
    </xdr:from>
    <xdr:ext cx="534377" cy="259045"/>
    <xdr:sp macro="" textlink="">
      <xdr:nvSpPr>
        <xdr:cNvPr id="121" name="テキスト ボックス 120"/>
        <xdr:cNvSpPr txBox="1"/>
      </xdr:nvSpPr>
      <xdr:spPr>
        <a:xfrm>
          <a:off x="3530111" y="101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52113</xdr:rowOff>
    </xdr:from>
    <xdr:to>
      <xdr:col>15</xdr:col>
      <xdr:colOff>50800</xdr:colOff>
      <xdr:row>52</xdr:row>
      <xdr:rowOff>97513</xdr:rowOff>
    </xdr:to>
    <xdr:cxnSp macro="">
      <xdr:nvCxnSpPr>
        <xdr:cNvPr id="122" name="直線コネクタ 121"/>
        <xdr:cNvCxnSpPr/>
      </xdr:nvCxnSpPr>
      <xdr:spPr>
        <a:xfrm>
          <a:off x="2019300" y="8624613"/>
          <a:ext cx="889000" cy="38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79665</xdr:rowOff>
    </xdr:from>
    <xdr:to>
      <xdr:col>15</xdr:col>
      <xdr:colOff>101600</xdr:colOff>
      <xdr:row>59</xdr:row>
      <xdr:rowOff>9815</xdr:rowOff>
    </xdr:to>
    <xdr:sp macro="" textlink="">
      <xdr:nvSpPr>
        <xdr:cNvPr id="123" name="フローチャート: 判断 122"/>
        <xdr:cNvSpPr/>
      </xdr:nvSpPr>
      <xdr:spPr>
        <a:xfrm>
          <a:off x="2857500" y="1002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942</xdr:rowOff>
    </xdr:from>
    <xdr:ext cx="534377" cy="259045"/>
    <xdr:sp macro="" textlink="">
      <xdr:nvSpPr>
        <xdr:cNvPr id="124" name="テキスト ボックス 123"/>
        <xdr:cNvSpPr txBox="1"/>
      </xdr:nvSpPr>
      <xdr:spPr>
        <a:xfrm>
          <a:off x="2641111" y="1011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52113</xdr:rowOff>
    </xdr:from>
    <xdr:to>
      <xdr:col>10</xdr:col>
      <xdr:colOff>114300</xdr:colOff>
      <xdr:row>53</xdr:row>
      <xdr:rowOff>169476</xdr:rowOff>
    </xdr:to>
    <xdr:cxnSp macro="">
      <xdr:nvCxnSpPr>
        <xdr:cNvPr id="125" name="直線コネクタ 124"/>
        <xdr:cNvCxnSpPr/>
      </xdr:nvCxnSpPr>
      <xdr:spPr>
        <a:xfrm flipV="1">
          <a:off x="1130300" y="8624613"/>
          <a:ext cx="889000" cy="6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72436</xdr:rowOff>
    </xdr:from>
    <xdr:to>
      <xdr:col>10</xdr:col>
      <xdr:colOff>165100</xdr:colOff>
      <xdr:row>59</xdr:row>
      <xdr:rowOff>2586</xdr:rowOff>
    </xdr:to>
    <xdr:sp macro="" textlink="">
      <xdr:nvSpPr>
        <xdr:cNvPr id="126" name="フローチャート: 判断 125"/>
        <xdr:cNvSpPr/>
      </xdr:nvSpPr>
      <xdr:spPr>
        <a:xfrm>
          <a:off x="19685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165163</xdr:rowOff>
    </xdr:from>
    <xdr:ext cx="534377" cy="259045"/>
    <xdr:sp macro="" textlink="">
      <xdr:nvSpPr>
        <xdr:cNvPr id="127" name="テキスト ボックス 126"/>
        <xdr:cNvSpPr txBox="1"/>
      </xdr:nvSpPr>
      <xdr:spPr>
        <a:xfrm>
          <a:off x="1752111" y="101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92757</xdr:rowOff>
    </xdr:from>
    <xdr:to>
      <xdr:col>6</xdr:col>
      <xdr:colOff>38100</xdr:colOff>
      <xdr:row>59</xdr:row>
      <xdr:rowOff>22907</xdr:rowOff>
    </xdr:to>
    <xdr:sp macro="" textlink="">
      <xdr:nvSpPr>
        <xdr:cNvPr id="128" name="フローチャート: 判断 127"/>
        <xdr:cNvSpPr/>
      </xdr:nvSpPr>
      <xdr:spPr>
        <a:xfrm>
          <a:off x="1079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14034</xdr:rowOff>
    </xdr:from>
    <xdr:ext cx="534377" cy="259045"/>
    <xdr:sp macro="" textlink="">
      <xdr:nvSpPr>
        <xdr:cNvPr id="129" name="テキスト ボックス 128"/>
        <xdr:cNvSpPr txBox="1"/>
      </xdr:nvSpPr>
      <xdr:spPr>
        <a:xfrm>
          <a:off x="863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135716</xdr:rowOff>
    </xdr:from>
    <xdr:to>
      <xdr:col>24</xdr:col>
      <xdr:colOff>114300</xdr:colOff>
      <xdr:row>58</xdr:row>
      <xdr:rowOff>65866</xdr:rowOff>
    </xdr:to>
    <xdr:sp macro="" textlink="">
      <xdr:nvSpPr>
        <xdr:cNvPr id="135" name="楕円 134"/>
        <xdr:cNvSpPr/>
      </xdr:nvSpPr>
      <xdr:spPr>
        <a:xfrm>
          <a:off x="4584700" y="99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88743</xdr:rowOff>
    </xdr:from>
    <xdr:ext cx="599010" cy="259045"/>
    <xdr:sp macro="" textlink="">
      <xdr:nvSpPr>
        <xdr:cNvPr id="136" name="物件費該当値テキスト"/>
        <xdr:cNvSpPr txBox="1"/>
      </xdr:nvSpPr>
      <xdr:spPr>
        <a:xfrm>
          <a:off x="4686300" y="986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13991</xdr:rowOff>
    </xdr:from>
    <xdr:to>
      <xdr:col>20</xdr:col>
      <xdr:colOff>38100</xdr:colOff>
      <xdr:row>56</xdr:row>
      <xdr:rowOff>115591</xdr:rowOff>
    </xdr:to>
    <xdr:sp macro="" textlink="">
      <xdr:nvSpPr>
        <xdr:cNvPr id="137" name="楕円 136"/>
        <xdr:cNvSpPr/>
      </xdr:nvSpPr>
      <xdr:spPr>
        <a:xfrm>
          <a:off x="3746500" y="961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132118</xdr:rowOff>
    </xdr:from>
    <xdr:ext cx="599010" cy="259045"/>
    <xdr:sp macro="" textlink="">
      <xdr:nvSpPr>
        <xdr:cNvPr id="138" name="テキスト ボックス 137"/>
        <xdr:cNvSpPr txBox="1"/>
      </xdr:nvSpPr>
      <xdr:spPr>
        <a:xfrm>
          <a:off x="3497795" y="939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46713</xdr:rowOff>
    </xdr:from>
    <xdr:to>
      <xdr:col>15</xdr:col>
      <xdr:colOff>101600</xdr:colOff>
      <xdr:row>52</xdr:row>
      <xdr:rowOff>148313</xdr:rowOff>
    </xdr:to>
    <xdr:sp macro="" textlink="">
      <xdr:nvSpPr>
        <xdr:cNvPr id="139" name="楕円 138"/>
        <xdr:cNvSpPr/>
      </xdr:nvSpPr>
      <xdr:spPr>
        <a:xfrm>
          <a:off x="2857500" y="89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164840</xdr:rowOff>
    </xdr:from>
    <xdr:ext cx="599010" cy="259045"/>
    <xdr:sp macro="" textlink="">
      <xdr:nvSpPr>
        <xdr:cNvPr id="140" name="テキスト ボックス 139"/>
        <xdr:cNvSpPr txBox="1"/>
      </xdr:nvSpPr>
      <xdr:spPr>
        <a:xfrm>
          <a:off x="2608795" y="873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1313</xdr:rowOff>
    </xdr:from>
    <xdr:to>
      <xdr:col>10</xdr:col>
      <xdr:colOff>165100</xdr:colOff>
      <xdr:row>50</xdr:row>
      <xdr:rowOff>102913</xdr:rowOff>
    </xdr:to>
    <xdr:sp macro="" textlink="">
      <xdr:nvSpPr>
        <xdr:cNvPr id="141" name="楕円 140"/>
        <xdr:cNvSpPr/>
      </xdr:nvSpPr>
      <xdr:spPr>
        <a:xfrm>
          <a:off x="1968500" y="857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48</xdr:row>
      <xdr:rowOff>119440</xdr:rowOff>
    </xdr:from>
    <xdr:ext cx="690189" cy="259045"/>
    <xdr:sp macro="" textlink="">
      <xdr:nvSpPr>
        <xdr:cNvPr id="142" name="テキスト ボックス 141"/>
        <xdr:cNvSpPr txBox="1"/>
      </xdr:nvSpPr>
      <xdr:spPr>
        <a:xfrm>
          <a:off x="1674205" y="8349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118676</xdr:rowOff>
    </xdr:from>
    <xdr:to>
      <xdr:col>6</xdr:col>
      <xdr:colOff>38100</xdr:colOff>
      <xdr:row>54</xdr:row>
      <xdr:rowOff>48826</xdr:rowOff>
    </xdr:to>
    <xdr:sp macro="" textlink="">
      <xdr:nvSpPr>
        <xdr:cNvPr id="143" name="楕円 142"/>
        <xdr:cNvSpPr/>
      </xdr:nvSpPr>
      <xdr:spPr>
        <a:xfrm>
          <a:off x="1079500" y="92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65353</xdr:rowOff>
    </xdr:from>
    <xdr:ext cx="599010" cy="259045"/>
    <xdr:sp macro="" textlink="">
      <xdr:nvSpPr>
        <xdr:cNvPr id="144" name="テキスト ボックス 143"/>
        <xdr:cNvSpPr txBox="1"/>
      </xdr:nvSpPr>
      <xdr:spPr>
        <a:xfrm>
          <a:off x="830795" y="898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8" name="直線コネクタ 167"/>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69"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0" name="直線コネクタ 169"/>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1"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2" name="直線コネクタ 171"/>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63347</xdr:rowOff>
    </xdr:from>
    <xdr:to>
      <xdr:col>24</xdr:col>
      <xdr:colOff>63500</xdr:colOff>
      <xdr:row>75</xdr:row>
      <xdr:rowOff>134214</xdr:rowOff>
    </xdr:to>
    <xdr:cxnSp macro="">
      <xdr:nvCxnSpPr>
        <xdr:cNvPr id="173" name="直線コネクタ 172"/>
        <xdr:cNvCxnSpPr/>
      </xdr:nvCxnSpPr>
      <xdr:spPr>
        <a:xfrm>
          <a:off x="3797300" y="12922097"/>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4"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5" name="フローチャート: 判断 174"/>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63347</xdr:rowOff>
    </xdr:from>
    <xdr:to>
      <xdr:col>19</xdr:col>
      <xdr:colOff>177800</xdr:colOff>
      <xdr:row>76</xdr:row>
      <xdr:rowOff>17780</xdr:rowOff>
    </xdr:to>
    <xdr:cxnSp macro="">
      <xdr:nvCxnSpPr>
        <xdr:cNvPr id="176" name="直線コネクタ 175"/>
        <xdr:cNvCxnSpPr/>
      </xdr:nvCxnSpPr>
      <xdr:spPr>
        <a:xfrm flipV="1">
          <a:off x="2908300" y="12922097"/>
          <a:ext cx="889000" cy="1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7" name="フローチャート: 判断 176"/>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8" name="テキスト ボックス 177"/>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17780</xdr:rowOff>
    </xdr:from>
    <xdr:to>
      <xdr:col>15</xdr:col>
      <xdr:colOff>50800</xdr:colOff>
      <xdr:row>76</xdr:row>
      <xdr:rowOff>60147</xdr:rowOff>
    </xdr:to>
    <xdr:cxnSp macro="">
      <xdr:nvCxnSpPr>
        <xdr:cNvPr id="179" name="直線コネクタ 178"/>
        <xdr:cNvCxnSpPr/>
      </xdr:nvCxnSpPr>
      <xdr:spPr>
        <a:xfrm flipV="1">
          <a:off x="2019300" y="13047980"/>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0" name="フローチャート: 判断 179"/>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1" name="テキスト ボックス 180"/>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38658</xdr:rowOff>
    </xdr:from>
    <xdr:to>
      <xdr:col>10</xdr:col>
      <xdr:colOff>114300</xdr:colOff>
      <xdr:row>76</xdr:row>
      <xdr:rowOff>60147</xdr:rowOff>
    </xdr:to>
    <xdr:cxnSp macro="">
      <xdr:nvCxnSpPr>
        <xdr:cNvPr id="182" name="直線コネクタ 181"/>
        <xdr:cNvCxnSpPr/>
      </xdr:nvCxnSpPr>
      <xdr:spPr>
        <a:xfrm>
          <a:off x="1130300" y="13068858"/>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81127</xdr:rowOff>
    </xdr:from>
    <xdr:to>
      <xdr:col>10</xdr:col>
      <xdr:colOff>165100</xdr:colOff>
      <xdr:row>77</xdr:row>
      <xdr:rowOff>11277</xdr:rowOff>
    </xdr:to>
    <xdr:sp macro="" textlink="">
      <xdr:nvSpPr>
        <xdr:cNvPr id="183" name="フローチャート: 判断 182"/>
        <xdr:cNvSpPr/>
      </xdr:nvSpPr>
      <xdr:spPr>
        <a:xfrm>
          <a:off x="1968500" y="131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2404</xdr:rowOff>
    </xdr:from>
    <xdr:ext cx="469744" cy="259045"/>
    <xdr:sp macro="" textlink="">
      <xdr:nvSpPr>
        <xdr:cNvPr id="184" name="テキスト ボックス 183"/>
        <xdr:cNvSpPr txBox="1"/>
      </xdr:nvSpPr>
      <xdr:spPr>
        <a:xfrm>
          <a:off x="1784428" y="1320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5" name="フローチャート: 判断 184"/>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81957</xdr:rowOff>
    </xdr:from>
    <xdr:ext cx="469744" cy="259045"/>
    <xdr:sp macro="" textlink="">
      <xdr:nvSpPr>
        <xdr:cNvPr id="186" name="テキスト ボックス 185"/>
        <xdr:cNvSpPr txBox="1"/>
      </xdr:nvSpPr>
      <xdr:spPr>
        <a:xfrm>
          <a:off x="895428"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83414</xdr:rowOff>
    </xdr:from>
    <xdr:to>
      <xdr:col>24</xdr:col>
      <xdr:colOff>114300</xdr:colOff>
      <xdr:row>76</xdr:row>
      <xdr:rowOff>13564</xdr:rowOff>
    </xdr:to>
    <xdr:sp macro="" textlink="">
      <xdr:nvSpPr>
        <xdr:cNvPr id="192" name="楕円 191"/>
        <xdr:cNvSpPr/>
      </xdr:nvSpPr>
      <xdr:spPr>
        <a:xfrm>
          <a:off x="4584700" y="129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106291</xdr:rowOff>
    </xdr:from>
    <xdr:ext cx="469744" cy="259045"/>
    <xdr:sp macro="" textlink="">
      <xdr:nvSpPr>
        <xdr:cNvPr id="193" name="維持補修費該当値テキスト"/>
        <xdr:cNvSpPr txBox="1"/>
      </xdr:nvSpPr>
      <xdr:spPr>
        <a:xfrm>
          <a:off x="4686300" y="1279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12547</xdr:rowOff>
    </xdr:from>
    <xdr:to>
      <xdr:col>20</xdr:col>
      <xdr:colOff>38100</xdr:colOff>
      <xdr:row>75</xdr:row>
      <xdr:rowOff>114147</xdr:rowOff>
    </xdr:to>
    <xdr:sp macro="" textlink="">
      <xdr:nvSpPr>
        <xdr:cNvPr id="194" name="楕円 193"/>
        <xdr:cNvSpPr/>
      </xdr:nvSpPr>
      <xdr:spPr>
        <a:xfrm>
          <a:off x="3746500" y="128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130674</xdr:rowOff>
    </xdr:from>
    <xdr:ext cx="469744" cy="259045"/>
    <xdr:sp macro="" textlink="">
      <xdr:nvSpPr>
        <xdr:cNvPr id="195" name="テキスト ボックス 194"/>
        <xdr:cNvSpPr txBox="1"/>
      </xdr:nvSpPr>
      <xdr:spPr>
        <a:xfrm>
          <a:off x="3562428" y="1264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138430</xdr:rowOff>
    </xdr:from>
    <xdr:to>
      <xdr:col>15</xdr:col>
      <xdr:colOff>101600</xdr:colOff>
      <xdr:row>76</xdr:row>
      <xdr:rowOff>68580</xdr:rowOff>
    </xdr:to>
    <xdr:sp macro="" textlink="">
      <xdr:nvSpPr>
        <xdr:cNvPr id="196" name="楕円 195"/>
        <xdr:cNvSpPr/>
      </xdr:nvSpPr>
      <xdr:spPr>
        <a:xfrm>
          <a:off x="2857500" y="129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85107</xdr:rowOff>
    </xdr:from>
    <xdr:ext cx="469744" cy="259045"/>
    <xdr:sp macro="" textlink="">
      <xdr:nvSpPr>
        <xdr:cNvPr id="197" name="テキスト ボックス 196"/>
        <xdr:cNvSpPr txBox="1"/>
      </xdr:nvSpPr>
      <xdr:spPr>
        <a:xfrm>
          <a:off x="2673428" y="1277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9347</xdr:rowOff>
    </xdr:from>
    <xdr:to>
      <xdr:col>10</xdr:col>
      <xdr:colOff>165100</xdr:colOff>
      <xdr:row>76</xdr:row>
      <xdr:rowOff>110947</xdr:rowOff>
    </xdr:to>
    <xdr:sp macro="" textlink="">
      <xdr:nvSpPr>
        <xdr:cNvPr id="198" name="楕円 197"/>
        <xdr:cNvSpPr/>
      </xdr:nvSpPr>
      <xdr:spPr>
        <a:xfrm>
          <a:off x="1968500" y="130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127474</xdr:rowOff>
    </xdr:from>
    <xdr:ext cx="469744" cy="259045"/>
    <xdr:sp macro="" textlink="">
      <xdr:nvSpPr>
        <xdr:cNvPr id="199" name="テキスト ボックス 198"/>
        <xdr:cNvSpPr txBox="1"/>
      </xdr:nvSpPr>
      <xdr:spPr>
        <a:xfrm>
          <a:off x="1784428" y="128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159308</xdr:rowOff>
    </xdr:from>
    <xdr:to>
      <xdr:col>6</xdr:col>
      <xdr:colOff>38100</xdr:colOff>
      <xdr:row>76</xdr:row>
      <xdr:rowOff>89458</xdr:rowOff>
    </xdr:to>
    <xdr:sp macro="" textlink="">
      <xdr:nvSpPr>
        <xdr:cNvPr id="200" name="楕円 199"/>
        <xdr:cNvSpPr/>
      </xdr:nvSpPr>
      <xdr:spPr>
        <a:xfrm>
          <a:off x="1079500" y="130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105986</xdr:rowOff>
    </xdr:from>
    <xdr:ext cx="469744" cy="259045"/>
    <xdr:sp macro="" textlink="">
      <xdr:nvSpPr>
        <xdr:cNvPr id="201" name="テキスト ボックス 200"/>
        <xdr:cNvSpPr txBox="1"/>
      </xdr:nvSpPr>
      <xdr:spPr>
        <a:xfrm>
          <a:off x="895428" y="1279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6" name="直線コネクタ 225"/>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7"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8" name="直線コネクタ 227"/>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29"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0" name="直線コネクタ 229"/>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76619</xdr:rowOff>
    </xdr:from>
    <xdr:to>
      <xdr:col>24</xdr:col>
      <xdr:colOff>63500</xdr:colOff>
      <xdr:row>96</xdr:row>
      <xdr:rowOff>106769</xdr:rowOff>
    </xdr:to>
    <xdr:cxnSp macro="">
      <xdr:nvCxnSpPr>
        <xdr:cNvPr id="231" name="直線コネクタ 230"/>
        <xdr:cNvCxnSpPr/>
      </xdr:nvCxnSpPr>
      <xdr:spPr>
        <a:xfrm>
          <a:off x="3797300" y="16535819"/>
          <a:ext cx="838200" cy="3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2"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3" name="フローチャート: 判断 232"/>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76619</xdr:rowOff>
    </xdr:from>
    <xdr:to>
      <xdr:col>19</xdr:col>
      <xdr:colOff>177800</xdr:colOff>
      <xdr:row>96</xdr:row>
      <xdr:rowOff>131584</xdr:rowOff>
    </xdr:to>
    <xdr:cxnSp macro="">
      <xdr:nvCxnSpPr>
        <xdr:cNvPr id="234" name="直線コネクタ 233"/>
        <xdr:cNvCxnSpPr/>
      </xdr:nvCxnSpPr>
      <xdr:spPr>
        <a:xfrm flipV="1">
          <a:off x="2908300" y="16535819"/>
          <a:ext cx="889000" cy="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5" name="フローチャート: 判断 234"/>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6" name="テキスト ボックス 235"/>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131584</xdr:rowOff>
    </xdr:from>
    <xdr:to>
      <xdr:col>15</xdr:col>
      <xdr:colOff>50800</xdr:colOff>
      <xdr:row>97</xdr:row>
      <xdr:rowOff>29439</xdr:rowOff>
    </xdr:to>
    <xdr:cxnSp macro="">
      <xdr:nvCxnSpPr>
        <xdr:cNvPr id="237" name="直線コネクタ 236"/>
        <xdr:cNvCxnSpPr/>
      </xdr:nvCxnSpPr>
      <xdr:spPr>
        <a:xfrm flipV="1">
          <a:off x="2019300" y="16590784"/>
          <a:ext cx="889000" cy="6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8" name="フローチャート: 判断 237"/>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39" name="テキスト ボックス 238"/>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29439</xdr:rowOff>
    </xdr:from>
    <xdr:to>
      <xdr:col>10</xdr:col>
      <xdr:colOff>114300</xdr:colOff>
      <xdr:row>97</xdr:row>
      <xdr:rowOff>74930</xdr:rowOff>
    </xdr:to>
    <xdr:cxnSp macro="">
      <xdr:nvCxnSpPr>
        <xdr:cNvPr id="240" name="直線コネクタ 239"/>
        <xdr:cNvCxnSpPr/>
      </xdr:nvCxnSpPr>
      <xdr:spPr>
        <a:xfrm flipV="1">
          <a:off x="1130300" y="16660089"/>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118771</xdr:rowOff>
    </xdr:from>
    <xdr:to>
      <xdr:col>10</xdr:col>
      <xdr:colOff>165100</xdr:colOff>
      <xdr:row>95</xdr:row>
      <xdr:rowOff>48921</xdr:rowOff>
    </xdr:to>
    <xdr:sp macro="" textlink="">
      <xdr:nvSpPr>
        <xdr:cNvPr id="241" name="フローチャート: 判断 240"/>
        <xdr:cNvSpPr/>
      </xdr:nvSpPr>
      <xdr:spPr>
        <a:xfrm>
          <a:off x="1968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65448</xdr:rowOff>
    </xdr:from>
    <xdr:ext cx="534377" cy="259045"/>
    <xdr:sp macro="" textlink="">
      <xdr:nvSpPr>
        <xdr:cNvPr id="242" name="テキスト ボックス 241"/>
        <xdr:cNvSpPr txBox="1"/>
      </xdr:nvSpPr>
      <xdr:spPr>
        <a:xfrm>
          <a:off x="1752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3" name="フローチャート: 判断 242"/>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4" name="テキスト ボックス 243"/>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55969</xdr:rowOff>
    </xdr:from>
    <xdr:to>
      <xdr:col>24</xdr:col>
      <xdr:colOff>114300</xdr:colOff>
      <xdr:row>96</xdr:row>
      <xdr:rowOff>157569</xdr:rowOff>
    </xdr:to>
    <xdr:sp macro="" textlink="">
      <xdr:nvSpPr>
        <xdr:cNvPr id="250" name="楕円 249"/>
        <xdr:cNvSpPr/>
      </xdr:nvSpPr>
      <xdr:spPr>
        <a:xfrm>
          <a:off x="4584700" y="165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34396</xdr:rowOff>
    </xdr:from>
    <xdr:ext cx="534377" cy="259045"/>
    <xdr:sp macro="" textlink="">
      <xdr:nvSpPr>
        <xdr:cNvPr id="251" name="扶助費該当値テキスト"/>
        <xdr:cNvSpPr txBox="1"/>
      </xdr:nvSpPr>
      <xdr:spPr>
        <a:xfrm>
          <a:off x="4686300" y="164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25819</xdr:rowOff>
    </xdr:from>
    <xdr:to>
      <xdr:col>20</xdr:col>
      <xdr:colOff>38100</xdr:colOff>
      <xdr:row>96</xdr:row>
      <xdr:rowOff>127419</xdr:rowOff>
    </xdr:to>
    <xdr:sp macro="" textlink="">
      <xdr:nvSpPr>
        <xdr:cNvPr id="252" name="楕円 251"/>
        <xdr:cNvSpPr/>
      </xdr:nvSpPr>
      <xdr:spPr>
        <a:xfrm>
          <a:off x="3746500" y="164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118546</xdr:rowOff>
    </xdr:from>
    <xdr:ext cx="534377" cy="259045"/>
    <xdr:sp macro="" textlink="">
      <xdr:nvSpPr>
        <xdr:cNvPr id="253" name="テキスト ボックス 252"/>
        <xdr:cNvSpPr txBox="1"/>
      </xdr:nvSpPr>
      <xdr:spPr>
        <a:xfrm>
          <a:off x="3530111" y="165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80784</xdr:rowOff>
    </xdr:from>
    <xdr:to>
      <xdr:col>15</xdr:col>
      <xdr:colOff>101600</xdr:colOff>
      <xdr:row>97</xdr:row>
      <xdr:rowOff>10934</xdr:rowOff>
    </xdr:to>
    <xdr:sp macro="" textlink="">
      <xdr:nvSpPr>
        <xdr:cNvPr id="254" name="楕円 253"/>
        <xdr:cNvSpPr/>
      </xdr:nvSpPr>
      <xdr:spPr>
        <a:xfrm>
          <a:off x="2857500" y="165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2061</xdr:rowOff>
    </xdr:from>
    <xdr:ext cx="534377" cy="259045"/>
    <xdr:sp macro="" textlink="">
      <xdr:nvSpPr>
        <xdr:cNvPr id="255" name="テキスト ボックス 254"/>
        <xdr:cNvSpPr txBox="1"/>
      </xdr:nvSpPr>
      <xdr:spPr>
        <a:xfrm>
          <a:off x="2641111" y="1663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150089</xdr:rowOff>
    </xdr:from>
    <xdr:to>
      <xdr:col>10</xdr:col>
      <xdr:colOff>165100</xdr:colOff>
      <xdr:row>97</xdr:row>
      <xdr:rowOff>80239</xdr:rowOff>
    </xdr:to>
    <xdr:sp macro="" textlink="">
      <xdr:nvSpPr>
        <xdr:cNvPr id="256" name="楕円 255"/>
        <xdr:cNvSpPr/>
      </xdr:nvSpPr>
      <xdr:spPr>
        <a:xfrm>
          <a:off x="1968500" y="166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71366</xdr:rowOff>
    </xdr:from>
    <xdr:ext cx="534377" cy="259045"/>
    <xdr:sp macro="" textlink="">
      <xdr:nvSpPr>
        <xdr:cNvPr id="257" name="テキスト ボックス 256"/>
        <xdr:cNvSpPr txBox="1"/>
      </xdr:nvSpPr>
      <xdr:spPr>
        <a:xfrm>
          <a:off x="1752111" y="167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24130</xdr:rowOff>
    </xdr:from>
    <xdr:to>
      <xdr:col>6</xdr:col>
      <xdr:colOff>38100</xdr:colOff>
      <xdr:row>97</xdr:row>
      <xdr:rowOff>125730</xdr:rowOff>
    </xdr:to>
    <xdr:sp macro="" textlink="">
      <xdr:nvSpPr>
        <xdr:cNvPr id="258" name="楕円 257"/>
        <xdr:cNvSpPr/>
      </xdr:nvSpPr>
      <xdr:spPr>
        <a:xfrm>
          <a:off x="10795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116857</xdr:rowOff>
    </xdr:from>
    <xdr:ext cx="534377" cy="259045"/>
    <xdr:sp macro="" textlink="">
      <xdr:nvSpPr>
        <xdr:cNvPr id="259" name="テキスト ボックス 258"/>
        <xdr:cNvSpPr txBox="1"/>
      </xdr:nvSpPr>
      <xdr:spPr>
        <a:xfrm>
          <a:off x="863111" y="1674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5" name="直線コネクタ 284"/>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6"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7" name="直線コネクタ 286"/>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8"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89" name="直線コネクタ 288"/>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142236</xdr:rowOff>
    </xdr:from>
    <xdr:to>
      <xdr:col>55</xdr:col>
      <xdr:colOff>0</xdr:colOff>
      <xdr:row>33</xdr:row>
      <xdr:rowOff>109808</xdr:rowOff>
    </xdr:to>
    <xdr:cxnSp macro="">
      <xdr:nvCxnSpPr>
        <xdr:cNvPr id="290" name="直線コネクタ 289"/>
        <xdr:cNvCxnSpPr/>
      </xdr:nvCxnSpPr>
      <xdr:spPr>
        <a:xfrm flipV="1">
          <a:off x="9639300" y="5285736"/>
          <a:ext cx="838200" cy="48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1"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2" name="フローチャート: 判断 291"/>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169353</xdr:rowOff>
    </xdr:from>
    <xdr:to>
      <xdr:col>50</xdr:col>
      <xdr:colOff>114300</xdr:colOff>
      <xdr:row>33</xdr:row>
      <xdr:rowOff>109808</xdr:rowOff>
    </xdr:to>
    <xdr:cxnSp macro="">
      <xdr:nvCxnSpPr>
        <xdr:cNvPr id="293" name="直線コネクタ 292"/>
        <xdr:cNvCxnSpPr/>
      </xdr:nvCxnSpPr>
      <xdr:spPr>
        <a:xfrm>
          <a:off x="8750300" y="5655753"/>
          <a:ext cx="889000" cy="1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4" name="フローチャート: 判断 293"/>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5" name="テキスト ボックス 294"/>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169353</xdr:rowOff>
    </xdr:from>
    <xdr:to>
      <xdr:col>45</xdr:col>
      <xdr:colOff>177800</xdr:colOff>
      <xdr:row>34</xdr:row>
      <xdr:rowOff>24888</xdr:rowOff>
    </xdr:to>
    <xdr:cxnSp macro="">
      <xdr:nvCxnSpPr>
        <xdr:cNvPr id="296" name="直線コネクタ 295"/>
        <xdr:cNvCxnSpPr/>
      </xdr:nvCxnSpPr>
      <xdr:spPr>
        <a:xfrm flipV="1">
          <a:off x="7861300" y="5655753"/>
          <a:ext cx="889000" cy="19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7" name="フローチャート: 判断 296"/>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8" name="テキスト ボックス 297"/>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24888</xdr:rowOff>
    </xdr:from>
    <xdr:to>
      <xdr:col>41</xdr:col>
      <xdr:colOff>50800</xdr:colOff>
      <xdr:row>34</xdr:row>
      <xdr:rowOff>88330</xdr:rowOff>
    </xdr:to>
    <xdr:cxnSp macro="">
      <xdr:nvCxnSpPr>
        <xdr:cNvPr id="299" name="直線コネクタ 298"/>
        <xdr:cNvCxnSpPr/>
      </xdr:nvCxnSpPr>
      <xdr:spPr>
        <a:xfrm flipV="1">
          <a:off x="6972300" y="5854188"/>
          <a:ext cx="889000" cy="6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0" name="フローチャート: 判断 299"/>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1" name="テキスト ボックス 300"/>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2" name="フローチャート: 判断 301"/>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3" name="テキスト ボックス 302"/>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91436</xdr:rowOff>
    </xdr:from>
    <xdr:to>
      <xdr:col>55</xdr:col>
      <xdr:colOff>50800</xdr:colOff>
      <xdr:row>31</xdr:row>
      <xdr:rowOff>21586</xdr:rowOff>
    </xdr:to>
    <xdr:sp macro="" textlink="">
      <xdr:nvSpPr>
        <xdr:cNvPr id="309" name="楕円 308"/>
        <xdr:cNvSpPr/>
      </xdr:nvSpPr>
      <xdr:spPr>
        <a:xfrm>
          <a:off x="10426700" y="52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44463</xdr:rowOff>
    </xdr:from>
    <xdr:ext cx="599010" cy="259045"/>
    <xdr:sp macro="" textlink="">
      <xdr:nvSpPr>
        <xdr:cNvPr id="310" name="補助費等該当値テキスト"/>
        <xdr:cNvSpPr txBox="1"/>
      </xdr:nvSpPr>
      <xdr:spPr>
        <a:xfrm>
          <a:off x="10528300" y="51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59008</xdr:rowOff>
    </xdr:from>
    <xdr:to>
      <xdr:col>50</xdr:col>
      <xdr:colOff>165100</xdr:colOff>
      <xdr:row>33</xdr:row>
      <xdr:rowOff>160608</xdr:rowOff>
    </xdr:to>
    <xdr:sp macro="" textlink="">
      <xdr:nvSpPr>
        <xdr:cNvPr id="311" name="楕円 310"/>
        <xdr:cNvSpPr/>
      </xdr:nvSpPr>
      <xdr:spPr>
        <a:xfrm>
          <a:off x="9588500" y="57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5685</xdr:rowOff>
    </xdr:from>
    <xdr:ext cx="534377" cy="259045"/>
    <xdr:sp macro="" textlink="">
      <xdr:nvSpPr>
        <xdr:cNvPr id="312" name="テキスト ボックス 311"/>
        <xdr:cNvSpPr txBox="1"/>
      </xdr:nvSpPr>
      <xdr:spPr>
        <a:xfrm>
          <a:off x="9372111" y="54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118553</xdr:rowOff>
    </xdr:from>
    <xdr:to>
      <xdr:col>46</xdr:col>
      <xdr:colOff>38100</xdr:colOff>
      <xdr:row>33</xdr:row>
      <xdr:rowOff>48703</xdr:rowOff>
    </xdr:to>
    <xdr:sp macro="" textlink="">
      <xdr:nvSpPr>
        <xdr:cNvPr id="313" name="楕円 312"/>
        <xdr:cNvSpPr/>
      </xdr:nvSpPr>
      <xdr:spPr>
        <a:xfrm>
          <a:off x="8699500" y="560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65230</xdr:rowOff>
    </xdr:from>
    <xdr:ext cx="599010" cy="259045"/>
    <xdr:sp macro="" textlink="">
      <xdr:nvSpPr>
        <xdr:cNvPr id="314" name="テキスト ボックス 313"/>
        <xdr:cNvSpPr txBox="1"/>
      </xdr:nvSpPr>
      <xdr:spPr>
        <a:xfrm>
          <a:off x="8450795" y="538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145538</xdr:rowOff>
    </xdr:from>
    <xdr:to>
      <xdr:col>41</xdr:col>
      <xdr:colOff>101600</xdr:colOff>
      <xdr:row>34</xdr:row>
      <xdr:rowOff>75688</xdr:rowOff>
    </xdr:to>
    <xdr:sp macro="" textlink="">
      <xdr:nvSpPr>
        <xdr:cNvPr id="315" name="楕円 314"/>
        <xdr:cNvSpPr/>
      </xdr:nvSpPr>
      <xdr:spPr>
        <a:xfrm>
          <a:off x="7810500" y="58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92215</xdr:rowOff>
    </xdr:from>
    <xdr:ext cx="534377" cy="259045"/>
    <xdr:sp macro="" textlink="">
      <xdr:nvSpPr>
        <xdr:cNvPr id="316" name="テキスト ボックス 315"/>
        <xdr:cNvSpPr txBox="1"/>
      </xdr:nvSpPr>
      <xdr:spPr>
        <a:xfrm>
          <a:off x="7594111" y="55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37530</xdr:rowOff>
    </xdr:from>
    <xdr:to>
      <xdr:col>36</xdr:col>
      <xdr:colOff>165100</xdr:colOff>
      <xdr:row>34</xdr:row>
      <xdr:rowOff>139130</xdr:rowOff>
    </xdr:to>
    <xdr:sp macro="" textlink="">
      <xdr:nvSpPr>
        <xdr:cNvPr id="317" name="楕円 316"/>
        <xdr:cNvSpPr/>
      </xdr:nvSpPr>
      <xdr:spPr>
        <a:xfrm>
          <a:off x="6921500" y="586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155657</xdr:rowOff>
    </xdr:from>
    <xdr:ext cx="534377" cy="259045"/>
    <xdr:sp macro="" textlink="">
      <xdr:nvSpPr>
        <xdr:cNvPr id="318" name="テキスト ボックス 317"/>
        <xdr:cNvSpPr txBox="1"/>
      </xdr:nvSpPr>
      <xdr:spPr>
        <a:xfrm>
          <a:off x="6705111" y="564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0" name="直線コネクタ 339"/>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1"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2" name="直線コネクタ 341"/>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3"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4" name="直線コネクタ 343"/>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15708</xdr:rowOff>
    </xdr:from>
    <xdr:to>
      <xdr:col>55</xdr:col>
      <xdr:colOff>0</xdr:colOff>
      <xdr:row>56</xdr:row>
      <xdr:rowOff>59791</xdr:rowOff>
    </xdr:to>
    <xdr:cxnSp macro="">
      <xdr:nvCxnSpPr>
        <xdr:cNvPr id="345" name="直線コネクタ 344"/>
        <xdr:cNvCxnSpPr/>
      </xdr:nvCxnSpPr>
      <xdr:spPr>
        <a:xfrm flipV="1">
          <a:off x="9639300" y="9616908"/>
          <a:ext cx="838200" cy="4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6"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7" name="フローチャート: 判断 346"/>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29028</xdr:rowOff>
    </xdr:from>
    <xdr:to>
      <xdr:col>50</xdr:col>
      <xdr:colOff>114300</xdr:colOff>
      <xdr:row>56</xdr:row>
      <xdr:rowOff>59791</xdr:rowOff>
    </xdr:to>
    <xdr:cxnSp macro="">
      <xdr:nvCxnSpPr>
        <xdr:cNvPr id="348" name="直線コネクタ 347"/>
        <xdr:cNvCxnSpPr/>
      </xdr:nvCxnSpPr>
      <xdr:spPr>
        <a:xfrm>
          <a:off x="8750300" y="9630228"/>
          <a:ext cx="889000" cy="3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49" name="フローチャート: 判断 348"/>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0" name="テキスト ボックス 349"/>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10075</xdr:rowOff>
    </xdr:from>
    <xdr:to>
      <xdr:col>45</xdr:col>
      <xdr:colOff>177800</xdr:colOff>
      <xdr:row>56</xdr:row>
      <xdr:rowOff>29028</xdr:rowOff>
    </xdr:to>
    <xdr:cxnSp macro="">
      <xdr:nvCxnSpPr>
        <xdr:cNvPr id="351" name="直線コネクタ 350"/>
        <xdr:cNvCxnSpPr/>
      </xdr:nvCxnSpPr>
      <xdr:spPr>
        <a:xfrm>
          <a:off x="7861300" y="9268375"/>
          <a:ext cx="889000" cy="3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2" name="フローチャート: 判断 351"/>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3" name="テキスト ボックス 352"/>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3137</xdr:rowOff>
    </xdr:from>
    <xdr:to>
      <xdr:col>41</xdr:col>
      <xdr:colOff>50800</xdr:colOff>
      <xdr:row>54</xdr:row>
      <xdr:rowOff>10075</xdr:rowOff>
    </xdr:to>
    <xdr:cxnSp macro="">
      <xdr:nvCxnSpPr>
        <xdr:cNvPr id="354" name="直線コネクタ 353"/>
        <xdr:cNvCxnSpPr/>
      </xdr:nvCxnSpPr>
      <xdr:spPr>
        <a:xfrm>
          <a:off x="6972300" y="9261437"/>
          <a:ext cx="889000" cy="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49474</xdr:rowOff>
    </xdr:from>
    <xdr:to>
      <xdr:col>41</xdr:col>
      <xdr:colOff>101600</xdr:colOff>
      <xdr:row>57</xdr:row>
      <xdr:rowOff>151074</xdr:rowOff>
    </xdr:to>
    <xdr:sp macro="" textlink="">
      <xdr:nvSpPr>
        <xdr:cNvPr id="355" name="フローチャート: 判断 354"/>
        <xdr:cNvSpPr/>
      </xdr:nvSpPr>
      <xdr:spPr>
        <a:xfrm>
          <a:off x="7810500" y="98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142201</xdr:rowOff>
    </xdr:from>
    <xdr:ext cx="534377" cy="259045"/>
    <xdr:sp macro="" textlink="">
      <xdr:nvSpPr>
        <xdr:cNvPr id="356" name="テキスト ボックス 355"/>
        <xdr:cNvSpPr txBox="1"/>
      </xdr:nvSpPr>
      <xdr:spPr>
        <a:xfrm>
          <a:off x="7594111" y="99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7" name="フローチャート: 判断 356"/>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30168</xdr:rowOff>
    </xdr:from>
    <xdr:ext cx="534377" cy="259045"/>
    <xdr:sp macro="" textlink="">
      <xdr:nvSpPr>
        <xdr:cNvPr id="358" name="テキスト ボックス 357"/>
        <xdr:cNvSpPr txBox="1"/>
      </xdr:nvSpPr>
      <xdr:spPr>
        <a:xfrm>
          <a:off x="6705111" y="9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136358</xdr:rowOff>
    </xdr:from>
    <xdr:to>
      <xdr:col>55</xdr:col>
      <xdr:colOff>50800</xdr:colOff>
      <xdr:row>56</xdr:row>
      <xdr:rowOff>66508</xdr:rowOff>
    </xdr:to>
    <xdr:sp macro="" textlink="">
      <xdr:nvSpPr>
        <xdr:cNvPr id="364" name="楕円 363"/>
        <xdr:cNvSpPr/>
      </xdr:nvSpPr>
      <xdr:spPr>
        <a:xfrm>
          <a:off x="10426700" y="956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159235</xdr:rowOff>
    </xdr:from>
    <xdr:ext cx="599010" cy="259045"/>
    <xdr:sp macro="" textlink="">
      <xdr:nvSpPr>
        <xdr:cNvPr id="365" name="普通建設事業費該当値テキスト"/>
        <xdr:cNvSpPr txBox="1"/>
      </xdr:nvSpPr>
      <xdr:spPr>
        <a:xfrm>
          <a:off x="10528300" y="94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8991</xdr:rowOff>
    </xdr:from>
    <xdr:to>
      <xdr:col>50</xdr:col>
      <xdr:colOff>165100</xdr:colOff>
      <xdr:row>56</xdr:row>
      <xdr:rowOff>110591</xdr:rowOff>
    </xdr:to>
    <xdr:sp macro="" textlink="">
      <xdr:nvSpPr>
        <xdr:cNvPr id="366" name="楕円 365"/>
        <xdr:cNvSpPr/>
      </xdr:nvSpPr>
      <xdr:spPr>
        <a:xfrm>
          <a:off x="9588500" y="96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127118</xdr:rowOff>
    </xdr:from>
    <xdr:ext cx="599010" cy="259045"/>
    <xdr:sp macro="" textlink="">
      <xdr:nvSpPr>
        <xdr:cNvPr id="367" name="テキスト ボックス 366"/>
        <xdr:cNvSpPr txBox="1"/>
      </xdr:nvSpPr>
      <xdr:spPr>
        <a:xfrm>
          <a:off x="9339795" y="938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149678</xdr:rowOff>
    </xdr:from>
    <xdr:to>
      <xdr:col>46</xdr:col>
      <xdr:colOff>38100</xdr:colOff>
      <xdr:row>56</xdr:row>
      <xdr:rowOff>79828</xdr:rowOff>
    </xdr:to>
    <xdr:sp macro="" textlink="">
      <xdr:nvSpPr>
        <xdr:cNvPr id="368" name="楕円 367"/>
        <xdr:cNvSpPr/>
      </xdr:nvSpPr>
      <xdr:spPr>
        <a:xfrm>
          <a:off x="86995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96355</xdr:rowOff>
    </xdr:from>
    <xdr:ext cx="599010" cy="259045"/>
    <xdr:sp macro="" textlink="">
      <xdr:nvSpPr>
        <xdr:cNvPr id="369" name="テキスト ボックス 368"/>
        <xdr:cNvSpPr txBox="1"/>
      </xdr:nvSpPr>
      <xdr:spPr>
        <a:xfrm>
          <a:off x="8450795" y="935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130725</xdr:rowOff>
    </xdr:from>
    <xdr:to>
      <xdr:col>41</xdr:col>
      <xdr:colOff>101600</xdr:colOff>
      <xdr:row>54</xdr:row>
      <xdr:rowOff>60875</xdr:rowOff>
    </xdr:to>
    <xdr:sp macro="" textlink="">
      <xdr:nvSpPr>
        <xdr:cNvPr id="370" name="楕円 369"/>
        <xdr:cNvSpPr/>
      </xdr:nvSpPr>
      <xdr:spPr>
        <a:xfrm>
          <a:off x="7810500" y="92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77402</xdr:rowOff>
    </xdr:from>
    <xdr:ext cx="599010" cy="259045"/>
    <xdr:sp macro="" textlink="">
      <xdr:nvSpPr>
        <xdr:cNvPr id="371" name="テキスト ボックス 370"/>
        <xdr:cNvSpPr txBox="1"/>
      </xdr:nvSpPr>
      <xdr:spPr>
        <a:xfrm>
          <a:off x="7561795" y="899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123787</xdr:rowOff>
    </xdr:from>
    <xdr:to>
      <xdr:col>36</xdr:col>
      <xdr:colOff>165100</xdr:colOff>
      <xdr:row>54</xdr:row>
      <xdr:rowOff>53937</xdr:rowOff>
    </xdr:to>
    <xdr:sp macro="" textlink="">
      <xdr:nvSpPr>
        <xdr:cNvPr id="372" name="楕円 371"/>
        <xdr:cNvSpPr/>
      </xdr:nvSpPr>
      <xdr:spPr>
        <a:xfrm>
          <a:off x="6921500" y="921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70464</xdr:rowOff>
    </xdr:from>
    <xdr:ext cx="599010" cy="259045"/>
    <xdr:sp macro="" textlink="">
      <xdr:nvSpPr>
        <xdr:cNvPr id="373" name="テキスト ボックス 372"/>
        <xdr:cNvSpPr txBox="1"/>
      </xdr:nvSpPr>
      <xdr:spPr>
        <a:xfrm>
          <a:off x="6672795" y="898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399" name="直線コネクタ 398"/>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0"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2"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3" name="直線コネクタ 402"/>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82942</xdr:rowOff>
    </xdr:from>
    <xdr:to>
      <xdr:col>55</xdr:col>
      <xdr:colOff>0</xdr:colOff>
      <xdr:row>77</xdr:row>
      <xdr:rowOff>139292</xdr:rowOff>
    </xdr:to>
    <xdr:cxnSp macro="">
      <xdr:nvCxnSpPr>
        <xdr:cNvPr id="404" name="直線コネクタ 403"/>
        <xdr:cNvCxnSpPr/>
      </xdr:nvCxnSpPr>
      <xdr:spPr>
        <a:xfrm flipV="1">
          <a:off x="9639300" y="13284592"/>
          <a:ext cx="8382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5"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6" name="フローチャート: 判断 405"/>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99571</xdr:rowOff>
    </xdr:from>
    <xdr:to>
      <xdr:col>50</xdr:col>
      <xdr:colOff>114300</xdr:colOff>
      <xdr:row>77</xdr:row>
      <xdr:rowOff>139292</xdr:rowOff>
    </xdr:to>
    <xdr:cxnSp macro="">
      <xdr:nvCxnSpPr>
        <xdr:cNvPr id="407" name="直線コネクタ 406"/>
        <xdr:cNvCxnSpPr/>
      </xdr:nvCxnSpPr>
      <xdr:spPr>
        <a:xfrm>
          <a:off x="8750300" y="13301221"/>
          <a:ext cx="889000" cy="3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8" name="フローチャート: 判断 407"/>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09" name="テキスト ボックス 408"/>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104855</xdr:rowOff>
    </xdr:from>
    <xdr:to>
      <xdr:col>45</xdr:col>
      <xdr:colOff>177800</xdr:colOff>
      <xdr:row>77</xdr:row>
      <xdr:rowOff>99571</xdr:rowOff>
    </xdr:to>
    <xdr:cxnSp macro="">
      <xdr:nvCxnSpPr>
        <xdr:cNvPr id="410" name="直線コネクタ 409"/>
        <xdr:cNvCxnSpPr/>
      </xdr:nvCxnSpPr>
      <xdr:spPr>
        <a:xfrm>
          <a:off x="7861300" y="12963605"/>
          <a:ext cx="889000" cy="33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1" name="フローチャート: 判断 410"/>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2" name="テキスト ボックス 411"/>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126552</xdr:rowOff>
    </xdr:from>
    <xdr:to>
      <xdr:col>41</xdr:col>
      <xdr:colOff>50800</xdr:colOff>
      <xdr:row>75</xdr:row>
      <xdr:rowOff>104855</xdr:rowOff>
    </xdr:to>
    <xdr:cxnSp macro="">
      <xdr:nvCxnSpPr>
        <xdr:cNvPr id="413" name="直線コネクタ 412"/>
        <xdr:cNvCxnSpPr/>
      </xdr:nvCxnSpPr>
      <xdr:spPr>
        <a:xfrm>
          <a:off x="6972300" y="12813852"/>
          <a:ext cx="889000" cy="14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67287</xdr:rowOff>
    </xdr:from>
    <xdr:to>
      <xdr:col>41</xdr:col>
      <xdr:colOff>101600</xdr:colOff>
      <xdr:row>78</xdr:row>
      <xdr:rowOff>168887</xdr:rowOff>
    </xdr:to>
    <xdr:sp macro="" textlink="">
      <xdr:nvSpPr>
        <xdr:cNvPr id="414" name="フローチャート: 判断 413"/>
        <xdr:cNvSpPr/>
      </xdr:nvSpPr>
      <xdr:spPr>
        <a:xfrm>
          <a:off x="7810500" y="134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160014</xdr:rowOff>
    </xdr:from>
    <xdr:ext cx="534377" cy="259045"/>
    <xdr:sp macro="" textlink="">
      <xdr:nvSpPr>
        <xdr:cNvPr id="415" name="テキスト ボックス 414"/>
        <xdr:cNvSpPr txBox="1"/>
      </xdr:nvSpPr>
      <xdr:spPr>
        <a:xfrm>
          <a:off x="7594111" y="135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6" name="フローチャート: 判断 415"/>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49268</xdr:rowOff>
    </xdr:from>
    <xdr:ext cx="534377" cy="259045"/>
    <xdr:sp macro="" textlink="">
      <xdr:nvSpPr>
        <xdr:cNvPr id="417" name="テキスト ボックス 416"/>
        <xdr:cNvSpPr txBox="1"/>
      </xdr:nvSpPr>
      <xdr:spPr>
        <a:xfrm>
          <a:off x="6705111" y="135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32142</xdr:rowOff>
    </xdr:from>
    <xdr:to>
      <xdr:col>55</xdr:col>
      <xdr:colOff>50800</xdr:colOff>
      <xdr:row>77</xdr:row>
      <xdr:rowOff>133742</xdr:rowOff>
    </xdr:to>
    <xdr:sp macro="" textlink="">
      <xdr:nvSpPr>
        <xdr:cNvPr id="423" name="楕円 422"/>
        <xdr:cNvSpPr/>
      </xdr:nvSpPr>
      <xdr:spPr>
        <a:xfrm>
          <a:off x="10426700" y="1323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55019</xdr:rowOff>
    </xdr:from>
    <xdr:ext cx="599010" cy="259045"/>
    <xdr:sp macro="" textlink="">
      <xdr:nvSpPr>
        <xdr:cNvPr id="424" name="普通建設事業費 （ うち新規整備　）該当値テキスト"/>
        <xdr:cNvSpPr txBox="1"/>
      </xdr:nvSpPr>
      <xdr:spPr>
        <a:xfrm>
          <a:off x="10528300" y="1308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88492</xdr:rowOff>
    </xdr:from>
    <xdr:to>
      <xdr:col>50</xdr:col>
      <xdr:colOff>165100</xdr:colOff>
      <xdr:row>78</xdr:row>
      <xdr:rowOff>18642</xdr:rowOff>
    </xdr:to>
    <xdr:sp macro="" textlink="">
      <xdr:nvSpPr>
        <xdr:cNvPr id="425" name="楕円 424"/>
        <xdr:cNvSpPr/>
      </xdr:nvSpPr>
      <xdr:spPr>
        <a:xfrm>
          <a:off x="9588500" y="132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35169</xdr:rowOff>
    </xdr:from>
    <xdr:ext cx="534377" cy="259045"/>
    <xdr:sp macro="" textlink="">
      <xdr:nvSpPr>
        <xdr:cNvPr id="426" name="テキスト ボックス 425"/>
        <xdr:cNvSpPr txBox="1"/>
      </xdr:nvSpPr>
      <xdr:spPr>
        <a:xfrm>
          <a:off x="9372111" y="1306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48771</xdr:rowOff>
    </xdr:from>
    <xdr:to>
      <xdr:col>46</xdr:col>
      <xdr:colOff>38100</xdr:colOff>
      <xdr:row>77</xdr:row>
      <xdr:rowOff>150371</xdr:rowOff>
    </xdr:to>
    <xdr:sp macro="" textlink="">
      <xdr:nvSpPr>
        <xdr:cNvPr id="427" name="楕円 426"/>
        <xdr:cNvSpPr/>
      </xdr:nvSpPr>
      <xdr:spPr>
        <a:xfrm>
          <a:off x="8699500" y="1325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166898</xdr:rowOff>
    </xdr:from>
    <xdr:ext cx="599010" cy="259045"/>
    <xdr:sp macro="" textlink="">
      <xdr:nvSpPr>
        <xdr:cNvPr id="428" name="テキスト ボックス 427"/>
        <xdr:cNvSpPr txBox="1"/>
      </xdr:nvSpPr>
      <xdr:spPr>
        <a:xfrm>
          <a:off x="8450795" y="1302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54055</xdr:rowOff>
    </xdr:from>
    <xdr:to>
      <xdr:col>41</xdr:col>
      <xdr:colOff>101600</xdr:colOff>
      <xdr:row>75</xdr:row>
      <xdr:rowOff>155656</xdr:rowOff>
    </xdr:to>
    <xdr:sp macro="" textlink="">
      <xdr:nvSpPr>
        <xdr:cNvPr id="429" name="楕円 428"/>
        <xdr:cNvSpPr/>
      </xdr:nvSpPr>
      <xdr:spPr>
        <a:xfrm>
          <a:off x="7810500" y="129128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732</xdr:rowOff>
    </xdr:from>
    <xdr:ext cx="599010" cy="259045"/>
    <xdr:sp macro="" textlink="">
      <xdr:nvSpPr>
        <xdr:cNvPr id="430" name="テキスト ボックス 429"/>
        <xdr:cNvSpPr txBox="1"/>
      </xdr:nvSpPr>
      <xdr:spPr>
        <a:xfrm>
          <a:off x="7561795" y="1268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75752</xdr:rowOff>
    </xdr:from>
    <xdr:to>
      <xdr:col>36</xdr:col>
      <xdr:colOff>165100</xdr:colOff>
      <xdr:row>75</xdr:row>
      <xdr:rowOff>5902</xdr:rowOff>
    </xdr:to>
    <xdr:sp macro="" textlink="">
      <xdr:nvSpPr>
        <xdr:cNvPr id="431" name="楕円 430"/>
        <xdr:cNvSpPr/>
      </xdr:nvSpPr>
      <xdr:spPr>
        <a:xfrm>
          <a:off x="6921500" y="1276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22429</xdr:rowOff>
    </xdr:from>
    <xdr:ext cx="599010" cy="259045"/>
    <xdr:sp macro="" textlink="">
      <xdr:nvSpPr>
        <xdr:cNvPr id="432" name="テキスト ボックス 431"/>
        <xdr:cNvSpPr txBox="1"/>
      </xdr:nvSpPr>
      <xdr:spPr>
        <a:xfrm>
          <a:off x="6672795" y="125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8" name="直線コネクタ 457"/>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59"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0" name="直線コネクタ 459"/>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1"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2" name="直線コネクタ 461"/>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69879</xdr:rowOff>
    </xdr:from>
    <xdr:to>
      <xdr:col>55</xdr:col>
      <xdr:colOff>0</xdr:colOff>
      <xdr:row>93</xdr:row>
      <xdr:rowOff>105541</xdr:rowOff>
    </xdr:to>
    <xdr:cxnSp macro="">
      <xdr:nvCxnSpPr>
        <xdr:cNvPr id="463" name="直線コネクタ 462"/>
        <xdr:cNvCxnSpPr/>
      </xdr:nvCxnSpPr>
      <xdr:spPr>
        <a:xfrm flipV="1">
          <a:off x="9639300" y="16014729"/>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4"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5" name="フローチャート: 判断 464"/>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105541</xdr:rowOff>
    </xdr:from>
    <xdr:to>
      <xdr:col>50</xdr:col>
      <xdr:colOff>114300</xdr:colOff>
      <xdr:row>94</xdr:row>
      <xdr:rowOff>109493</xdr:rowOff>
    </xdr:to>
    <xdr:cxnSp macro="">
      <xdr:nvCxnSpPr>
        <xdr:cNvPr id="466" name="直線コネクタ 465"/>
        <xdr:cNvCxnSpPr/>
      </xdr:nvCxnSpPr>
      <xdr:spPr>
        <a:xfrm flipV="1">
          <a:off x="8750300" y="16050391"/>
          <a:ext cx="889000" cy="17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7" name="フローチャート: 判断 466"/>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8" name="テキスト ボックス 467"/>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37843</xdr:rowOff>
    </xdr:from>
    <xdr:to>
      <xdr:col>45</xdr:col>
      <xdr:colOff>177800</xdr:colOff>
      <xdr:row>94</xdr:row>
      <xdr:rowOff>109493</xdr:rowOff>
    </xdr:to>
    <xdr:cxnSp macro="">
      <xdr:nvCxnSpPr>
        <xdr:cNvPr id="469" name="直線コネクタ 468"/>
        <xdr:cNvCxnSpPr/>
      </xdr:nvCxnSpPr>
      <xdr:spPr>
        <a:xfrm>
          <a:off x="7861300" y="16154143"/>
          <a:ext cx="8890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0" name="フローチャート: 判断 469"/>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1" name="テキスト ボックス 470"/>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37843</xdr:rowOff>
    </xdr:from>
    <xdr:to>
      <xdr:col>41</xdr:col>
      <xdr:colOff>50800</xdr:colOff>
      <xdr:row>95</xdr:row>
      <xdr:rowOff>167997</xdr:rowOff>
    </xdr:to>
    <xdr:cxnSp macro="">
      <xdr:nvCxnSpPr>
        <xdr:cNvPr id="472" name="直線コネクタ 471"/>
        <xdr:cNvCxnSpPr/>
      </xdr:nvCxnSpPr>
      <xdr:spPr>
        <a:xfrm flipV="1">
          <a:off x="6972300" y="16154143"/>
          <a:ext cx="889000" cy="30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73" name="フローチャート: 判断 472"/>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74" name="テキスト ボックス 473"/>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5" name="フローチャート: 判断 474"/>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6" name="テキスト ボックス 475"/>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19079</xdr:rowOff>
    </xdr:from>
    <xdr:to>
      <xdr:col>55</xdr:col>
      <xdr:colOff>50800</xdr:colOff>
      <xdr:row>93</xdr:row>
      <xdr:rowOff>120679</xdr:rowOff>
    </xdr:to>
    <xdr:sp macro="" textlink="">
      <xdr:nvSpPr>
        <xdr:cNvPr id="482" name="楕円 481"/>
        <xdr:cNvSpPr/>
      </xdr:nvSpPr>
      <xdr:spPr>
        <a:xfrm>
          <a:off x="10426700" y="1596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41956</xdr:rowOff>
    </xdr:from>
    <xdr:ext cx="534377" cy="259045"/>
    <xdr:sp macro="" textlink="">
      <xdr:nvSpPr>
        <xdr:cNvPr id="483" name="普通建設事業費 （ うち更新整備　）該当値テキスト"/>
        <xdr:cNvSpPr txBox="1"/>
      </xdr:nvSpPr>
      <xdr:spPr>
        <a:xfrm>
          <a:off x="10528300" y="158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54741</xdr:rowOff>
    </xdr:from>
    <xdr:to>
      <xdr:col>50</xdr:col>
      <xdr:colOff>165100</xdr:colOff>
      <xdr:row>93</xdr:row>
      <xdr:rowOff>156341</xdr:rowOff>
    </xdr:to>
    <xdr:sp macro="" textlink="">
      <xdr:nvSpPr>
        <xdr:cNvPr id="484" name="楕円 483"/>
        <xdr:cNvSpPr/>
      </xdr:nvSpPr>
      <xdr:spPr>
        <a:xfrm>
          <a:off x="9588500" y="1599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1418</xdr:rowOff>
    </xdr:from>
    <xdr:ext cx="534377" cy="259045"/>
    <xdr:sp macro="" textlink="">
      <xdr:nvSpPr>
        <xdr:cNvPr id="485" name="テキスト ボックス 484"/>
        <xdr:cNvSpPr txBox="1"/>
      </xdr:nvSpPr>
      <xdr:spPr>
        <a:xfrm>
          <a:off x="9372111" y="1577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58693</xdr:rowOff>
    </xdr:from>
    <xdr:to>
      <xdr:col>46</xdr:col>
      <xdr:colOff>38100</xdr:colOff>
      <xdr:row>94</xdr:row>
      <xdr:rowOff>160293</xdr:rowOff>
    </xdr:to>
    <xdr:sp macro="" textlink="">
      <xdr:nvSpPr>
        <xdr:cNvPr id="486" name="楕円 485"/>
        <xdr:cNvSpPr/>
      </xdr:nvSpPr>
      <xdr:spPr>
        <a:xfrm>
          <a:off x="8699500" y="161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5370</xdr:rowOff>
    </xdr:from>
    <xdr:ext cx="534377" cy="259045"/>
    <xdr:sp macro="" textlink="">
      <xdr:nvSpPr>
        <xdr:cNvPr id="487" name="テキスト ボックス 486"/>
        <xdr:cNvSpPr txBox="1"/>
      </xdr:nvSpPr>
      <xdr:spPr>
        <a:xfrm>
          <a:off x="8483111" y="1595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158493</xdr:rowOff>
    </xdr:from>
    <xdr:to>
      <xdr:col>41</xdr:col>
      <xdr:colOff>101600</xdr:colOff>
      <xdr:row>94</xdr:row>
      <xdr:rowOff>88643</xdr:rowOff>
    </xdr:to>
    <xdr:sp macro="" textlink="">
      <xdr:nvSpPr>
        <xdr:cNvPr id="488" name="楕円 487"/>
        <xdr:cNvSpPr/>
      </xdr:nvSpPr>
      <xdr:spPr>
        <a:xfrm>
          <a:off x="7810500" y="1610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105170</xdr:rowOff>
    </xdr:from>
    <xdr:ext cx="534377" cy="259045"/>
    <xdr:sp macro="" textlink="">
      <xdr:nvSpPr>
        <xdr:cNvPr id="489" name="テキスト ボックス 488"/>
        <xdr:cNvSpPr txBox="1"/>
      </xdr:nvSpPr>
      <xdr:spPr>
        <a:xfrm>
          <a:off x="7594111" y="1587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117197</xdr:rowOff>
    </xdr:from>
    <xdr:to>
      <xdr:col>36</xdr:col>
      <xdr:colOff>165100</xdr:colOff>
      <xdr:row>96</xdr:row>
      <xdr:rowOff>47347</xdr:rowOff>
    </xdr:to>
    <xdr:sp macro="" textlink="">
      <xdr:nvSpPr>
        <xdr:cNvPr id="490" name="楕円 489"/>
        <xdr:cNvSpPr/>
      </xdr:nvSpPr>
      <xdr:spPr>
        <a:xfrm>
          <a:off x="6921500" y="1640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63874</xdr:rowOff>
    </xdr:from>
    <xdr:ext cx="534377" cy="259045"/>
    <xdr:sp macro="" textlink="">
      <xdr:nvSpPr>
        <xdr:cNvPr id="491" name="テキスト ボックス 490"/>
        <xdr:cNvSpPr txBox="1"/>
      </xdr:nvSpPr>
      <xdr:spPr>
        <a:xfrm>
          <a:off x="6705111" y="161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5" name="直線コネクタ 514"/>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6"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8"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19" name="直線コネクタ 518"/>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108483</xdr:rowOff>
    </xdr:from>
    <xdr:to>
      <xdr:col>85</xdr:col>
      <xdr:colOff>127000</xdr:colOff>
      <xdr:row>38</xdr:row>
      <xdr:rowOff>118897</xdr:rowOff>
    </xdr:to>
    <xdr:cxnSp macro="">
      <xdr:nvCxnSpPr>
        <xdr:cNvPr id="520" name="直線コネクタ 519"/>
        <xdr:cNvCxnSpPr/>
      </xdr:nvCxnSpPr>
      <xdr:spPr>
        <a:xfrm>
          <a:off x="15481300" y="6452133"/>
          <a:ext cx="838200" cy="1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1"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2" name="フローチャート: 判断 521"/>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108483</xdr:rowOff>
    </xdr:from>
    <xdr:to>
      <xdr:col>81</xdr:col>
      <xdr:colOff>50800</xdr:colOff>
      <xdr:row>38</xdr:row>
      <xdr:rowOff>65481</xdr:rowOff>
    </xdr:to>
    <xdr:cxnSp macro="">
      <xdr:nvCxnSpPr>
        <xdr:cNvPr id="523" name="直線コネクタ 522"/>
        <xdr:cNvCxnSpPr/>
      </xdr:nvCxnSpPr>
      <xdr:spPr>
        <a:xfrm flipV="1">
          <a:off x="14592300" y="6452133"/>
          <a:ext cx="889000" cy="1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4" name="フローチャート: 判断 523"/>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5" name="テキスト ボックス 524"/>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1207</xdr:rowOff>
    </xdr:from>
    <xdr:to>
      <xdr:col>76</xdr:col>
      <xdr:colOff>114300</xdr:colOff>
      <xdr:row>38</xdr:row>
      <xdr:rowOff>65481</xdr:rowOff>
    </xdr:to>
    <xdr:cxnSp macro="">
      <xdr:nvCxnSpPr>
        <xdr:cNvPr id="526" name="直線コネクタ 525"/>
        <xdr:cNvCxnSpPr/>
      </xdr:nvCxnSpPr>
      <xdr:spPr>
        <a:xfrm>
          <a:off x="13703300" y="6344857"/>
          <a:ext cx="889000" cy="23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7" name="フローチャート: 判断 526"/>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57002</xdr:rowOff>
    </xdr:from>
    <xdr:ext cx="469744" cy="259045"/>
    <xdr:sp macro="" textlink="">
      <xdr:nvSpPr>
        <xdr:cNvPr id="528" name="テキスト ボックス 527"/>
        <xdr:cNvSpPr txBox="1"/>
      </xdr:nvSpPr>
      <xdr:spPr>
        <a:xfrm>
          <a:off x="14357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44488</xdr:rowOff>
    </xdr:from>
    <xdr:to>
      <xdr:col>71</xdr:col>
      <xdr:colOff>177800</xdr:colOff>
      <xdr:row>37</xdr:row>
      <xdr:rowOff>1207</xdr:rowOff>
    </xdr:to>
    <xdr:cxnSp macro="">
      <xdr:nvCxnSpPr>
        <xdr:cNvPr id="529" name="直線コネクタ 528"/>
        <xdr:cNvCxnSpPr/>
      </xdr:nvCxnSpPr>
      <xdr:spPr>
        <a:xfrm>
          <a:off x="12814300" y="6045238"/>
          <a:ext cx="889000" cy="29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86919</xdr:rowOff>
    </xdr:from>
    <xdr:to>
      <xdr:col>72</xdr:col>
      <xdr:colOff>38100</xdr:colOff>
      <xdr:row>39</xdr:row>
      <xdr:rowOff>17069</xdr:rowOff>
    </xdr:to>
    <xdr:sp macro="" textlink="">
      <xdr:nvSpPr>
        <xdr:cNvPr id="530" name="フローチャート: 判断 529"/>
        <xdr:cNvSpPr/>
      </xdr:nvSpPr>
      <xdr:spPr>
        <a:xfrm>
          <a:off x="13652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8196</xdr:rowOff>
    </xdr:from>
    <xdr:ext cx="469744" cy="259045"/>
    <xdr:sp macro="" textlink="">
      <xdr:nvSpPr>
        <xdr:cNvPr id="531" name="テキスト ボックス 530"/>
        <xdr:cNvSpPr txBox="1"/>
      </xdr:nvSpPr>
      <xdr:spPr>
        <a:xfrm>
          <a:off x="13468428" y="66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2" name="フローチャート: 判断 531"/>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36987</xdr:rowOff>
    </xdr:from>
    <xdr:ext cx="469744" cy="259045"/>
    <xdr:sp macro="" textlink="">
      <xdr:nvSpPr>
        <xdr:cNvPr id="533" name="テキスト ボックス 532"/>
        <xdr:cNvSpPr txBox="1"/>
      </xdr:nvSpPr>
      <xdr:spPr>
        <a:xfrm>
          <a:off x="12579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68097</xdr:rowOff>
    </xdr:from>
    <xdr:to>
      <xdr:col>85</xdr:col>
      <xdr:colOff>177800</xdr:colOff>
      <xdr:row>38</xdr:row>
      <xdr:rowOff>169697</xdr:rowOff>
    </xdr:to>
    <xdr:sp macro="" textlink="">
      <xdr:nvSpPr>
        <xdr:cNvPr id="539" name="楕円 538"/>
        <xdr:cNvSpPr/>
      </xdr:nvSpPr>
      <xdr:spPr>
        <a:xfrm>
          <a:off x="162687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27474</xdr:rowOff>
    </xdr:from>
    <xdr:ext cx="469744" cy="259045"/>
    <xdr:sp macro="" textlink="">
      <xdr:nvSpPr>
        <xdr:cNvPr id="540" name="災害復旧事業費該当値テキスト"/>
        <xdr:cNvSpPr txBox="1"/>
      </xdr:nvSpPr>
      <xdr:spPr>
        <a:xfrm>
          <a:off x="16370300" y="637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57683</xdr:rowOff>
    </xdr:from>
    <xdr:to>
      <xdr:col>81</xdr:col>
      <xdr:colOff>101600</xdr:colOff>
      <xdr:row>37</xdr:row>
      <xdr:rowOff>159283</xdr:rowOff>
    </xdr:to>
    <xdr:sp macro="" textlink="">
      <xdr:nvSpPr>
        <xdr:cNvPr id="541" name="楕円 540"/>
        <xdr:cNvSpPr/>
      </xdr:nvSpPr>
      <xdr:spPr>
        <a:xfrm>
          <a:off x="15430500" y="64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4360</xdr:rowOff>
    </xdr:from>
    <xdr:ext cx="534377" cy="259045"/>
    <xdr:sp macro="" textlink="">
      <xdr:nvSpPr>
        <xdr:cNvPr id="542" name="テキスト ボックス 541"/>
        <xdr:cNvSpPr txBox="1"/>
      </xdr:nvSpPr>
      <xdr:spPr>
        <a:xfrm>
          <a:off x="15214111" y="61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14681</xdr:rowOff>
    </xdr:from>
    <xdr:to>
      <xdr:col>76</xdr:col>
      <xdr:colOff>165100</xdr:colOff>
      <xdr:row>38</xdr:row>
      <xdr:rowOff>116281</xdr:rowOff>
    </xdr:to>
    <xdr:sp macro="" textlink="">
      <xdr:nvSpPr>
        <xdr:cNvPr id="543" name="楕円 542"/>
        <xdr:cNvSpPr/>
      </xdr:nvSpPr>
      <xdr:spPr>
        <a:xfrm>
          <a:off x="14541500" y="65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132808</xdr:rowOff>
    </xdr:from>
    <xdr:ext cx="534377" cy="259045"/>
    <xdr:sp macro="" textlink="">
      <xdr:nvSpPr>
        <xdr:cNvPr id="544" name="テキスト ボックス 543"/>
        <xdr:cNvSpPr txBox="1"/>
      </xdr:nvSpPr>
      <xdr:spPr>
        <a:xfrm>
          <a:off x="14325111" y="63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121857</xdr:rowOff>
    </xdr:from>
    <xdr:to>
      <xdr:col>72</xdr:col>
      <xdr:colOff>38100</xdr:colOff>
      <xdr:row>37</xdr:row>
      <xdr:rowOff>52007</xdr:rowOff>
    </xdr:to>
    <xdr:sp macro="" textlink="">
      <xdr:nvSpPr>
        <xdr:cNvPr id="545" name="楕円 544"/>
        <xdr:cNvSpPr/>
      </xdr:nvSpPr>
      <xdr:spPr>
        <a:xfrm>
          <a:off x="13652500" y="6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68534</xdr:rowOff>
    </xdr:from>
    <xdr:ext cx="534377" cy="259045"/>
    <xdr:sp macro="" textlink="">
      <xdr:nvSpPr>
        <xdr:cNvPr id="546" name="テキスト ボックス 545"/>
        <xdr:cNvSpPr txBox="1"/>
      </xdr:nvSpPr>
      <xdr:spPr>
        <a:xfrm>
          <a:off x="13436111" y="60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165138</xdr:rowOff>
    </xdr:from>
    <xdr:to>
      <xdr:col>67</xdr:col>
      <xdr:colOff>101600</xdr:colOff>
      <xdr:row>35</xdr:row>
      <xdr:rowOff>95288</xdr:rowOff>
    </xdr:to>
    <xdr:sp macro="" textlink="">
      <xdr:nvSpPr>
        <xdr:cNvPr id="547" name="楕円 546"/>
        <xdr:cNvSpPr/>
      </xdr:nvSpPr>
      <xdr:spPr>
        <a:xfrm>
          <a:off x="12763500" y="59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111815</xdr:rowOff>
    </xdr:from>
    <xdr:ext cx="534377" cy="259045"/>
    <xdr:sp macro="" textlink="">
      <xdr:nvSpPr>
        <xdr:cNvPr id="548" name="テキスト ボックス 547"/>
        <xdr:cNvSpPr txBox="1"/>
      </xdr:nvSpPr>
      <xdr:spPr>
        <a:xfrm>
          <a:off x="12547111" y="576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3" name="直線コネクタ 622"/>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4"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5" name="直線コネクタ 624"/>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6"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7" name="直線コネクタ 626"/>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124939</xdr:rowOff>
    </xdr:from>
    <xdr:to>
      <xdr:col>85</xdr:col>
      <xdr:colOff>127000</xdr:colOff>
      <xdr:row>74</xdr:row>
      <xdr:rowOff>152828</xdr:rowOff>
    </xdr:to>
    <xdr:cxnSp macro="">
      <xdr:nvCxnSpPr>
        <xdr:cNvPr id="628" name="直線コネクタ 627"/>
        <xdr:cNvCxnSpPr/>
      </xdr:nvCxnSpPr>
      <xdr:spPr>
        <a:xfrm flipV="1">
          <a:off x="15481300" y="12812239"/>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29"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0" name="フローチャート: 判断 629"/>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152828</xdr:rowOff>
    </xdr:from>
    <xdr:to>
      <xdr:col>81</xdr:col>
      <xdr:colOff>50800</xdr:colOff>
      <xdr:row>75</xdr:row>
      <xdr:rowOff>22673</xdr:rowOff>
    </xdr:to>
    <xdr:cxnSp macro="">
      <xdr:nvCxnSpPr>
        <xdr:cNvPr id="631" name="直線コネクタ 630"/>
        <xdr:cNvCxnSpPr/>
      </xdr:nvCxnSpPr>
      <xdr:spPr>
        <a:xfrm flipV="1">
          <a:off x="14592300" y="12840128"/>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2" name="フローチャート: 判断 631"/>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3" name="テキスト ボックス 632"/>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15309</xdr:rowOff>
    </xdr:from>
    <xdr:to>
      <xdr:col>76</xdr:col>
      <xdr:colOff>114300</xdr:colOff>
      <xdr:row>75</xdr:row>
      <xdr:rowOff>22673</xdr:rowOff>
    </xdr:to>
    <xdr:cxnSp macro="">
      <xdr:nvCxnSpPr>
        <xdr:cNvPr id="634" name="直線コネクタ 633"/>
        <xdr:cNvCxnSpPr/>
      </xdr:nvCxnSpPr>
      <xdr:spPr>
        <a:xfrm>
          <a:off x="13703300" y="12359709"/>
          <a:ext cx="889000" cy="5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5" name="フローチャート: 判断 634"/>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6" name="テキスト ボックス 635"/>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15309</xdr:rowOff>
    </xdr:from>
    <xdr:to>
      <xdr:col>71</xdr:col>
      <xdr:colOff>177800</xdr:colOff>
      <xdr:row>73</xdr:row>
      <xdr:rowOff>168650</xdr:rowOff>
    </xdr:to>
    <xdr:cxnSp macro="">
      <xdr:nvCxnSpPr>
        <xdr:cNvPr id="637" name="直線コネクタ 636"/>
        <xdr:cNvCxnSpPr/>
      </xdr:nvCxnSpPr>
      <xdr:spPr>
        <a:xfrm flipV="1">
          <a:off x="12814300" y="12359709"/>
          <a:ext cx="889000" cy="3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50234</xdr:rowOff>
    </xdr:from>
    <xdr:to>
      <xdr:col>72</xdr:col>
      <xdr:colOff>38100</xdr:colOff>
      <xdr:row>74</xdr:row>
      <xdr:rowOff>151834</xdr:rowOff>
    </xdr:to>
    <xdr:sp macro="" textlink="">
      <xdr:nvSpPr>
        <xdr:cNvPr id="638" name="フローチャート: 判断 637"/>
        <xdr:cNvSpPr/>
      </xdr:nvSpPr>
      <xdr:spPr>
        <a:xfrm>
          <a:off x="13652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142961</xdr:rowOff>
    </xdr:from>
    <xdr:ext cx="534377" cy="259045"/>
    <xdr:sp macro="" textlink="">
      <xdr:nvSpPr>
        <xdr:cNvPr id="639" name="テキスト ボックス 638"/>
        <xdr:cNvSpPr txBox="1"/>
      </xdr:nvSpPr>
      <xdr:spPr>
        <a:xfrm>
          <a:off x="13436111" y="12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0" name="フローチャート: 判断 639"/>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1" name="テキスト ボックス 640"/>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74139</xdr:rowOff>
    </xdr:from>
    <xdr:to>
      <xdr:col>85</xdr:col>
      <xdr:colOff>177800</xdr:colOff>
      <xdr:row>75</xdr:row>
      <xdr:rowOff>4289</xdr:rowOff>
    </xdr:to>
    <xdr:sp macro="" textlink="">
      <xdr:nvSpPr>
        <xdr:cNvPr id="647" name="楕円 646"/>
        <xdr:cNvSpPr/>
      </xdr:nvSpPr>
      <xdr:spPr>
        <a:xfrm>
          <a:off x="16268700" y="127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97016</xdr:rowOff>
    </xdr:from>
    <xdr:ext cx="534377" cy="259045"/>
    <xdr:sp macro="" textlink="">
      <xdr:nvSpPr>
        <xdr:cNvPr id="648" name="公債費該当値テキスト"/>
        <xdr:cNvSpPr txBox="1"/>
      </xdr:nvSpPr>
      <xdr:spPr>
        <a:xfrm>
          <a:off x="16370300" y="126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102028</xdr:rowOff>
    </xdr:from>
    <xdr:to>
      <xdr:col>81</xdr:col>
      <xdr:colOff>101600</xdr:colOff>
      <xdr:row>75</xdr:row>
      <xdr:rowOff>32178</xdr:rowOff>
    </xdr:to>
    <xdr:sp macro="" textlink="">
      <xdr:nvSpPr>
        <xdr:cNvPr id="649" name="楕円 648"/>
        <xdr:cNvSpPr/>
      </xdr:nvSpPr>
      <xdr:spPr>
        <a:xfrm>
          <a:off x="15430500" y="127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48705</xdr:rowOff>
    </xdr:from>
    <xdr:ext cx="534377" cy="259045"/>
    <xdr:sp macro="" textlink="">
      <xdr:nvSpPr>
        <xdr:cNvPr id="650" name="テキスト ボックス 649"/>
        <xdr:cNvSpPr txBox="1"/>
      </xdr:nvSpPr>
      <xdr:spPr>
        <a:xfrm>
          <a:off x="15214111" y="125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143323</xdr:rowOff>
    </xdr:from>
    <xdr:to>
      <xdr:col>76</xdr:col>
      <xdr:colOff>165100</xdr:colOff>
      <xdr:row>75</xdr:row>
      <xdr:rowOff>73473</xdr:rowOff>
    </xdr:to>
    <xdr:sp macro="" textlink="">
      <xdr:nvSpPr>
        <xdr:cNvPr id="651" name="楕円 650"/>
        <xdr:cNvSpPr/>
      </xdr:nvSpPr>
      <xdr:spPr>
        <a:xfrm>
          <a:off x="14541500" y="1283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90000</xdr:rowOff>
    </xdr:from>
    <xdr:ext cx="534377" cy="259045"/>
    <xdr:sp macro="" textlink="">
      <xdr:nvSpPr>
        <xdr:cNvPr id="652" name="テキスト ボックス 651"/>
        <xdr:cNvSpPr txBox="1"/>
      </xdr:nvSpPr>
      <xdr:spPr>
        <a:xfrm>
          <a:off x="14325111" y="126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135959</xdr:rowOff>
    </xdr:from>
    <xdr:to>
      <xdr:col>72</xdr:col>
      <xdr:colOff>38100</xdr:colOff>
      <xdr:row>72</xdr:row>
      <xdr:rowOff>66109</xdr:rowOff>
    </xdr:to>
    <xdr:sp macro="" textlink="">
      <xdr:nvSpPr>
        <xdr:cNvPr id="653" name="楕円 652"/>
        <xdr:cNvSpPr/>
      </xdr:nvSpPr>
      <xdr:spPr>
        <a:xfrm>
          <a:off x="13652500" y="123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82636</xdr:rowOff>
    </xdr:from>
    <xdr:ext cx="534377" cy="259045"/>
    <xdr:sp macro="" textlink="">
      <xdr:nvSpPr>
        <xdr:cNvPr id="654" name="テキスト ボックス 653"/>
        <xdr:cNvSpPr txBox="1"/>
      </xdr:nvSpPr>
      <xdr:spPr>
        <a:xfrm>
          <a:off x="13436111" y="120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117850</xdr:rowOff>
    </xdr:from>
    <xdr:to>
      <xdr:col>67</xdr:col>
      <xdr:colOff>101600</xdr:colOff>
      <xdr:row>74</xdr:row>
      <xdr:rowOff>48000</xdr:rowOff>
    </xdr:to>
    <xdr:sp macro="" textlink="">
      <xdr:nvSpPr>
        <xdr:cNvPr id="655" name="楕円 654"/>
        <xdr:cNvSpPr/>
      </xdr:nvSpPr>
      <xdr:spPr>
        <a:xfrm>
          <a:off x="12763500" y="12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64527</xdr:rowOff>
    </xdr:from>
    <xdr:ext cx="534377" cy="259045"/>
    <xdr:sp macro="" textlink="">
      <xdr:nvSpPr>
        <xdr:cNvPr id="656" name="テキスト ボックス 655"/>
        <xdr:cNvSpPr txBox="1"/>
      </xdr:nvSpPr>
      <xdr:spPr>
        <a:xfrm>
          <a:off x="12547111" y="124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3852</xdr:rowOff>
    </xdr:from>
    <xdr:to>
      <xdr:col>85</xdr:col>
      <xdr:colOff>126364</xdr:colOff>
      <xdr:row>98</xdr:row>
      <xdr:rowOff>139650</xdr:rowOff>
    </xdr:to>
    <xdr:cxnSp macro="">
      <xdr:nvCxnSpPr>
        <xdr:cNvPr id="678" name="直線コネクタ 677"/>
        <xdr:cNvCxnSpPr/>
      </xdr:nvCxnSpPr>
      <xdr:spPr>
        <a:xfrm flipV="1">
          <a:off x="16317595" y="16291602"/>
          <a:ext cx="1269" cy="65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9"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80" name="直線コネクタ 679"/>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121979</xdr:rowOff>
    </xdr:from>
    <xdr:ext cx="599010" cy="259045"/>
    <xdr:sp macro="" textlink="">
      <xdr:nvSpPr>
        <xdr:cNvPr id="681" name="積立金最大値テキスト"/>
        <xdr:cNvSpPr txBox="1"/>
      </xdr:nvSpPr>
      <xdr:spPr>
        <a:xfrm>
          <a:off x="16370300" y="160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3852</xdr:rowOff>
    </xdr:from>
    <xdr:to>
      <xdr:col>86</xdr:col>
      <xdr:colOff>25400</xdr:colOff>
      <xdr:row>95</xdr:row>
      <xdr:rowOff>3852</xdr:rowOff>
    </xdr:to>
    <xdr:cxnSp macro="">
      <xdr:nvCxnSpPr>
        <xdr:cNvPr id="682" name="直線コネクタ 681"/>
        <xdr:cNvCxnSpPr/>
      </xdr:nvCxnSpPr>
      <xdr:spPr>
        <a:xfrm>
          <a:off x="16230600" y="1629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3852</xdr:rowOff>
    </xdr:from>
    <xdr:to>
      <xdr:col>85</xdr:col>
      <xdr:colOff>127000</xdr:colOff>
      <xdr:row>96</xdr:row>
      <xdr:rowOff>16937</xdr:rowOff>
    </xdr:to>
    <xdr:cxnSp macro="">
      <xdr:nvCxnSpPr>
        <xdr:cNvPr id="683" name="直線コネクタ 682"/>
        <xdr:cNvCxnSpPr/>
      </xdr:nvCxnSpPr>
      <xdr:spPr>
        <a:xfrm flipV="1">
          <a:off x="15481300" y="16291602"/>
          <a:ext cx="838200" cy="18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169094</xdr:rowOff>
    </xdr:from>
    <xdr:ext cx="534377" cy="259045"/>
    <xdr:sp macro="" textlink="">
      <xdr:nvSpPr>
        <xdr:cNvPr id="684" name="積立金平均値テキスト"/>
        <xdr:cNvSpPr txBox="1"/>
      </xdr:nvSpPr>
      <xdr:spPr>
        <a:xfrm>
          <a:off x="16370300" y="1679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19217</xdr:rowOff>
    </xdr:from>
    <xdr:to>
      <xdr:col>85</xdr:col>
      <xdr:colOff>177800</xdr:colOff>
      <xdr:row>98</xdr:row>
      <xdr:rowOff>120817</xdr:rowOff>
    </xdr:to>
    <xdr:sp macro="" textlink="">
      <xdr:nvSpPr>
        <xdr:cNvPr id="685" name="フローチャート: 判断 684"/>
        <xdr:cNvSpPr/>
      </xdr:nvSpPr>
      <xdr:spPr>
        <a:xfrm>
          <a:off x="16268700" y="16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109579</xdr:rowOff>
    </xdr:from>
    <xdr:to>
      <xdr:col>81</xdr:col>
      <xdr:colOff>50800</xdr:colOff>
      <xdr:row>96</xdr:row>
      <xdr:rowOff>16937</xdr:rowOff>
    </xdr:to>
    <xdr:cxnSp macro="">
      <xdr:nvCxnSpPr>
        <xdr:cNvPr id="686" name="直線コネクタ 685"/>
        <xdr:cNvCxnSpPr/>
      </xdr:nvCxnSpPr>
      <xdr:spPr>
        <a:xfrm>
          <a:off x="14592300" y="15882979"/>
          <a:ext cx="889000" cy="59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33716</xdr:rowOff>
    </xdr:from>
    <xdr:to>
      <xdr:col>81</xdr:col>
      <xdr:colOff>101600</xdr:colOff>
      <xdr:row>98</xdr:row>
      <xdr:rowOff>135316</xdr:rowOff>
    </xdr:to>
    <xdr:sp macro="" textlink="">
      <xdr:nvSpPr>
        <xdr:cNvPr id="687" name="フローチャート: 判断 686"/>
        <xdr:cNvSpPr/>
      </xdr:nvSpPr>
      <xdr:spPr>
        <a:xfrm>
          <a:off x="154305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126443</xdr:rowOff>
    </xdr:from>
    <xdr:ext cx="534377" cy="259045"/>
    <xdr:sp macro="" textlink="">
      <xdr:nvSpPr>
        <xdr:cNvPr id="688" name="テキスト ボックス 687"/>
        <xdr:cNvSpPr txBox="1"/>
      </xdr:nvSpPr>
      <xdr:spPr>
        <a:xfrm>
          <a:off x="15214111" y="1692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109579</xdr:rowOff>
    </xdr:from>
    <xdr:to>
      <xdr:col>76</xdr:col>
      <xdr:colOff>114300</xdr:colOff>
      <xdr:row>94</xdr:row>
      <xdr:rowOff>138895</xdr:rowOff>
    </xdr:to>
    <xdr:cxnSp macro="">
      <xdr:nvCxnSpPr>
        <xdr:cNvPr id="689" name="直線コネクタ 688"/>
        <xdr:cNvCxnSpPr/>
      </xdr:nvCxnSpPr>
      <xdr:spPr>
        <a:xfrm flipV="1">
          <a:off x="13703300" y="15882979"/>
          <a:ext cx="889000" cy="3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21413</xdr:rowOff>
    </xdr:from>
    <xdr:to>
      <xdr:col>76</xdr:col>
      <xdr:colOff>165100</xdr:colOff>
      <xdr:row>98</xdr:row>
      <xdr:rowOff>123013</xdr:rowOff>
    </xdr:to>
    <xdr:sp macro="" textlink="">
      <xdr:nvSpPr>
        <xdr:cNvPr id="690" name="フローチャート: 判断 689"/>
        <xdr:cNvSpPr/>
      </xdr:nvSpPr>
      <xdr:spPr>
        <a:xfrm>
          <a:off x="14541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114140</xdr:rowOff>
    </xdr:from>
    <xdr:ext cx="534377" cy="259045"/>
    <xdr:sp macro="" textlink="">
      <xdr:nvSpPr>
        <xdr:cNvPr id="691" name="テキスト ボックス 690"/>
        <xdr:cNvSpPr txBox="1"/>
      </xdr:nvSpPr>
      <xdr:spPr>
        <a:xfrm>
          <a:off x="14325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138895</xdr:rowOff>
    </xdr:from>
    <xdr:to>
      <xdr:col>71</xdr:col>
      <xdr:colOff>177800</xdr:colOff>
      <xdr:row>96</xdr:row>
      <xdr:rowOff>9370</xdr:rowOff>
    </xdr:to>
    <xdr:cxnSp macro="">
      <xdr:nvCxnSpPr>
        <xdr:cNvPr id="692" name="直線コネクタ 691"/>
        <xdr:cNvCxnSpPr/>
      </xdr:nvCxnSpPr>
      <xdr:spPr>
        <a:xfrm flipV="1">
          <a:off x="12814300" y="16255195"/>
          <a:ext cx="889000" cy="2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157499</xdr:rowOff>
    </xdr:from>
    <xdr:to>
      <xdr:col>72</xdr:col>
      <xdr:colOff>38100</xdr:colOff>
      <xdr:row>98</xdr:row>
      <xdr:rowOff>87649</xdr:rowOff>
    </xdr:to>
    <xdr:sp macro="" textlink="">
      <xdr:nvSpPr>
        <xdr:cNvPr id="693" name="フローチャート: 判断 692"/>
        <xdr:cNvSpPr/>
      </xdr:nvSpPr>
      <xdr:spPr>
        <a:xfrm>
          <a:off x="13652500" y="1678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78776</xdr:rowOff>
    </xdr:from>
    <xdr:ext cx="534377" cy="259045"/>
    <xdr:sp macro="" textlink="">
      <xdr:nvSpPr>
        <xdr:cNvPr id="694" name="テキスト ボックス 693"/>
        <xdr:cNvSpPr txBox="1"/>
      </xdr:nvSpPr>
      <xdr:spPr>
        <a:xfrm>
          <a:off x="13436111" y="1688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9900</xdr:rowOff>
    </xdr:from>
    <xdr:to>
      <xdr:col>67</xdr:col>
      <xdr:colOff>101600</xdr:colOff>
      <xdr:row>98</xdr:row>
      <xdr:rowOff>111500</xdr:rowOff>
    </xdr:to>
    <xdr:sp macro="" textlink="">
      <xdr:nvSpPr>
        <xdr:cNvPr id="695" name="フローチャート: 判断 694"/>
        <xdr:cNvSpPr/>
      </xdr:nvSpPr>
      <xdr:spPr>
        <a:xfrm>
          <a:off x="12763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102627</xdr:rowOff>
    </xdr:from>
    <xdr:ext cx="534377" cy="259045"/>
    <xdr:sp macro="" textlink="">
      <xdr:nvSpPr>
        <xdr:cNvPr id="696" name="テキスト ボックス 695"/>
        <xdr:cNvSpPr txBox="1"/>
      </xdr:nvSpPr>
      <xdr:spPr>
        <a:xfrm>
          <a:off x="12547111" y="169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124502</xdr:rowOff>
    </xdr:from>
    <xdr:to>
      <xdr:col>85</xdr:col>
      <xdr:colOff>177800</xdr:colOff>
      <xdr:row>95</xdr:row>
      <xdr:rowOff>54652</xdr:rowOff>
    </xdr:to>
    <xdr:sp macro="" textlink="">
      <xdr:nvSpPr>
        <xdr:cNvPr id="702" name="楕円 701"/>
        <xdr:cNvSpPr/>
      </xdr:nvSpPr>
      <xdr:spPr>
        <a:xfrm>
          <a:off x="16268700" y="162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77529</xdr:rowOff>
    </xdr:from>
    <xdr:ext cx="599010" cy="259045"/>
    <xdr:sp macro="" textlink="">
      <xdr:nvSpPr>
        <xdr:cNvPr id="703" name="積立金該当値テキスト"/>
        <xdr:cNvSpPr txBox="1"/>
      </xdr:nvSpPr>
      <xdr:spPr>
        <a:xfrm>
          <a:off x="16370300" y="1619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137587</xdr:rowOff>
    </xdr:from>
    <xdr:to>
      <xdr:col>81</xdr:col>
      <xdr:colOff>101600</xdr:colOff>
      <xdr:row>96</xdr:row>
      <xdr:rowOff>67737</xdr:rowOff>
    </xdr:to>
    <xdr:sp macro="" textlink="">
      <xdr:nvSpPr>
        <xdr:cNvPr id="704" name="楕円 703"/>
        <xdr:cNvSpPr/>
      </xdr:nvSpPr>
      <xdr:spPr>
        <a:xfrm>
          <a:off x="15430500" y="164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84264</xdr:rowOff>
    </xdr:from>
    <xdr:ext cx="599010" cy="259045"/>
    <xdr:sp macro="" textlink="">
      <xdr:nvSpPr>
        <xdr:cNvPr id="705" name="テキスト ボックス 704"/>
        <xdr:cNvSpPr txBox="1"/>
      </xdr:nvSpPr>
      <xdr:spPr>
        <a:xfrm>
          <a:off x="15181795" y="1620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58779</xdr:rowOff>
    </xdr:from>
    <xdr:to>
      <xdr:col>76</xdr:col>
      <xdr:colOff>165100</xdr:colOff>
      <xdr:row>92</xdr:row>
      <xdr:rowOff>160379</xdr:rowOff>
    </xdr:to>
    <xdr:sp macro="" textlink="">
      <xdr:nvSpPr>
        <xdr:cNvPr id="706" name="楕円 705"/>
        <xdr:cNvSpPr/>
      </xdr:nvSpPr>
      <xdr:spPr>
        <a:xfrm>
          <a:off x="14541500" y="158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5456</xdr:rowOff>
    </xdr:from>
    <xdr:ext cx="599010" cy="259045"/>
    <xdr:sp macro="" textlink="">
      <xdr:nvSpPr>
        <xdr:cNvPr id="707" name="テキスト ボックス 706"/>
        <xdr:cNvSpPr txBox="1"/>
      </xdr:nvSpPr>
      <xdr:spPr>
        <a:xfrm>
          <a:off x="14292795" y="156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88095</xdr:rowOff>
    </xdr:from>
    <xdr:to>
      <xdr:col>72</xdr:col>
      <xdr:colOff>38100</xdr:colOff>
      <xdr:row>95</xdr:row>
      <xdr:rowOff>18245</xdr:rowOff>
    </xdr:to>
    <xdr:sp macro="" textlink="">
      <xdr:nvSpPr>
        <xdr:cNvPr id="708" name="楕円 707"/>
        <xdr:cNvSpPr/>
      </xdr:nvSpPr>
      <xdr:spPr>
        <a:xfrm>
          <a:off x="13652500" y="1620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34772</xdr:rowOff>
    </xdr:from>
    <xdr:ext cx="599010" cy="259045"/>
    <xdr:sp macro="" textlink="">
      <xdr:nvSpPr>
        <xdr:cNvPr id="709" name="テキスト ボックス 708"/>
        <xdr:cNvSpPr txBox="1"/>
      </xdr:nvSpPr>
      <xdr:spPr>
        <a:xfrm>
          <a:off x="13403795" y="1597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130020</xdr:rowOff>
    </xdr:from>
    <xdr:to>
      <xdr:col>67</xdr:col>
      <xdr:colOff>101600</xdr:colOff>
      <xdr:row>96</xdr:row>
      <xdr:rowOff>60170</xdr:rowOff>
    </xdr:to>
    <xdr:sp macro="" textlink="">
      <xdr:nvSpPr>
        <xdr:cNvPr id="710" name="楕円 709"/>
        <xdr:cNvSpPr/>
      </xdr:nvSpPr>
      <xdr:spPr>
        <a:xfrm>
          <a:off x="12763500" y="164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76697</xdr:rowOff>
    </xdr:from>
    <xdr:ext cx="599010" cy="259045"/>
    <xdr:sp macro="" textlink="">
      <xdr:nvSpPr>
        <xdr:cNvPr id="711" name="テキスト ボックス 710"/>
        <xdr:cNvSpPr txBox="1"/>
      </xdr:nvSpPr>
      <xdr:spPr>
        <a:xfrm>
          <a:off x="12514795" y="1619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3" name="直線コネクタ 732"/>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36"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37" name="直線コネクタ 736"/>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20005</xdr:rowOff>
    </xdr:from>
    <xdr:to>
      <xdr:col>116</xdr:col>
      <xdr:colOff>63500</xdr:colOff>
      <xdr:row>37</xdr:row>
      <xdr:rowOff>27275</xdr:rowOff>
    </xdr:to>
    <xdr:cxnSp macro="">
      <xdr:nvCxnSpPr>
        <xdr:cNvPr id="738" name="直線コネクタ 737"/>
        <xdr:cNvCxnSpPr/>
      </xdr:nvCxnSpPr>
      <xdr:spPr>
        <a:xfrm flipV="1">
          <a:off x="21323300" y="6363655"/>
          <a:ext cx="8382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39" name="投資及び出資金平均値テキスト"/>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0" name="フローチャート: 判断 739"/>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27275</xdr:rowOff>
    </xdr:from>
    <xdr:to>
      <xdr:col>111</xdr:col>
      <xdr:colOff>177800</xdr:colOff>
      <xdr:row>37</xdr:row>
      <xdr:rowOff>77521</xdr:rowOff>
    </xdr:to>
    <xdr:cxnSp macro="">
      <xdr:nvCxnSpPr>
        <xdr:cNvPr id="741" name="直線コネクタ 740"/>
        <xdr:cNvCxnSpPr/>
      </xdr:nvCxnSpPr>
      <xdr:spPr>
        <a:xfrm flipV="1">
          <a:off x="20434300" y="6370925"/>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2" name="フローチャート: 判断 741"/>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3" name="テキスト ボックス 742"/>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77521</xdr:rowOff>
    </xdr:from>
    <xdr:to>
      <xdr:col>107</xdr:col>
      <xdr:colOff>50800</xdr:colOff>
      <xdr:row>37</xdr:row>
      <xdr:rowOff>91328</xdr:rowOff>
    </xdr:to>
    <xdr:cxnSp macro="">
      <xdr:nvCxnSpPr>
        <xdr:cNvPr id="744" name="直線コネクタ 743"/>
        <xdr:cNvCxnSpPr/>
      </xdr:nvCxnSpPr>
      <xdr:spPr>
        <a:xfrm flipV="1">
          <a:off x="19545300" y="6421171"/>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45" name="フローチャート: 判断 744"/>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46" name="テキスト ボックス 745"/>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91328</xdr:rowOff>
    </xdr:from>
    <xdr:to>
      <xdr:col>102</xdr:col>
      <xdr:colOff>114300</xdr:colOff>
      <xdr:row>37</xdr:row>
      <xdr:rowOff>118669</xdr:rowOff>
    </xdr:to>
    <xdr:cxnSp macro="">
      <xdr:nvCxnSpPr>
        <xdr:cNvPr id="747" name="直線コネクタ 746"/>
        <xdr:cNvCxnSpPr/>
      </xdr:nvCxnSpPr>
      <xdr:spPr>
        <a:xfrm flipV="1">
          <a:off x="18656300" y="6434978"/>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4912</xdr:rowOff>
    </xdr:from>
    <xdr:to>
      <xdr:col>102</xdr:col>
      <xdr:colOff>165100</xdr:colOff>
      <xdr:row>38</xdr:row>
      <xdr:rowOff>106512</xdr:rowOff>
    </xdr:to>
    <xdr:sp macro="" textlink="">
      <xdr:nvSpPr>
        <xdr:cNvPr id="748" name="フローチャート: 判断 747"/>
        <xdr:cNvSpPr/>
      </xdr:nvSpPr>
      <xdr:spPr>
        <a:xfrm>
          <a:off x="19494500" y="652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97639</xdr:rowOff>
    </xdr:from>
    <xdr:ext cx="469744" cy="259045"/>
    <xdr:sp macro="" textlink="">
      <xdr:nvSpPr>
        <xdr:cNvPr id="749" name="テキスト ボックス 748"/>
        <xdr:cNvSpPr txBox="1"/>
      </xdr:nvSpPr>
      <xdr:spPr>
        <a:xfrm>
          <a:off x="19310428" y="661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0" name="フローチャート: 判断 749"/>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124706</xdr:rowOff>
    </xdr:from>
    <xdr:ext cx="469744" cy="259045"/>
    <xdr:sp macro="" textlink="">
      <xdr:nvSpPr>
        <xdr:cNvPr id="751" name="テキスト ボックス 750"/>
        <xdr:cNvSpPr txBox="1"/>
      </xdr:nvSpPr>
      <xdr:spPr>
        <a:xfrm>
          <a:off x="18421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140655</xdr:rowOff>
    </xdr:from>
    <xdr:to>
      <xdr:col>116</xdr:col>
      <xdr:colOff>114300</xdr:colOff>
      <xdr:row>37</xdr:row>
      <xdr:rowOff>70805</xdr:rowOff>
    </xdr:to>
    <xdr:sp macro="" textlink="">
      <xdr:nvSpPr>
        <xdr:cNvPr id="757" name="楕円 756"/>
        <xdr:cNvSpPr/>
      </xdr:nvSpPr>
      <xdr:spPr>
        <a:xfrm>
          <a:off x="22110700" y="63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163532</xdr:rowOff>
    </xdr:from>
    <xdr:ext cx="469744" cy="259045"/>
    <xdr:sp macro="" textlink="">
      <xdr:nvSpPr>
        <xdr:cNvPr id="758" name="投資及び出資金該当値テキスト"/>
        <xdr:cNvSpPr txBox="1"/>
      </xdr:nvSpPr>
      <xdr:spPr>
        <a:xfrm>
          <a:off x="22212300" y="616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147925</xdr:rowOff>
    </xdr:from>
    <xdr:to>
      <xdr:col>112</xdr:col>
      <xdr:colOff>38100</xdr:colOff>
      <xdr:row>37</xdr:row>
      <xdr:rowOff>78075</xdr:rowOff>
    </xdr:to>
    <xdr:sp macro="" textlink="">
      <xdr:nvSpPr>
        <xdr:cNvPr id="759" name="楕円 758"/>
        <xdr:cNvSpPr/>
      </xdr:nvSpPr>
      <xdr:spPr>
        <a:xfrm>
          <a:off x="21272500" y="632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94602</xdr:rowOff>
    </xdr:from>
    <xdr:ext cx="469744" cy="259045"/>
    <xdr:sp macro="" textlink="">
      <xdr:nvSpPr>
        <xdr:cNvPr id="760" name="テキスト ボックス 759"/>
        <xdr:cNvSpPr txBox="1"/>
      </xdr:nvSpPr>
      <xdr:spPr>
        <a:xfrm>
          <a:off x="21088428" y="609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26721</xdr:rowOff>
    </xdr:from>
    <xdr:to>
      <xdr:col>107</xdr:col>
      <xdr:colOff>101600</xdr:colOff>
      <xdr:row>37</xdr:row>
      <xdr:rowOff>128321</xdr:rowOff>
    </xdr:to>
    <xdr:sp macro="" textlink="">
      <xdr:nvSpPr>
        <xdr:cNvPr id="761" name="楕円 760"/>
        <xdr:cNvSpPr/>
      </xdr:nvSpPr>
      <xdr:spPr>
        <a:xfrm>
          <a:off x="203835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144848</xdr:rowOff>
    </xdr:from>
    <xdr:ext cx="469744" cy="259045"/>
    <xdr:sp macro="" textlink="">
      <xdr:nvSpPr>
        <xdr:cNvPr id="762" name="テキスト ボックス 761"/>
        <xdr:cNvSpPr txBox="1"/>
      </xdr:nvSpPr>
      <xdr:spPr>
        <a:xfrm>
          <a:off x="20199428" y="61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40528</xdr:rowOff>
    </xdr:from>
    <xdr:to>
      <xdr:col>102</xdr:col>
      <xdr:colOff>165100</xdr:colOff>
      <xdr:row>37</xdr:row>
      <xdr:rowOff>142128</xdr:rowOff>
    </xdr:to>
    <xdr:sp macro="" textlink="">
      <xdr:nvSpPr>
        <xdr:cNvPr id="763" name="楕円 762"/>
        <xdr:cNvSpPr/>
      </xdr:nvSpPr>
      <xdr:spPr>
        <a:xfrm>
          <a:off x="19494500" y="638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158655</xdr:rowOff>
    </xdr:from>
    <xdr:ext cx="469744" cy="259045"/>
    <xdr:sp macro="" textlink="">
      <xdr:nvSpPr>
        <xdr:cNvPr id="764" name="テキスト ボックス 763"/>
        <xdr:cNvSpPr txBox="1"/>
      </xdr:nvSpPr>
      <xdr:spPr>
        <a:xfrm>
          <a:off x="19310428" y="615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67869</xdr:rowOff>
    </xdr:from>
    <xdr:to>
      <xdr:col>98</xdr:col>
      <xdr:colOff>38100</xdr:colOff>
      <xdr:row>37</xdr:row>
      <xdr:rowOff>169469</xdr:rowOff>
    </xdr:to>
    <xdr:sp macro="" textlink="">
      <xdr:nvSpPr>
        <xdr:cNvPr id="765" name="楕円 764"/>
        <xdr:cNvSpPr/>
      </xdr:nvSpPr>
      <xdr:spPr>
        <a:xfrm>
          <a:off x="18605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14546</xdr:rowOff>
    </xdr:from>
    <xdr:ext cx="469744" cy="259045"/>
    <xdr:sp macro="" textlink="">
      <xdr:nvSpPr>
        <xdr:cNvPr id="766" name="テキスト ボックス 765"/>
        <xdr:cNvSpPr txBox="1"/>
      </xdr:nvSpPr>
      <xdr:spPr>
        <a:xfrm>
          <a:off x="18421428" y="618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0" name="直線コネクタ 789"/>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3"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4" name="直線コネクタ 793"/>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146672</xdr:rowOff>
    </xdr:from>
    <xdr:to>
      <xdr:col>116</xdr:col>
      <xdr:colOff>63500</xdr:colOff>
      <xdr:row>56</xdr:row>
      <xdr:rowOff>164770</xdr:rowOff>
    </xdr:to>
    <xdr:cxnSp macro="">
      <xdr:nvCxnSpPr>
        <xdr:cNvPr id="795" name="直線コネクタ 794"/>
        <xdr:cNvCxnSpPr/>
      </xdr:nvCxnSpPr>
      <xdr:spPr>
        <a:xfrm flipV="1">
          <a:off x="21323300" y="974787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796"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797" name="フローチャート: 判断 796"/>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94056</xdr:rowOff>
    </xdr:from>
    <xdr:to>
      <xdr:col>111</xdr:col>
      <xdr:colOff>177800</xdr:colOff>
      <xdr:row>56</xdr:row>
      <xdr:rowOff>164770</xdr:rowOff>
    </xdr:to>
    <xdr:cxnSp macro="">
      <xdr:nvCxnSpPr>
        <xdr:cNvPr id="798" name="直線コネクタ 797"/>
        <xdr:cNvCxnSpPr/>
      </xdr:nvCxnSpPr>
      <xdr:spPr>
        <a:xfrm>
          <a:off x="20434300" y="9695256"/>
          <a:ext cx="8890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799" name="フローチャート: 判断 798"/>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0" name="テキスト ボックス 799"/>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150330</xdr:rowOff>
    </xdr:from>
    <xdr:to>
      <xdr:col>107</xdr:col>
      <xdr:colOff>50800</xdr:colOff>
      <xdr:row>56</xdr:row>
      <xdr:rowOff>94056</xdr:rowOff>
    </xdr:to>
    <xdr:cxnSp macro="">
      <xdr:nvCxnSpPr>
        <xdr:cNvPr id="801" name="直線コネクタ 800"/>
        <xdr:cNvCxnSpPr/>
      </xdr:nvCxnSpPr>
      <xdr:spPr>
        <a:xfrm>
          <a:off x="19545300" y="9408630"/>
          <a:ext cx="889000" cy="28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2" name="フローチャート: 判断 801"/>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3" name="テキスト ボックス 802"/>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150330</xdr:rowOff>
    </xdr:from>
    <xdr:to>
      <xdr:col>102</xdr:col>
      <xdr:colOff>114300</xdr:colOff>
      <xdr:row>56</xdr:row>
      <xdr:rowOff>171209</xdr:rowOff>
    </xdr:to>
    <xdr:cxnSp macro="">
      <xdr:nvCxnSpPr>
        <xdr:cNvPr id="804" name="直線コネクタ 803"/>
        <xdr:cNvCxnSpPr/>
      </xdr:nvCxnSpPr>
      <xdr:spPr>
        <a:xfrm flipV="1">
          <a:off x="18656300" y="9408630"/>
          <a:ext cx="889000" cy="3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05" name="フローチャート: 判断 804"/>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06" name="テキスト ボックス 805"/>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07" name="フローチャート: 判断 806"/>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08" name="テキスト ボックス 807"/>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95872</xdr:rowOff>
    </xdr:from>
    <xdr:to>
      <xdr:col>116</xdr:col>
      <xdr:colOff>114300</xdr:colOff>
      <xdr:row>57</xdr:row>
      <xdr:rowOff>26022</xdr:rowOff>
    </xdr:to>
    <xdr:sp macro="" textlink="">
      <xdr:nvSpPr>
        <xdr:cNvPr id="814" name="楕円 813"/>
        <xdr:cNvSpPr/>
      </xdr:nvSpPr>
      <xdr:spPr>
        <a:xfrm>
          <a:off x="22110700" y="969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118749</xdr:rowOff>
    </xdr:from>
    <xdr:ext cx="534377" cy="259045"/>
    <xdr:sp macro="" textlink="">
      <xdr:nvSpPr>
        <xdr:cNvPr id="815" name="貸付金該当値テキスト"/>
        <xdr:cNvSpPr txBox="1"/>
      </xdr:nvSpPr>
      <xdr:spPr>
        <a:xfrm>
          <a:off x="22212300" y="954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113970</xdr:rowOff>
    </xdr:from>
    <xdr:to>
      <xdr:col>112</xdr:col>
      <xdr:colOff>38100</xdr:colOff>
      <xdr:row>57</xdr:row>
      <xdr:rowOff>44120</xdr:rowOff>
    </xdr:to>
    <xdr:sp macro="" textlink="">
      <xdr:nvSpPr>
        <xdr:cNvPr id="816" name="楕円 815"/>
        <xdr:cNvSpPr/>
      </xdr:nvSpPr>
      <xdr:spPr>
        <a:xfrm>
          <a:off x="21272500" y="97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60647</xdr:rowOff>
    </xdr:from>
    <xdr:ext cx="534377" cy="259045"/>
    <xdr:sp macro="" textlink="">
      <xdr:nvSpPr>
        <xdr:cNvPr id="817" name="テキスト ボックス 816"/>
        <xdr:cNvSpPr txBox="1"/>
      </xdr:nvSpPr>
      <xdr:spPr>
        <a:xfrm>
          <a:off x="21056111" y="949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43256</xdr:rowOff>
    </xdr:from>
    <xdr:to>
      <xdr:col>107</xdr:col>
      <xdr:colOff>101600</xdr:colOff>
      <xdr:row>56</xdr:row>
      <xdr:rowOff>144856</xdr:rowOff>
    </xdr:to>
    <xdr:sp macro="" textlink="">
      <xdr:nvSpPr>
        <xdr:cNvPr id="818" name="楕円 817"/>
        <xdr:cNvSpPr/>
      </xdr:nvSpPr>
      <xdr:spPr>
        <a:xfrm>
          <a:off x="20383500" y="96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161383</xdr:rowOff>
    </xdr:from>
    <xdr:ext cx="534377" cy="259045"/>
    <xdr:sp macro="" textlink="">
      <xdr:nvSpPr>
        <xdr:cNvPr id="819" name="テキスト ボックス 818"/>
        <xdr:cNvSpPr txBox="1"/>
      </xdr:nvSpPr>
      <xdr:spPr>
        <a:xfrm>
          <a:off x="20167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99530</xdr:rowOff>
    </xdr:from>
    <xdr:to>
      <xdr:col>102</xdr:col>
      <xdr:colOff>165100</xdr:colOff>
      <xdr:row>55</xdr:row>
      <xdr:rowOff>29680</xdr:rowOff>
    </xdr:to>
    <xdr:sp macro="" textlink="">
      <xdr:nvSpPr>
        <xdr:cNvPr id="820" name="楕円 819"/>
        <xdr:cNvSpPr/>
      </xdr:nvSpPr>
      <xdr:spPr>
        <a:xfrm>
          <a:off x="19494500" y="935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46207</xdr:rowOff>
    </xdr:from>
    <xdr:ext cx="534377" cy="259045"/>
    <xdr:sp macro="" textlink="">
      <xdr:nvSpPr>
        <xdr:cNvPr id="821" name="テキスト ボックス 820"/>
        <xdr:cNvSpPr txBox="1"/>
      </xdr:nvSpPr>
      <xdr:spPr>
        <a:xfrm>
          <a:off x="19278111" y="913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120409</xdr:rowOff>
    </xdr:from>
    <xdr:to>
      <xdr:col>98</xdr:col>
      <xdr:colOff>38100</xdr:colOff>
      <xdr:row>57</xdr:row>
      <xdr:rowOff>50559</xdr:rowOff>
    </xdr:to>
    <xdr:sp macro="" textlink="">
      <xdr:nvSpPr>
        <xdr:cNvPr id="822" name="楕円 821"/>
        <xdr:cNvSpPr/>
      </xdr:nvSpPr>
      <xdr:spPr>
        <a:xfrm>
          <a:off x="18605500" y="97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67086</xdr:rowOff>
    </xdr:from>
    <xdr:ext cx="534377" cy="259045"/>
    <xdr:sp macro="" textlink="">
      <xdr:nvSpPr>
        <xdr:cNvPr id="823" name="テキスト ボックス 822"/>
        <xdr:cNvSpPr txBox="1"/>
      </xdr:nvSpPr>
      <xdr:spPr>
        <a:xfrm>
          <a:off x="18389111" y="94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48" name="直線コネクタ 847"/>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49"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0" name="直線コネクタ 849"/>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1"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2" name="直線コネクタ 851"/>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82645</xdr:rowOff>
    </xdr:from>
    <xdr:to>
      <xdr:col>116</xdr:col>
      <xdr:colOff>63500</xdr:colOff>
      <xdr:row>71</xdr:row>
      <xdr:rowOff>135109</xdr:rowOff>
    </xdr:to>
    <xdr:cxnSp macro="">
      <xdr:nvCxnSpPr>
        <xdr:cNvPr id="853" name="直線コネクタ 852"/>
        <xdr:cNvCxnSpPr/>
      </xdr:nvCxnSpPr>
      <xdr:spPr>
        <a:xfrm>
          <a:off x="21323300" y="12255595"/>
          <a:ext cx="8382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4"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55" name="フローチャート: 判断 854"/>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82645</xdr:rowOff>
    </xdr:from>
    <xdr:to>
      <xdr:col>111</xdr:col>
      <xdr:colOff>177800</xdr:colOff>
      <xdr:row>72</xdr:row>
      <xdr:rowOff>56680</xdr:rowOff>
    </xdr:to>
    <xdr:cxnSp macro="">
      <xdr:nvCxnSpPr>
        <xdr:cNvPr id="856" name="直線コネクタ 855"/>
        <xdr:cNvCxnSpPr/>
      </xdr:nvCxnSpPr>
      <xdr:spPr>
        <a:xfrm flipV="1">
          <a:off x="20434300" y="12255595"/>
          <a:ext cx="889000" cy="14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57" name="フローチャート: 判断 856"/>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58" name="テキスト ボックス 857"/>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56680</xdr:rowOff>
    </xdr:from>
    <xdr:to>
      <xdr:col>107</xdr:col>
      <xdr:colOff>50800</xdr:colOff>
      <xdr:row>76</xdr:row>
      <xdr:rowOff>24637</xdr:rowOff>
    </xdr:to>
    <xdr:cxnSp macro="">
      <xdr:nvCxnSpPr>
        <xdr:cNvPr id="859" name="直線コネクタ 858"/>
        <xdr:cNvCxnSpPr/>
      </xdr:nvCxnSpPr>
      <xdr:spPr>
        <a:xfrm flipV="1">
          <a:off x="19545300" y="12401080"/>
          <a:ext cx="889000" cy="65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0" name="フローチャート: 判断 859"/>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1" name="テキスト ボックス 860"/>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14236</xdr:rowOff>
    </xdr:from>
    <xdr:to>
      <xdr:col>102</xdr:col>
      <xdr:colOff>114300</xdr:colOff>
      <xdr:row>76</xdr:row>
      <xdr:rowOff>24637</xdr:rowOff>
    </xdr:to>
    <xdr:cxnSp macro="">
      <xdr:nvCxnSpPr>
        <xdr:cNvPr id="862" name="直線コネクタ 861"/>
        <xdr:cNvCxnSpPr/>
      </xdr:nvCxnSpPr>
      <xdr:spPr>
        <a:xfrm>
          <a:off x="18656300" y="12701536"/>
          <a:ext cx="889000" cy="3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3" name="フローチャート: 判断 862"/>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4" name="テキスト ボックス 863"/>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65" name="フローチャート: 判断 864"/>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66" name="テキスト ボックス 865"/>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84309</xdr:rowOff>
    </xdr:from>
    <xdr:to>
      <xdr:col>116</xdr:col>
      <xdr:colOff>114300</xdr:colOff>
      <xdr:row>72</xdr:row>
      <xdr:rowOff>14459</xdr:rowOff>
    </xdr:to>
    <xdr:sp macro="" textlink="">
      <xdr:nvSpPr>
        <xdr:cNvPr id="872" name="楕円 871"/>
        <xdr:cNvSpPr/>
      </xdr:nvSpPr>
      <xdr:spPr>
        <a:xfrm>
          <a:off x="22110700" y="1225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37336</xdr:rowOff>
    </xdr:from>
    <xdr:ext cx="534377" cy="259045"/>
    <xdr:sp macro="" textlink="">
      <xdr:nvSpPr>
        <xdr:cNvPr id="873" name="繰出金該当値テキスト"/>
        <xdr:cNvSpPr txBox="1"/>
      </xdr:nvSpPr>
      <xdr:spPr>
        <a:xfrm>
          <a:off x="22212300" y="122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31845</xdr:rowOff>
    </xdr:from>
    <xdr:to>
      <xdr:col>112</xdr:col>
      <xdr:colOff>38100</xdr:colOff>
      <xdr:row>71</xdr:row>
      <xdr:rowOff>133445</xdr:rowOff>
    </xdr:to>
    <xdr:sp macro="" textlink="">
      <xdr:nvSpPr>
        <xdr:cNvPr id="874" name="楕円 873"/>
        <xdr:cNvSpPr/>
      </xdr:nvSpPr>
      <xdr:spPr>
        <a:xfrm>
          <a:off x="21272500" y="122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149972</xdr:rowOff>
    </xdr:from>
    <xdr:ext cx="534377" cy="259045"/>
    <xdr:sp macro="" textlink="">
      <xdr:nvSpPr>
        <xdr:cNvPr id="875" name="テキスト ボックス 874"/>
        <xdr:cNvSpPr txBox="1"/>
      </xdr:nvSpPr>
      <xdr:spPr>
        <a:xfrm>
          <a:off x="21056111" y="1198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5880</xdr:rowOff>
    </xdr:from>
    <xdr:to>
      <xdr:col>107</xdr:col>
      <xdr:colOff>101600</xdr:colOff>
      <xdr:row>72</xdr:row>
      <xdr:rowOff>107480</xdr:rowOff>
    </xdr:to>
    <xdr:sp macro="" textlink="">
      <xdr:nvSpPr>
        <xdr:cNvPr id="876" name="楕円 875"/>
        <xdr:cNvSpPr/>
      </xdr:nvSpPr>
      <xdr:spPr>
        <a:xfrm>
          <a:off x="20383500" y="123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124007</xdr:rowOff>
    </xdr:from>
    <xdr:ext cx="534377" cy="259045"/>
    <xdr:sp macro="" textlink="">
      <xdr:nvSpPr>
        <xdr:cNvPr id="877" name="テキスト ボックス 876"/>
        <xdr:cNvSpPr txBox="1"/>
      </xdr:nvSpPr>
      <xdr:spPr>
        <a:xfrm>
          <a:off x="20167111" y="121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145288</xdr:rowOff>
    </xdr:from>
    <xdr:to>
      <xdr:col>102</xdr:col>
      <xdr:colOff>165100</xdr:colOff>
      <xdr:row>76</xdr:row>
      <xdr:rowOff>75437</xdr:rowOff>
    </xdr:to>
    <xdr:sp macro="" textlink="">
      <xdr:nvSpPr>
        <xdr:cNvPr id="878" name="楕円 877"/>
        <xdr:cNvSpPr/>
      </xdr:nvSpPr>
      <xdr:spPr>
        <a:xfrm>
          <a:off x="19494500" y="13004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66564</xdr:rowOff>
    </xdr:from>
    <xdr:ext cx="534377" cy="259045"/>
    <xdr:sp macro="" textlink="">
      <xdr:nvSpPr>
        <xdr:cNvPr id="879" name="テキスト ボックス 878"/>
        <xdr:cNvSpPr txBox="1"/>
      </xdr:nvSpPr>
      <xdr:spPr>
        <a:xfrm>
          <a:off x="19278111" y="130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134886</xdr:rowOff>
    </xdr:from>
    <xdr:to>
      <xdr:col>98</xdr:col>
      <xdr:colOff>38100</xdr:colOff>
      <xdr:row>74</xdr:row>
      <xdr:rowOff>65036</xdr:rowOff>
    </xdr:to>
    <xdr:sp macro="" textlink="">
      <xdr:nvSpPr>
        <xdr:cNvPr id="880" name="楕円 879"/>
        <xdr:cNvSpPr/>
      </xdr:nvSpPr>
      <xdr:spPr>
        <a:xfrm>
          <a:off x="18605500" y="12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81563</xdr:rowOff>
    </xdr:from>
    <xdr:ext cx="534377" cy="259045"/>
    <xdr:sp macro="" textlink="">
      <xdr:nvSpPr>
        <xdr:cNvPr id="881" name="テキスト ボックス 880"/>
        <xdr:cNvSpPr txBox="1"/>
      </xdr:nvSpPr>
      <xdr:spPr>
        <a:xfrm>
          <a:off x="18389111" y="124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955,052</a:t>
          </a:r>
          <a:r>
            <a:rPr kumimoji="1" lang="ja-JP" altLang="en-US" sz="1300">
              <a:latin typeface="ＭＳ Ｐゴシック" panose="020B0600070205080204" pitchFamily="50" charset="-128"/>
              <a:ea typeface="ＭＳ Ｐゴシック" panose="020B0600070205080204" pitchFamily="50" charset="-128"/>
            </a:rPr>
            <a:t>円となっている。東日本大震災からの復旧・復興事業により決算規模は依然として高い水準にあるが、平成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年度をもって生活圏及び農地の除染事業が完了したことをはじめとする復旧・復興事業の進展に伴い、前年比での決算額は大幅に減少している。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主な項目である普通建設費は住民一人当たり</a:t>
          </a:r>
          <a:r>
            <a:rPr kumimoji="1" lang="en-US" altLang="ja-JP" sz="1300">
              <a:latin typeface="ＭＳ Ｐゴシック" panose="020B0600070205080204" pitchFamily="50" charset="-128"/>
              <a:ea typeface="ＭＳ Ｐゴシック" panose="020B0600070205080204" pitchFamily="50" charset="-128"/>
            </a:rPr>
            <a:t>204,240</a:t>
          </a:r>
          <a:r>
            <a:rPr kumimoji="1" lang="ja-JP" altLang="en-US" sz="1300">
              <a:latin typeface="ＭＳ Ｐゴシック" panose="020B0600070205080204" pitchFamily="50" charset="-128"/>
              <a:ea typeface="ＭＳ Ｐゴシック" panose="020B0600070205080204" pitchFamily="50" charset="-128"/>
            </a:rPr>
            <a:t>円となり、前年度から増加しているが、これは、乾燥調製貯蔵施設、有害鳥獣焼却施設、小高区復興拠点など、</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復旧・復興関連の施設整備事業が大きく進捗したためである。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また、物件費は、生活圏等の除染は完了したため年々大幅に減少し、平成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158,137</a:t>
          </a:r>
          <a:r>
            <a:rPr kumimoji="1" lang="ja-JP" altLang="en-US" sz="1300">
              <a:latin typeface="ＭＳ Ｐゴシック" panose="020B0600070205080204" pitchFamily="50" charset="-128"/>
              <a:ea typeface="ＭＳ Ｐゴシック" panose="020B0600070205080204" pitchFamily="50" charset="-128"/>
            </a:rPr>
            <a:t>円となったが、ため池等に堆積した放射性物質の拡散防止事業などを実施していることから依然として類似団体と比べ高い水準にある。</a:t>
          </a:r>
        </a:p>
        <a:p>
          <a:r>
            <a:rPr kumimoji="1" lang="ja-JP" altLang="en-US" sz="1300">
              <a:latin typeface="ＭＳ Ｐゴシック" panose="020B0600070205080204" pitchFamily="50" charset="-128"/>
              <a:ea typeface="ＭＳ Ｐゴシック" panose="020B0600070205080204" pitchFamily="50" charset="-128"/>
            </a:rPr>
            <a:t>　復旧・復興関連事業に関する性質別経費として、災害復旧事業費・繰出金・積立金・補助費等についても、事業の進捗に応じて今後も増減が予想される。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60,585
60,150
398.58
63,756,257
57,861,816
1,448,415
18,044,814
29,188,542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52451</xdr:rowOff>
    </xdr:from>
    <xdr:to>
      <xdr:col>24</xdr:col>
      <xdr:colOff>63500</xdr:colOff>
      <xdr:row>35</xdr:row>
      <xdr:rowOff>16637</xdr:rowOff>
    </xdr:to>
    <xdr:cxnSp macro="">
      <xdr:nvCxnSpPr>
        <xdr:cNvPr id="61" name="直線コネクタ 60"/>
        <xdr:cNvCxnSpPr/>
      </xdr:nvCxnSpPr>
      <xdr:spPr>
        <a:xfrm flipV="1">
          <a:off x="3797300" y="5881751"/>
          <a:ext cx="8382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16637</xdr:rowOff>
    </xdr:from>
    <xdr:to>
      <xdr:col>19</xdr:col>
      <xdr:colOff>177800</xdr:colOff>
      <xdr:row>35</xdr:row>
      <xdr:rowOff>42926</xdr:rowOff>
    </xdr:to>
    <xdr:cxnSp macro="">
      <xdr:nvCxnSpPr>
        <xdr:cNvPr id="64" name="直線コネクタ 63"/>
        <xdr:cNvCxnSpPr/>
      </xdr:nvCxnSpPr>
      <xdr:spPr>
        <a:xfrm flipV="1">
          <a:off x="2908300" y="6017387"/>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91313</xdr:rowOff>
    </xdr:from>
    <xdr:to>
      <xdr:col>15</xdr:col>
      <xdr:colOff>50800</xdr:colOff>
      <xdr:row>35</xdr:row>
      <xdr:rowOff>42926</xdr:rowOff>
    </xdr:to>
    <xdr:cxnSp macro="">
      <xdr:nvCxnSpPr>
        <xdr:cNvPr id="67" name="直線コネクタ 66"/>
        <xdr:cNvCxnSpPr/>
      </xdr:nvCxnSpPr>
      <xdr:spPr>
        <a:xfrm>
          <a:off x="2019300" y="5920613"/>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91313</xdr:rowOff>
    </xdr:from>
    <xdr:to>
      <xdr:col>10</xdr:col>
      <xdr:colOff>114300</xdr:colOff>
      <xdr:row>35</xdr:row>
      <xdr:rowOff>14732</xdr:rowOff>
    </xdr:to>
    <xdr:cxnSp macro="">
      <xdr:nvCxnSpPr>
        <xdr:cNvPr id="70" name="直線コネクタ 69"/>
        <xdr:cNvCxnSpPr/>
      </xdr:nvCxnSpPr>
      <xdr:spPr>
        <a:xfrm flipV="1">
          <a:off x="1130300" y="5920613"/>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139954</xdr:rowOff>
    </xdr:from>
    <xdr:to>
      <xdr:col>10</xdr:col>
      <xdr:colOff>165100</xdr:colOff>
      <xdr:row>35</xdr:row>
      <xdr:rowOff>70104</xdr:rowOff>
    </xdr:to>
    <xdr:sp macro="" textlink="">
      <xdr:nvSpPr>
        <xdr:cNvPr id="71" name="フローチャート: 判断 70"/>
        <xdr:cNvSpPr/>
      </xdr:nvSpPr>
      <xdr:spPr>
        <a:xfrm>
          <a:off x="1968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61231</xdr:rowOff>
    </xdr:from>
    <xdr:ext cx="469744" cy="259045"/>
    <xdr:sp macro="" textlink="">
      <xdr:nvSpPr>
        <xdr:cNvPr id="72" name="テキスト ボックス 71"/>
        <xdr:cNvSpPr txBox="1"/>
      </xdr:nvSpPr>
      <xdr:spPr>
        <a:xfrm>
          <a:off x="1784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xdr:rowOff>
    </xdr:from>
    <xdr:to>
      <xdr:col>24</xdr:col>
      <xdr:colOff>114300</xdr:colOff>
      <xdr:row>34</xdr:row>
      <xdr:rowOff>103251</xdr:rowOff>
    </xdr:to>
    <xdr:sp macro="" textlink="">
      <xdr:nvSpPr>
        <xdr:cNvPr id="80" name="楕円 79"/>
        <xdr:cNvSpPr/>
      </xdr:nvSpPr>
      <xdr:spPr>
        <a:xfrm>
          <a:off x="4584700" y="58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24528</xdr:rowOff>
    </xdr:from>
    <xdr:ext cx="469744" cy="259045"/>
    <xdr:sp macro="" textlink="">
      <xdr:nvSpPr>
        <xdr:cNvPr id="81" name="議会費該当値テキスト"/>
        <xdr:cNvSpPr txBox="1"/>
      </xdr:nvSpPr>
      <xdr:spPr>
        <a:xfrm>
          <a:off x="4686300" y="568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137287</xdr:rowOff>
    </xdr:from>
    <xdr:to>
      <xdr:col>20</xdr:col>
      <xdr:colOff>38100</xdr:colOff>
      <xdr:row>35</xdr:row>
      <xdr:rowOff>67437</xdr:rowOff>
    </xdr:to>
    <xdr:sp macro="" textlink="">
      <xdr:nvSpPr>
        <xdr:cNvPr id="82" name="楕円 81"/>
        <xdr:cNvSpPr/>
      </xdr:nvSpPr>
      <xdr:spPr>
        <a:xfrm>
          <a:off x="3746500" y="5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83964</xdr:rowOff>
    </xdr:from>
    <xdr:ext cx="469744" cy="259045"/>
    <xdr:sp macro="" textlink="">
      <xdr:nvSpPr>
        <xdr:cNvPr id="83" name="テキスト ボックス 82"/>
        <xdr:cNvSpPr txBox="1"/>
      </xdr:nvSpPr>
      <xdr:spPr>
        <a:xfrm>
          <a:off x="3562428" y="574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163576</xdr:rowOff>
    </xdr:from>
    <xdr:to>
      <xdr:col>15</xdr:col>
      <xdr:colOff>101600</xdr:colOff>
      <xdr:row>35</xdr:row>
      <xdr:rowOff>93726</xdr:rowOff>
    </xdr:to>
    <xdr:sp macro="" textlink="">
      <xdr:nvSpPr>
        <xdr:cNvPr id="84" name="楕円 83"/>
        <xdr:cNvSpPr/>
      </xdr:nvSpPr>
      <xdr:spPr>
        <a:xfrm>
          <a:off x="2857500" y="59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110253</xdr:rowOff>
    </xdr:from>
    <xdr:ext cx="469744" cy="259045"/>
    <xdr:sp macro="" textlink="">
      <xdr:nvSpPr>
        <xdr:cNvPr id="85" name="テキスト ボックス 84"/>
        <xdr:cNvSpPr txBox="1"/>
      </xdr:nvSpPr>
      <xdr:spPr>
        <a:xfrm>
          <a:off x="2673428" y="57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40513</xdr:rowOff>
    </xdr:from>
    <xdr:to>
      <xdr:col>10</xdr:col>
      <xdr:colOff>165100</xdr:colOff>
      <xdr:row>34</xdr:row>
      <xdr:rowOff>142113</xdr:rowOff>
    </xdr:to>
    <xdr:sp macro="" textlink="">
      <xdr:nvSpPr>
        <xdr:cNvPr id="86" name="楕円 85"/>
        <xdr:cNvSpPr/>
      </xdr:nvSpPr>
      <xdr:spPr>
        <a:xfrm>
          <a:off x="1968500" y="58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158640</xdr:rowOff>
    </xdr:from>
    <xdr:ext cx="469744" cy="259045"/>
    <xdr:sp macro="" textlink="">
      <xdr:nvSpPr>
        <xdr:cNvPr id="87" name="テキスト ボックス 86"/>
        <xdr:cNvSpPr txBox="1"/>
      </xdr:nvSpPr>
      <xdr:spPr>
        <a:xfrm>
          <a:off x="1784428" y="564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135382</xdr:rowOff>
    </xdr:from>
    <xdr:to>
      <xdr:col>6</xdr:col>
      <xdr:colOff>38100</xdr:colOff>
      <xdr:row>35</xdr:row>
      <xdr:rowOff>65532</xdr:rowOff>
    </xdr:to>
    <xdr:sp macro="" textlink="">
      <xdr:nvSpPr>
        <xdr:cNvPr id="88" name="楕円 87"/>
        <xdr:cNvSpPr/>
      </xdr:nvSpPr>
      <xdr:spPr>
        <a:xfrm>
          <a:off x="10795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82059</xdr:rowOff>
    </xdr:from>
    <xdr:ext cx="469744" cy="259045"/>
    <xdr:sp macro="" textlink="">
      <xdr:nvSpPr>
        <xdr:cNvPr id="89" name="テキスト ボックス 88"/>
        <xdr:cNvSpPr txBox="1"/>
      </xdr:nvSpPr>
      <xdr:spPr>
        <a:xfrm>
          <a:off x="895428" y="57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40309</xdr:rowOff>
    </xdr:from>
    <xdr:to>
      <xdr:col>24</xdr:col>
      <xdr:colOff>63500</xdr:colOff>
      <xdr:row>53</xdr:row>
      <xdr:rowOff>79340</xdr:rowOff>
    </xdr:to>
    <xdr:cxnSp macro="">
      <xdr:nvCxnSpPr>
        <xdr:cNvPr id="116" name="直線コネクタ 115"/>
        <xdr:cNvCxnSpPr/>
      </xdr:nvCxnSpPr>
      <xdr:spPr>
        <a:xfrm flipV="1">
          <a:off x="3797300" y="8784259"/>
          <a:ext cx="838200" cy="38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119053</xdr:rowOff>
    </xdr:from>
    <xdr:to>
      <xdr:col>19</xdr:col>
      <xdr:colOff>177800</xdr:colOff>
      <xdr:row>53</xdr:row>
      <xdr:rowOff>79340</xdr:rowOff>
    </xdr:to>
    <xdr:cxnSp macro="">
      <xdr:nvCxnSpPr>
        <xdr:cNvPr id="119" name="直線コネクタ 118"/>
        <xdr:cNvCxnSpPr/>
      </xdr:nvCxnSpPr>
      <xdr:spPr>
        <a:xfrm>
          <a:off x="2908300" y="8691553"/>
          <a:ext cx="889000" cy="4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119053</xdr:rowOff>
    </xdr:from>
    <xdr:to>
      <xdr:col>15</xdr:col>
      <xdr:colOff>50800</xdr:colOff>
      <xdr:row>52</xdr:row>
      <xdr:rowOff>86775</xdr:rowOff>
    </xdr:to>
    <xdr:cxnSp macro="">
      <xdr:nvCxnSpPr>
        <xdr:cNvPr id="122" name="直線コネクタ 121"/>
        <xdr:cNvCxnSpPr/>
      </xdr:nvCxnSpPr>
      <xdr:spPr>
        <a:xfrm flipV="1">
          <a:off x="2019300" y="8691553"/>
          <a:ext cx="889000" cy="3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86775</xdr:rowOff>
    </xdr:from>
    <xdr:to>
      <xdr:col>10</xdr:col>
      <xdr:colOff>114300</xdr:colOff>
      <xdr:row>53</xdr:row>
      <xdr:rowOff>144167</xdr:rowOff>
    </xdr:to>
    <xdr:cxnSp macro="">
      <xdr:nvCxnSpPr>
        <xdr:cNvPr id="125" name="直線コネクタ 124"/>
        <xdr:cNvCxnSpPr/>
      </xdr:nvCxnSpPr>
      <xdr:spPr>
        <a:xfrm flipV="1">
          <a:off x="1130300" y="9002175"/>
          <a:ext cx="889000" cy="2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99040</xdr:rowOff>
    </xdr:from>
    <xdr:to>
      <xdr:col>10</xdr:col>
      <xdr:colOff>165100</xdr:colOff>
      <xdr:row>57</xdr:row>
      <xdr:rowOff>29190</xdr:rowOff>
    </xdr:to>
    <xdr:sp macro="" textlink="">
      <xdr:nvSpPr>
        <xdr:cNvPr id="126" name="フローチャート: 判断 125"/>
        <xdr:cNvSpPr/>
      </xdr:nvSpPr>
      <xdr:spPr>
        <a:xfrm>
          <a:off x="1968500" y="970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20317</xdr:rowOff>
    </xdr:from>
    <xdr:ext cx="534377" cy="259045"/>
    <xdr:sp macro="" textlink="">
      <xdr:nvSpPr>
        <xdr:cNvPr id="127" name="テキスト ボックス 126"/>
        <xdr:cNvSpPr txBox="1"/>
      </xdr:nvSpPr>
      <xdr:spPr>
        <a:xfrm>
          <a:off x="1752111" y="979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80092</xdr:rowOff>
    </xdr:from>
    <xdr:ext cx="534377" cy="259045"/>
    <xdr:sp macro="" textlink="">
      <xdr:nvSpPr>
        <xdr:cNvPr id="129" name="テキスト ボックス 128"/>
        <xdr:cNvSpPr txBox="1"/>
      </xdr:nvSpPr>
      <xdr:spPr>
        <a:xfrm>
          <a:off x="863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160959</xdr:rowOff>
    </xdr:from>
    <xdr:to>
      <xdr:col>24</xdr:col>
      <xdr:colOff>114300</xdr:colOff>
      <xdr:row>51</xdr:row>
      <xdr:rowOff>91109</xdr:rowOff>
    </xdr:to>
    <xdr:sp macro="" textlink="">
      <xdr:nvSpPr>
        <xdr:cNvPr id="135" name="楕円 134"/>
        <xdr:cNvSpPr/>
      </xdr:nvSpPr>
      <xdr:spPr>
        <a:xfrm>
          <a:off x="4584700" y="87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113986</xdr:rowOff>
    </xdr:from>
    <xdr:ext cx="599010" cy="259045"/>
    <xdr:sp macro="" textlink="">
      <xdr:nvSpPr>
        <xdr:cNvPr id="136" name="総務費該当値テキスト"/>
        <xdr:cNvSpPr txBox="1"/>
      </xdr:nvSpPr>
      <xdr:spPr>
        <a:xfrm>
          <a:off x="4686300" y="868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28540</xdr:rowOff>
    </xdr:from>
    <xdr:to>
      <xdr:col>20</xdr:col>
      <xdr:colOff>38100</xdr:colOff>
      <xdr:row>53</xdr:row>
      <xdr:rowOff>130140</xdr:rowOff>
    </xdr:to>
    <xdr:sp macro="" textlink="">
      <xdr:nvSpPr>
        <xdr:cNvPr id="137" name="楕円 136"/>
        <xdr:cNvSpPr/>
      </xdr:nvSpPr>
      <xdr:spPr>
        <a:xfrm>
          <a:off x="3746500" y="91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146667</xdr:rowOff>
    </xdr:from>
    <xdr:ext cx="599010" cy="259045"/>
    <xdr:sp macro="" textlink="">
      <xdr:nvSpPr>
        <xdr:cNvPr id="138" name="テキスト ボックス 137"/>
        <xdr:cNvSpPr txBox="1"/>
      </xdr:nvSpPr>
      <xdr:spPr>
        <a:xfrm>
          <a:off x="3497795" y="889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68253</xdr:rowOff>
    </xdr:from>
    <xdr:to>
      <xdr:col>15</xdr:col>
      <xdr:colOff>101600</xdr:colOff>
      <xdr:row>50</xdr:row>
      <xdr:rowOff>169853</xdr:rowOff>
    </xdr:to>
    <xdr:sp macro="" textlink="">
      <xdr:nvSpPr>
        <xdr:cNvPr id="139" name="楕円 138"/>
        <xdr:cNvSpPr/>
      </xdr:nvSpPr>
      <xdr:spPr>
        <a:xfrm>
          <a:off x="2857500" y="86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14930</xdr:rowOff>
    </xdr:from>
    <xdr:ext cx="599010" cy="259045"/>
    <xdr:sp macro="" textlink="">
      <xdr:nvSpPr>
        <xdr:cNvPr id="140" name="テキスト ボックス 139"/>
        <xdr:cNvSpPr txBox="1"/>
      </xdr:nvSpPr>
      <xdr:spPr>
        <a:xfrm>
          <a:off x="2608795" y="841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35975</xdr:rowOff>
    </xdr:from>
    <xdr:to>
      <xdr:col>10</xdr:col>
      <xdr:colOff>165100</xdr:colOff>
      <xdr:row>52</xdr:row>
      <xdr:rowOff>137575</xdr:rowOff>
    </xdr:to>
    <xdr:sp macro="" textlink="">
      <xdr:nvSpPr>
        <xdr:cNvPr id="141" name="楕円 140"/>
        <xdr:cNvSpPr/>
      </xdr:nvSpPr>
      <xdr:spPr>
        <a:xfrm>
          <a:off x="1968500" y="89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154102</xdr:rowOff>
    </xdr:from>
    <xdr:ext cx="599010" cy="259045"/>
    <xdr:sp macro="" textlink="">
      <xdr:nvSpPr>
        <xdr:cNvPr id="142" name="テキスト ボックス 141"/>
        <xdr:cNvSpPr txBox="1"/>
      </xdr:nvSpPr>
      <xdr:spPr>
        <a:xfrm>
          <a:off x="1719795" y="872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93367</xdr:rowOff>
    </xdr:from>
    <xdr:to>
      <xdr:col>6</xdr:col>
      <xdr:colOff>38100</xdr:colOff>
      <xdr:row>54</xdr:row>
      <xdr:rowOff>23517</xdr:rowOff>
    </xdr:to>
    <xdr:sp macro="" textlink="">
      <xdr:nvSpPr>
        <xdr:cNvPr id="143" name="楕円 142"/>
        <xdr:cNvSpPr/>
      </xdr:nvSpPr>
      <xdr:spPr>
        <a:xfrm>
          <a:off x="1079500" y="918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40044</xdr:rowOff>
    </xdr:from>
    <xdr:ext cx="599010" cy="259045"/>
    <xdr:sp macro="" textlink="">
      <xdr:nvSpPr>
        <xdr:cNvPr id="144" name="テキスト ボックス 143"/>
        <xdr:cNvSpPr txBox="1"/>
      </xdr:nvSpPr>
      <xdr:spPr>
        <a:xfrm>
          <a:off x="830795" y="895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4" name="テキスト ボックス 163"/>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35601</xdr:rowOff>
    </xdr:from>
    <xdr:to>
      <xdr:col>24</xdr:col>
      <xdr:colOff>62865</xdr:colOff>
      <xdr:row>78</xdr:row>
      <xdr:rowOff>160426</xdr:rowOff>
    </xdr:to>
    <xdr:cxnSp macro="">
      <xdr:nvCxnSpPr>
        <xdr:cNvPr id="170" name="直線コネクタ 169"/>
        <xdr:cNvCxnSpPr/>
      </xdr:nvCxnSpPr>
      <xdr:spPr>
        <a:xfrm flipV="1">
          <a:off x="4633595" y="13408701"/>
          <a:ext cx="1270" cy="124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20378</xdr:rowOff>
    </xdr:from>
    <xdr:ext cx="599010" cy="259045"/>
    <xdr:sp macro="" textlink="">
      <xdr:nvSpPr>
        <xdr:cNvPr id="171" name="民生費最小値テキスト"/>
        <xdr:cNvSpPr txBox="1"/>
      </xdr:nvSpPr>
      <xdr:spPr>
        <a:xfrm>
          <a:off x="4686300" y="1356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160426</xdr:rowOff>
    </xdr:from>
    <xdr:to>
      <xdr:col>24</xdr:col>
      <xdr:colOff>152400</xdr:colOff>
      <xdr:row>78</xdr:row>
      <xdr:rowOff>160426</xdr:rowOff>
    </xdr:to>
    <xdr:cxnSp macro="">
      <xdr:nvCxnSpPr>
        <xdr:cNvPr id="172" name="直線コネクタ 171"/>
        <xdr:cNvCxnSpPr/>
      </xdr:nvCxnSpPr>
      <xdr:spPr>
        <a:xfrm>
          <a:off x="4546600" y="1353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153728</xdr:rowOff>
    </xdr:from>
    <xdr:ext cx="599010" cy="259045"/>
    <xdr:sp macro="" textlink="">
      <xdr:nvSpPr>
        <xdr:cNvPr id="173" name="民生費最大値テキスト"/>
        <xdr:cNvSpPr txBox="1"/>
      </xdr:nvSpPr>
      <xdr:spPr>
        <a:xfrm>
          <a:off x="4686300" y="1318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78</xdr:row>
      <xdr:rowOff>35601</xdr:rowOff>
    </xdr:from>
    <xdr:to>
      <xdr:col>24</xdr:col>
      <xdr:colOff>152400</xdr:colOff>
      <xdr:row>78</xdr:row>
      <xdr:rowOff>35601</xdr:rowOff>
    </xdr:to>
    <xdr:cxnSp macro="">
      <xdr:nvCxnSpPr>
        <xdr:cNvPr id="174" name="直線コネクタ 173"/>
        <xdr:cNvCxnSpPr/>
      </xdr:nvCxnSpPr>
      <xdr:spPr>
        <a:xfrm>
          <a:off x="4546600" y="134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26659</xdr:rowOff>
    </xdr:from>
    <xdr:to>
      <xdr:col>24</xdr:col>
      <xdr:colOff>63500</xdr:colOff>
      <xdr:row>78</xdr:row>
      <xdr:rowOff>97769</xdr:rowOff>
    </xdr:to>
    <xdr:cxnSp macro="">
      <xdr:nvCxnSpPr>
        <xdr:cNvPr id="175" name="直線コネクタ 174"/>
        <xdr:cNvCxnSpPr/>
      </xdr:nvCxnSpPr>
      <xdr:spPr>
        <a:xfrm>
          <a:off x="3797300" y="13228309"/>
          <a:ext cx="838200" cy="24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64827</xdr:rowOff>
    </xdr:from>
    <xdr:ext cx="599010" cy="259045"/>
    <xdr:sp macro="" textlink="">
      <xdr:nvSpPr>
        <xdr:cNvPr id="176" name="民生費平均値テキスト"/>
        <xdr:cNvSpPr txBox="1"/>
      </xdr:nvSpPr>
      <xdr:spPr>
        <a:xfrm>
          <a:off x="4686300" y="13437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67783</xdr:rowOff>
    </xdr:from>
    <xdr:to>
      <xdr:col>24</xdr:col>
      <xdr:colOff>114300</xdr:colOff>
      <xdr:row>78</xdr:row>
      <xdr:rowOff>169383</xdr:rowOff>
    </xdr:to>
    <xdr:sp macro="" textlink="">
      <xdr:nvSpPr>
        <xdr:cNvPr id="177" name="フローチャート: 判断 176"/>
        <xdr:cNvSpPr/>
      </xdr:nvSpPr>
      <xdr:spPr>
        <a:xfrm>
          <a:off x="4584700" y="1344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85105</xdr:rowOff>
    </xdr:from>
    <xdr:to>
      <xdr:col>19</xdr:col>
      <xdr:colOff>177800</xdr:colOff>
      <xdr:row>77</xdr:row>
      <xdr:rowOff>26659</xdr:rowOff>
    </xdr:to>
    <xdr:cxnSp macro="">
      <xdr:nvCxnSpPr>
        <xdr:cNvPr id="178" name="直線コネクタ 177"/>
        <xdr:cNvCxnSpPr/>
      </xdr:nvCxnSpPr>
      <xdr:spPr>
        <a:xfrm>
          <a:off x="2908300" y="12600955"/>
          <a:ext cx="889000" cy="62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65559</xdr:rowOff>
    </xdr:from>
    <xdr:to>
      <xdr:col>20</xdr:col>
      <xdr:colOff>38100</xdr:colOff>
      <xdr:row>78</xdr:row>
      <xdr:rowOff>167159</xdr:rowOff>
    </xdr:to>
    <xdr:sp macro="" textlink="">
      <xdr:nvSpPr>
        <xdr:cNvPr id="179" name="フローチャート: 判断 178"/>
        <xdr:cNvSpPr/>
      </xdr:nvSpPr>
      <xdr:spPr>
        <a:xfrm>
          <a:off x="3746500" y="134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158286</xdr:rowOff>
    </xdr:from>
    <xdr:ext cx="599010" cy="259045"/>
    <xdr:sp macro="" textlink="">
      <xdr:nvSpPr>
        <xdr:cNvPr id="180" name="テキスト ボックス 179"/>
        <xdr:cNvSpPr txBox="1"/>
      </xdr:nvSpPr>
      <xdr:spPr>
        <a:xfrm>
          <a:off x="3497795" y="1353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58387</xdr:rowOff>
    </xdr:from>
    <xdr:to>
      <xdr:col>15</xdr:col>
      <xdr:colOff>50800</xdr:colOff>
      <xdr:row>73</xdr:row>
      <xdr:rowOff>85105</xdr:rowOff>
    </xdr:to>
    <xdr:cxnSp macro="">
      <xdr:nvCxnSpPr>
        <xdr:cNvPr id="181" name="直線コネクタ 180"/>
        <xdr:cNvCxnSpPr/>
      </xdr:nvCxnSpPr>
      <xdr:spPr>
        <a:xfrm>
          <a:off x="2019300" y="12231337"/>
          <a:ext cx="889000" cy="36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60227</xdr:rowOff>
    </xdr:from>
    <xdr:to>
      <xdr:col>15</xdr:col>
      <xdr:colOff>101600</xdr:colOff>
      <xdr:row>78</xdr:row>
      <xdr:rowOff>161827</xdr:rowOff>
    </xdr:to>
    <xdr:sp macro="" textlink="">
      <xdr:nvSpPr>
        <xdr:cNvPr id="182" name="フローチャート: 判断 181"/>
        <xdr:cNvSpPr/>
      </xdr:nvSpPr>
      <xdr:spPr>
        <a:xfrm>
          <a:off x="2857500" y="1343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152954</xdr:rowOff>
    </xdr:from>
    <xdr:ext cx="599010" cy="259045"/>
    <xdr:sp macro="" textlink="">
      <xdr:nvSpPr>
        <xdr:cNvPr id="183" name="テキスト ボックス 182"/>
        <xdr:cNvSpPr txBox="1"/>
      </xdr:nvSpPr>
      <xdr:spPr>
        <a:xfrm>
          <a:off x="2608795" y="1352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58387</xdr:rowOff>
    </xdr:from>
    <xdr:to>
      <xdr:col>10</xdr:col>
      <xdr:colOff>114300</xdr:colOff>
      <xdr:row>74</xdr:row>
      <xdr:rowOff>50790</xdr:rowOff>
    </xdr:to>
    <xdr:cxnSp macro="">
      <xdr:nvCxnSpPr>
        <xdr:cNvPr id="184" name="直線コネクタ 183"/>
        <xdr:cNvCxnSpPr/>
      </xdr:nvCxnSpPr>
      <xdr:spPr>
        <a:xfrm flipV="1">
          <a:off x="1130300" y="12231337"/>
          <a:ext cx="889000" cy="50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36593</xdr:rowOff>
    </xdr:from>
    <xdr:to>
      <xdr:col>10</xdr:col>
      <xdr:colOff>165100</xdr:colOff>
      <xdr:row>78</xdr:row>
      <xdr:rowOff>138193</xdr:rowOff>
    </xdr:to>
    <xdr:sp macro="" textlink="">
      <xdr:nvSpPr>
        <xdr:cNvPr id="185" name="フローチャート: 判断 184"/>
        <xdr:cNvSpPr/>
      </xdr:nvSpPr>
      <xdr:spPr>
        <a:xfrm>
          <a:off x="19685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129320</xdr:rowOff>
    </xdr:from>
    <xdr:ext cx="599010" cy="259045"/>
    <xdr:sp macro="" textlink="">
      <xdr:nvSpPr>
        <xdr:cNvPr id="186" name="テキスト ボックス 185"/>
        <xdr:cNvSpPr txBox="1"/>
      </xdr:nvSpPr>
      <xdr:spPr>
        <a:xfrm>
          <a:off x="1719795" y="1350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62533</xdr:rowOff>
    </xdr:from>
    <xdr:to>
      <xdr:col>6</xdr:col>
      <xdr:colOff>38100</xdr:colOff>
      <xdr:row>78</xdr:row>
      <xdr:rowOff>164133</xdr:rowOff>
    </xdr:to>
    <xdr:sp macro="" textlink="">
      <xdr:nvSpPr>
        <xdr:cNvPr id="187" name="フローチャート: 判断 186"/>
        <xdr:cNvSpPr/>
      </xdr:nvSpPr>
      <xdr:spPr>
        <a:xfrm>
          <a:off x="1079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155260</xdr:rowOff>
    </xdr:from>
    <xdr:ext cx="599010" cy="259045"/>
    <xdr:sp macro="" textlink="">
      <xdr:nvSpPr>
        <xdr:cNvPr id="188" name="テキスト ボックス 187"/>
        <xdr:cNvSpPr txBox="1"/>
      </xdr:nvSpPr>
      <xdr:spPr>
        <a:xfrm>
          <a:off x="830795"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46969</xdr:rowOff>
    </xdr:from>
    <xdr:to>
      <xdr:col>24</xdr:col>
      <xdr:colOff>114300</xdr:colOff>
      <xdr:row>78</xdr:row>
      <xdr:rowOff>148569</xdr:rowOff>
    </xdr:to>
    <xdr:sp macro="" textlink="">
      <xdr:nvSpPr>
        <xdr:cNvPr id="194" name="楕円 193"/>
        <xdr:cNvSpPr/>
      </xdr:nvSpPr>
      <xdr:spPr>
        <a:xfrm>
          <a:off x="4584700" y="1342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109278</xdr:rowOff>
    </xdr:from>
    <xdr:ext cx="599010" cy="259045"/>
    <xdr:sp macro="" textlink="">
      <xdr:nvSpPr>
        <xdr:cNvPr id="195" name="民生費該当値テキスト"/>
        <xdr:cNvSpPr txBox="1"/>
      </xdr:nvSpPr>
      <xdr:spPr>
        <a:xfrm>
          <a:off x="4686300" y="1331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147309</xdr:rowOff>
    </xdr:from>
    <xdr:to>
      <xdr:col>20</xdr:col>
      <xdr:colOff>38100</xdr:colOff>
      <xdr:row>77</xdr:row>
      <xdr:rowOff>77459</xdr:rowOff>
    </xdr:to>
    <xdr:sp macro="" textlink="">
      <xdr:nvSpPr>
        <xdr:cNvPr id="196" name="楕円 195"/>
        <xdr:cNvSpPr/>
      </xdr:nvSpPr>
      <xdr:spPr>
        <a:xfrm>
          <a:off x="3746500" y="131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93987</xdr:rowOff>
    </xdr:from>
    <xdr:ext cx="599010" cy="259045"/>
    <xdr:sp macro="" textlink="">
      <xdr:nvSpPr>
        <xdr:cNvPr id="197" name="テキスト ボックス 196"/>
        <xdr:cNvSpPr txBox="1"/>
      </xdr:nvSpPr>
      <xdr:spPr>
        <a:xfrm>
          <a:off x="3497795" y="1295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34305</xdr:rowOff>
    </xdr:from>
    <xdr:to>
      <xdr:col>15</xdr:col>
      <xdr:colOff>101600</xdr:colOff>
      <xdr:row>73</xdr:row>
      <xdr:rowOff>135905</xdr:rowOff>
    </xdr:to>
    <xdr:sp macro="" textlink="">
      <xdr:nvSpPr>
        <xdr:cNvPr id="198" name="楕円 197"/>
        <xdr:cNvSpPr/>
      </xdr:nvSpPr>
      <xdr:spPr>
        <a:xfrm>
          <a:off x="2857500" y="125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152432</xdr:rowOff>
    </xdr:from>
    <xdr:ext cx="599010" cy="259045"/>
    <xdr:sp macro="" textlink="">
      <xdr:nvSpPr>
        <xdr:cNvPr id="199" name="テキスト ボックス 198"/>
        <xdr:cNvSpPr txBox="1"/>
      </xdr:nvSpPr>
      <xdr:spPr>
        <a:xfrm>
          <a:off x="2608795" y="1232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7587</xdr:rowOff>
    </xdr:from>
    <xdr:to>
      <xdr:col>10</xdr:col>
      <xdr:colOff>165100</xdr:colOff>
      <xdr:row>71</xdr:row>
      <xdr:rowOff>109187</xdr:rowOff>
    </xdr:to>
    <xdr:sp macro="" textlink="">
      <xdr:nvSpPr>
        <xdr:cNvPr id="200" name="楕円 199"/>
        <xdr:cNvSpPr/>
      </xdr:nvSpPr>
      <xdr:spPr>
        <a:xfrm>
          <a:off x="1968500" y="121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69</xdr:row>
      <xdr:rowOff>125714</xdr:rowOff>
    </xdr:from>
    <xdr:ext cx="690189" cy="259045"/>
    <xdr:sp macro="" textlink="">
      <xdr:nvSpPr>
        <xdr:cNvPr id="201" name="テキスト ボックス 200"/>
        <xdr:cNvSpPr txBox="1"/>
      </xdr:nvSpPr>
      <xdr:spPr>
        <a:xfrm>
          <a:off x="1674205" y="119557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171440</xdr:rowOff>
    </xdr:from>
    <xdr:to>
      <xdr:col>6</xdr:col>
      <xdr:colOff>38100</xdr:colOff>
      <xdr:row>74</xdr:row>
      <xdr:rowOff>101590</xdr:rowOff>
    </xdr:to>
    <xdr:sp macro="" textlink="">
      <xdr:nvSpPr>
        <xdr:cNvPr id="202" name="楕円 201"/>
        <xdr:cNvSpPr/>
      </xdr:nvSpPr>
      <xdr:spPr>
        <a:xfrm>
          <a:off x="1079500" y="126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118117</xdr:rowOff>
    </xdr:from>
    <xdr:ext cx="599010" cy="259045"/>
    <xdr:sp macro="" textlink="">
      <xdr:nvSpPr>
        <xdr:cNvPr id="203" name="テキスト ボックス 202"/>
        <xdr:cNvSpPr txBox="1"/>
      </xdr:nvSpPr>
      <xdr:spPr>
        <a:xfrm>
          <a:off x="830795" y="1246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8" name="直線コネクタ 227"/>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9"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30" name="直線コネクタ 229"/>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1"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2" name="直線コネクタ 231"/>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11398</xdr:rowOff>
    </xdr:from>
    <xdr:to>
      <xdr:col>24</xdr:col>
      <xdr:colOff>63500</xdr:colOff>
      <xdr:row>95</xdr:row>
      <xdr:rowOff>63767</xdr:rowOff>
    </xdr:to>
    <xdr:cxnSp macro="">
      <xdr:nvCxnSpPr>
        <xdr:cNvPr id="233" name="直線コネクタ 232"/>
        <xdr:cNvCxnSpPr/>
      </xdr:nvCxnSpPr>
      <xdr:spPr>
        <a:xfrm flipV="1">
          <a:off x="3797300" y="16299148"/>
          <a:ext cx="838200" cy="5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4"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5" name="フローチャート: 判断 234"/>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46279</xdr:rowOff>
    </xdr:from>
    <xdr:to>
      <xdr:col>19</xdr:col>
      <xdr:colOff>177800</xdr:colOff>
      <xdr:row>95</xdr:row>
      <xdr:rowOff>63767</xdr:rowOff>
    </xdr:to>
    <xdr:cxnSp macro="">
      <xdr:nvCxnSpPr>
        <xdr:cNvPr id="236" name="直線コネクタ 235"/>
        <xdr:cNvCxnSpPr/>
      </xdr:nvCxnSpPr>
      <xdr:spPr>
        <a:xfrm>
          <a:off x="2908300" y="16334029"/>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7" name="フローチャート: 判断 236"/>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8" name="テキスト ボックス 237"/>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37936</xdr:rowOff>
    </xdr:from>
    <xdr:to>
      <xdr:col>15</xdr:col>
      <xdr:colOff>50800</xdr:colOff>
      <xdr:row>95</xdr:row>
      <xdr:rowOff>46279</xdr:rowOff>
    </xdr:to>
    <xdr:cxnSp macro="">
      <xdr:nvCxnSpPr>
        <xdr:cNvPr id="239" name="直線コネクタ 238"/>
        <xdr:cNvCxnSpPr/>
      </xdr:nvCxnSpPr>
      <xdr:spPr>
        <a:xfrm>
          <a:off x="2019300" y="16325686"/>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40" name="フローチャート: 判断 239"/>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1" name="テキスト ボックス 240"/>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37936</xdr:rowOff>
    </xdr:from>
    <xdr:to>
      <xdr:col>10</xdr:col>
      <xdr:colOff>114300</xdr:colOff>
      <xdr:row>97</xdr:row>
      <xdr:rowOff>34449</xdr:rowOff>
    </xdr:to>
    <xdr:cxnSp macro="">
      <xdr:nvCxnSpPr>
        <xdr:cNvPr id="242" name="直線コネクタ 241"/>
        <xdr:cNvCxnSpPr/>
      </xdr:nvCxnSpPr>
      <xdr:spPr>
        <a:xfrm flipV="1">
          <a:off x="1130300" y="16325686"/>
          <a:ext cx="889000" cy="3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3" name="フローチャート: 判断 242"/>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4" name="テキスト ボックス 243"/>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5" name="フローチャート: 判断 244"/>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6" name="テキスト ボックス 245"/>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132048</xdr:rowOff>
    </xdr:from>
    <xdr:to>
      <xdr:col>24</xdr:col>
      <xdr:colOff>114300</xdr:colOff>
      <xdr:row>95</xdr:row>
      <xdr:rowOff>62198</xdr:rowOff>
    </xdr:to>
    <xdr:sp macro="" textlink="">
      <xdr:nvSpPr>
        <xdr:cNvPr id="252" name="楕円 251"/>
        <xdr:cNvSpPr/>
      </xdr:nvSpPr>
      <xdr:spPr>
        <a:xfrm>
          <a:off x="4584700" y="162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154925</xdr:rowOff>
    </xdr:from>
    <xdr:ext cx="534377" cy="259045"/>
    <xdr:sp macro="" textlink="">
      <xdr:nvSpPr>
        <xdr:cNvPr id="253" name="衛生費該当値テキスト"/>
        <xdr:cNvSpPr txBox="1"/>
      </xdr:nvSpPr>
      <xdr:spPr>
        <a:xfrm>
          <a:off x="4686300" y="1609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12967</xdr:rowOff>
    </xdr:from>
    <xdr:to>
      <xdr:col>20</xdr:col>
      <xdr:colOff>38100</xdr:colOff>
      <xdr:row>95</xdr:row>
      <xdr:rowOff>114567</xdr:rowOff>
    </xdr:to>
    <xdr:sp macro="" textlink="">
      <xdr:nvSpPr>
        <xdr:cNvPr id="254" name="楕円 253"/>
        <xdr:cNvSpPr/>
      </xdr:nvSpPr>
      <xdr:spPr>
        <a:xfrm>
          <a:off x="3746500" y="163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131094</xdr:rowOff>
    </xdr:from>
    <xdr:ext cx="534377" cy="259045"/>
    <xdr:sp macro="" textlink="">
      <xdr:nvSpPr>
        <xdr:cNvPr id="255" name="テキスト ボックス 254"/>
        <xdr:cNvSpPr txBox="1"/>
      </xdr:nvSpPr>
      <xdr:spPr>
        <a:xfrm>
          <a:off x="3530111" y="160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166929</xdr:rowOff>
    </xdr:from>
    <xdr:to>
      <xdr:col>15</xdr:col>
      <xdr:colOff>101600</xdr:colOff>
      <xdr:row>95</xdr:row>
      <xdr:rowOff>97079</xdr:rowOff>
    </xdr:to>
    <xdr:sp macro="" textlink="">
      <xdr:nvSpPr>
        <xdr:cNvPr id="256" name="楕円 255"/>
        <xdr:cNvSpPr/>
      </xdr:nvSpPr>
      <xdr:spPr>
        <a:xfrm>
          <a:off x="2857500" y="162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113606</xdr:rowOff>
    </xdr:from>
    <xdr:ext cx="534377" cy="259045"/>
    <xdr:sp macro="" textlink="">
      <xdr:nvSpPr>
        <xdr:cNvPr id="257" name="テキスト ボックス 256"/>
        <xdr:cNvSpPr txBox="1"/>
      </xdr:nvSpPr>
      <xdr:spPr>
        <a:xfrm>
          <a:off x="2641111" y="1605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158586</xdr:rowOff>
    </xdr:from>
    <xdr:to>
      <xdr:col>10</xdr:col>
      <xdr:colOff>165100</xdr:colOff>
      <xdr:row>95</xdr:row>
      <xdr:rowOff>88736</xdr:rowOff>
    </xdr:to>
    <xdr:sp macro="" textlink="">
      <xdr:nvSpPr>
        <xdr:cNvPr id="258" name="楕円 257"/>
        <xdr:cNvSpPr/>
      </xdr:nvSpPr>
      <xdr:spPr>
        <a:xfrm>
          <a:off x="1968500" y="162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105263</xdr:rowOff>
    </xdr:from>
    <xdr:ext cx="534377" cy="259045"/>
    <xdr:sp macro="" textlink="">
      <xdr:nvSpPr>
        <xdr:cNvPr id="259" name="テキスト ボックス 258"/>
        <xdr:cNvSpPr txBox="1"/>
      </xdr:nvSpPr>
      <xdr:spPr>
        <a:xfrm>
          <a:off x="1752111" y="1605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155099</xdr:rowOff>
    </xdr:from>
    <xdr:to>
      <xdr:col>6</xdr:col>
      <xdr:colOff>38100</xdr:colOff>
      <xdr:row>97</xdr:row>
      <xdr:rowOff>85249</xdr:rowOff>
    </xdr:to>
    <xdr:sp macro="" textlink="">
      <xdr:nvSpPr>
        <xdr:cNvPr id="260" name="楕円 259"/>
        <xdr:cNvSpPr/>
      </xdr:nvSpPr>
      <xdr:spPr>
        <a:xfrm>
          <a:off x="1079500" y="166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101776</xdr:rowOff>
    </xdr:from>
    <xdr:ext cx="534377" cy="259045"/>
    <xdr:sp macro="" textlink="">
      <xdr:nvSpPr>
        <xdr:cNvPr id="261" name="テキスト ボックス 260"/>
        <xdr:cNvSpPr txBox="1"/>
      </xdr:nvSpPr>
      <xdr:spPr>
        <a:xfrm>
          <a:off x="863111" y="163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5" name="テキスト ボックス 27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3" name="直線コネクタ 282"/>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6"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7" name="直線コネクタ 286"/>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58181</xdr:rowOff>
    </xdr:from>
    <xdr:to>
      <xdr:col>55</xdr:col>
      <xdr:colOff>0</xdr:colOff>
      <xdr:row>38</xdr:row>
      <xdr:rowOff>96815</xdr:rowOff>
    </xdr:to>
    <xdr:cxnSp macro="">
      <xdr:nvCxnSpPr>
        <xdr:cNvPr id="288" name="直線コネクタ 287"/>
        <xdr:cNvCxnSpPr/>
      </xdr:nvCxnSpPr>
      <xdr:spPr>
        <a:xfrm flipV="1">
          <a:off x="9639300" y="6573281"/>
          <a:ext cx="8382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9"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90" name="フローチャート: 判断 289"/>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158811</xdr:rowOff>
    </xdr:from>
    <xdr:to>
      <xdr:col>50</xdr:col>
      <xdr:colOff>114300</xdr:colOff>
      <xdr:row>38</xdr:row>
      <xdr:rowOff>96815</xdr:rowOff>
    </xdr:to>
    <xdr:cxnSp macro="">
      <xdr:nvCxnSpPr>
        <xdr:cNvPr id="291" name="直線コネクタ 290"/>
        <xdr:cNvCxnSpPr/>
      </xdr:nvCxnSpPr>
      <xdr:spPr>
        <a:xfrm>
          <a:off x="8750300" y="6502461"/>
          <a:ext cx="889000" cy="10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2" name="フローチャート: 判断 291"/>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3" name="テキスト ボックス 292"/>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62022</xdr:rowOff>
    </xdr:from>
    <xdr:to>
      <xdr:col>45</xdr:col>
      <xdr:colOff>177800</xdr:colOff>
      <xdr:row>37</xdr:row>
      <xdr:rowOff>158811</xdr:rowOff>
    </xdr:to>
    <xdr:cxnSp macro="">
      <xdr:nvCxnSpPr>
        <xdr:cNvPr id="294" name="直線コネクタ 293"/>
        <xdr:cNvCxnSpPr/>
      </xdr:nvCxnSpPr>
      <xdr:spPr>
        <a:xfrm>
          <a:off x="7861300" y="6234222"/>
          <a:ext cx="889000" cy="26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5" name="フローチャート: 判断 294"/>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6" name="テキスト ボックス 295"/>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62022</xdr:rowOff>
    </xdr:from>
    <xdr:to>
      <xdr:col>41</xdr:col>
      <xdr:colOff>50800</xdr:colOff>
      <xdr:row>36</xdr:row>
      <xdr:rowOff>93294</xdr:rowOff>
    </xdr:to>
    <xdr:cxnSp macro="">
      <xdr:nvCxnSpPr>
        <xdr:cNvPr id="297" name="直線コネクタ 296"/>
        <xdr:cNvCxnSpPr/>
      </xdr:nvCxnSpPr>
      <xdr:spPr>
        <a:xfrm flipV="1">
          <a:off x="6972300" y="6234222"/>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32756</xdr:rowOff>
    </xdr:from>
    <xdr:to>
      <xdr:col>41</xdr:col>
      <xdr:colOff>101600</xdr:colOff>
      <xdr:row>38</xdr:row>
      <xdr:rowOff>134356</xdr:rowOff>
    </xdr:to>
    <xdr:sp macro="" textlink="">
      <xdr:nvSpPr>
        <xdr:cNvPr id="298" name="フローチャート: 判断 297"/>
        <xdr:cNvSpPr/>
      </xdr:nvSpPr>
      <xdr:spPr>
        <a:xfrm>
          <a:off x="7810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125483</xdr:rowOff>
    </xdr:from>
    <xdr:ext cx="469744" cy="259045"/>
    <xdr:sp macro="" textlink="">
      <xdr:nvSpPr>
        <xdr:cNvPr id="299" name="テキスト ボックス 298"/>
        <xdr:cNvSpPr txBox="1"/>
      </xdr:nvSpPr>
      <xdr:spPr>
        <a:xfrm>
          <a:off x="7626428" y="664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300" name="フローチャート: 判断 299"/>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1" name="テキスト ボックス 300"/>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7381</xdr:rowOff>
    </xdr:from>
    <xdr:to>
      <xdr:col>55</xdr:col>
      <xdr:colOff>50800</xdr:colOff>
      <xdr:row>38</xdr:row>
      <xdr:rowOff>108981</xdr:rowOff>
    </xdr:to>
    <xdr:sp macro="" textlink="">
      <xdr:nvSpPr>
        <xdr:cNvPr id="307" name="楕円 306"/>
        <xdr:cNvSpPr/>
      </xdr:nvSpPr>
      <xdr:spPr>
        <a:xfrm>
          <a:off x="10426700" y="65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138208</xdr:rowOff>
    </xdr:from>
    <xdr:ext cx="469744" cy="259045"/>
    <xdr:sp macro="" textlink="">
      <xdr:nvSpPr>
        <xdr:cNvPr id="308" name="労働費該当値テキスト"/>
        <xdr:cNvSpPr txBox="1"/>
      </xdr:nvSpPr>
      <xdr:spPr>
        <a:xfrm>
          <a:off x="10528300" y="631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46015</xdr:rowOff>
    </xdr:from>
    <xdr:to>
      <xdr:col>50</xdr:col>
      <xdr:colOff>165100</xdr:colOff>
      <xdr:row>38</xdr:row>
      <xdr:rowOff>147615</xdr:rowOff>
    </xdr:to>
    <xdr:sp macro="" textlink="">
      <xdr:nvSpPr>
        <xdr:cNvPr id="309" name="楕円 308"/>
        <xdr:cNvSpPr/>
      </xdr:nvSpPr>
      <xdr:spPr>
        <a:xfrm>
          <a:off x="9588500" y="65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138742</xdr:rowOff>
    </xdr:from>
    <xdr:ext cx="378565" cy="259045"/>
    <xdr:sp macro="" textlink="">
      <xdr:nvSpPr>
        <xdr:cNvPr id="310" name="テキスト ボックス 309"/>
        <xdr:cNvSpPr txBox="1"/>
      </xdr:nvSpPr>
      <xdr:spPr>
        <a:xfrm>
          <a:off x="9450017" y="6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108011</xdr:rowOff>
    </xdr:from>
    <xdr:to>
      <xdr:col>46</xdr:col>
      <xdr:colOff>38100</xdr:colOff>
      <xdr:row>38</xdr:row>
      <xdr:rowOff>38160</xdr:rowOff>
    </xdr:to>
    <xdr:sp macro="" textlink="">
      <xdr:nvSpPr>
        <xdr:cNvPr id="311" name="楕円 310"/>
        <xdr:cNvSpPr/>
      </xdr:nvSpPr>
      <xdr:spPr>
        <a:xfrm>
          <a:off x="8699500" y="6451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54688</xdr:rowOff>
    </xdr:from>
    <xdr:ext cx="469744" cy="259045"/>
    <xdr:sp macro="" textlink="">
      <xdr:nvSpPr>
        <xdr:cNvPr id="312" name="テキスト ボックス 311"/>
        <xdr:cNvSpPr txBox="1"/>
      </xdr:nvSpPr>
      <xdr:spPr>
        <a:xfrm>
          <a:off x="8515428" y="62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11222</xdr:rowOff>
    </xdr:from>
    <xdr:to>
      <xdr:col>41</xdr:col>
      <xdr:colOff>101600</xdr:colOff>
      <xdr:row>36</xdr:row>
      <xdr:rowOff>112822</xdr:rowOff>
    </xdr:to>
    <xdr:sp macro="" textlink="">
      <xdr:nvSpPr>
        <xdr:cNvPr id="313" name="楕円 312"/>
        <xdr:cNvSpPr/>
      </xdr:nvSpPr>
      <xdr:spPr>
        <a:xfrm>
          <a:off x="7810500" y="61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129349</xdr:rowOff>
    </xdr:from>
    <xdr:ext cx="469744" cy="259045"/>
    <xdr:sp macro="" textlink="">
      <xdr:nvSpPr>
        <xdr:cNvPr id="314" name="テキスト ボックス 313"/>
        <xdr:cNvSpPr txBox="1"/>
      </xdr:nvSpPr>
      <xdr:spPr>
        <a:xfrm>
          <a:off x="7626428" y="595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42494</xdr:rowOff>
    </xdr:from>
    <xdr:to>
      <xdr:col>36</xdr:col>
      <xdr:colOff>165100</xdr:colOff>
      <xdr:row>36</xdr:row>
      <xdr:rowOff>144094</xdr:rowOff>
    </xdr:to>
    <xdr:sp macro="" textlink="">
      <xdr:nvSpPr>
        <xdr:cNvPr id="315" name="楕円 314"/>
        <xdr:cNvSpPr/>
      </xdr:nvSpPr>
      <xdr:spPr>
        <a:xfrm>
          <a:off x="6921500" y="62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160621</xdr:rowOff>
    </xdr:from>
    <xdr:ext cx="469744" cy="259045"/>
    <xdr:sp macro="" textlink="">
      <xdr:nvSpPr>
        <xdr:cNvPr id="316" name="テキスト ボックス 315"/>
        <xdr:cNvSpPr txBox="1"/>
      </xdr:nvSpPr>
      <xdr:spPr>
        <a:xfrm>
          <a:off x="6737428" y="598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40" name="直線コネクタ 339"/>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1"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2" name="直線コネクタ 341"/>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3"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4" name="直線コネクタ 343"/>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91618</xdr:rowOff>
    </xdr:from>
    <xdr:to>
      <xdr:col>55</xdr:col>
      <xdr:colOff>0</xdr:colOff>
      <xdr:row>54</xdr:row>
      <xdr:rowOff>4552</xdr:rowOff>
    </xdr:to>
    <xdr:cxnSp macro="">
      <xdr:nvCxnSpPr>
        <xdr:cNvPr id="345" name="直線コネクタ 344"/>
        <xdr:cNvCxnSpPr/>
      </xdr:nvCxnSpPr>
      <xdr:spPr>
        <a:xfrm flipV="1">
          <a:off x="9639300" y="9007018"/>
          <a:ext cx="838200" cy="25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6"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7" name="フローチャート: 判断 346"/>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4552</xdr:rowOff>
    </xdr:from>
    <xdr:to>
      <xdr:col>50</xdr:col>
      <xdr:colOff>114300</xdr:colOff>
      <xdr:row>54</xdr:row>
      <xdr:rowOff>11852</xdr:rowOff>
    </xdr:to>
    <xdr:cxnSp macro="">
      <xdr:nvCxnSpPr>
        <xdr:cNvPr id="348" name="直線コネクタ 347"/>
        <xdr:cNvCxnSpPr/>
      </xdr:nvCxnSpPr>
      <xdr:spPr>
        <a:xfrm flipV="1">
          <a:off x="8750300" y="9262852"/>
          <a:ext cx="889000" cy="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9" name="フローチャート: 判断 348"/>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50" name="テキスト ボックス 349"/>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11852</xdr:rowOff>
    </xdr:from>
    <xdr:to>
      <xdr:col>45</xdr:col>
      <xdr:colOff>177800</xdr:colOff>
      <xdr:row>55</xdr:row>
      <xdr:rowOff>56474</xdr:rowOff>
    </xdr:to>
    <xdr:cxnSp macro="">
      <xdr:nvCxnSpPr>
        <xdr:cNvPr id="351" name="直線コネクタ 350"/>
        <xdr:cNvCxnSpPr/>
      </xdr:nvCxnSpPr>
      <xdr:spPr>
        <a:xfrm flipV="1">
          <a:off x="7861300" y="9270152"/>
          <a:ext cx="889000" cy="2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2" name="フローチャート: 判断 351"/>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3" name="テキスト ボックス 352"/>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56474</xdr:rowOff>
    </xdr:from>
    <xdr:to>
      <xdr:col>41</xdr:col>
      <xdr:colOff>50800</xdr:colOff>
      <xdr:row>56</xdr:row>
      <xdr:rowOff>112756</xdr:rowOff>
    </xdr:to>
    <xdr:cxnSp macro="">
      <xdr:nvCxnSpPr>
        <xdr:cNvPr id="354" name="直線コネクタ 353"/>
        <xdr:cNvCxnSpPr/>
      </xdr:nvCxnSpPr>
      <xdr:spPr>
        <a:xfrm flipV="1">
          <a:off x="6972300" y="9486224"/>
          <a:ext cx="889000" cy="22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120180</xdr:rowOff>
    </xdr:from>
    <xdr:to>
      <xdr:col>41</xdr:col>
      <xdr:colOff>101600</xdr:colOff>
      <xdr:row>58</xdr:row>
      <xdr:rowOff>50330</xdr:rowOff>
    </xdr:to>
    <xdr:sp macro="" textlink="">
      <xdr:nvSpPr>
        <xdr:cNvPr id="355" name="フローチャート: 判断 354"/>
        <xdr:cNvSpPr/>
      </xdr:nvSpPr>
      <xdr:spPr>
        <a:xfrm>
          <a:off x="7810500" y="989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41457</xdr:rowOff>
    </xdr:from>
    <xdr:ext cx="534377" cy="259045"/>
    <xdr:sp macro="" textlink="">
      <xdr:nvSpPr>
        <xdr:cNvPr id="356" name="テキスト ボックス 355"/>
        <xdr:cNvSpPr txBox="1"/>
      </xdr:nvSpPr>
      <xdr:spPr>
        <a:xfrm>
          <a:off x="7594111" y="998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7" name="フローチャート: 判断 356"/>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148769</xdr:rowOff>
    </xdr:from>
    <xdr:ext cx="534377" cy="259045"/>
    <xdr:sp macro="" textlink="">
      <xdr:nvSpPr>
        <xdr:cNvPr id="358" name="テキスト ボックス 357"/>
        <xdr:cNvSpPr txBox="1"/>
      </xdr:nvSpPr>
      <xdr:spPr>
        <a:xfrm>
          <a:off x="6705111" y="100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40818</xdr:rowOff>
    </xdr:from>
    <xdr:to>
      <xdr:col>55</xdr:col>
      <xdr:colOff>50800</xdr:colOff>
      <xdr:row>52</xdr:row>
      <xdr:rowOff>142418</xdr:rowOff>
    </xdr:to>
    <xdr:sp macro="" textlink="">
      <xdr:nvSpPr>
        <xdr:cNvPr id="364" name="楕円 363"/>
        <xdr:cNvSpPr/>
      </xdr:nvSpPr>
      <xdr:spPr>
        <a:xfrm>
          <a:off x="10426700" y="895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63695</xdr:rowOff>
    </xdr:from>
    <xdr:ext cx="599010" cy="259045"/>
    <xdr:sp macro="" textlink="">
      <xdr:nvSpPr>
        <xdr:cNvPr id="365" name="農林水産業費該当値テキスト"/>
        <xdr:cNvSpPr txBox="1"/>
      </xdr:nvSpPr>
      <xdr:spPr>
        <a:xfrm>
          <a:off x="10528300" y="880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125202</xdr:rowOff>
    </xdr:from>
    <xdr:to>
      <xdr:col>50</xdr:col>
      <xdr:colOff>165100</xdr:colOff>
      <xdr:row>54</xdr:row>
      <xdr:rowOff>55352</xdr:rowOff>
    </xdr:to>
    <xdr:sp macro="" textlink="">
      <xdr:nvSpPr>
        <xdr:cNvPr id="366" name="楕円 365"/>
        <xdr:cNvSpPr/>
      </xdr:nvSpPr>
      <xdr:spPr>
        <a:xfrm>
          <a:off x="9588500" y="92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71879</xdr:rowOff>
    </xdr:from>
    <xdr:ext cx="599010" cy="259045"/>
    <xdr:sp macro="" textlink="">
      <xdr:nvSpPr>
        <xdr:cNvPr id="367" name="テキスト ボックス 366"/>
        <xdr:cNvSpPr txBox="1"/>
      </xdr:nvSpPr>
      <xdr:spPr>
        <a:xfrm>
          <a:off x="9339795" y="898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132502</xdr:rowOff>
    </xdr:from>
    <xdr:to>
      <xdr:col>46</xdr:col>
      <xdr:colOff>38100</xdr:colOff>
      <xdr:row>54</xdr:row>
      <xdr:rowOff>62652</xdr:rowOff>
    </xdr:to>
    <xdr:sp macro="" textlink="">
      <xdr:nvSpPr>
        <xdr:cNvPr id="368" name="楕円 367"/>
        <xdr:cNvSpPr/>
      </xdr:nvSpPr>
      <xdr:spPr>
        <a:xfrm>
          <a:off x="8699500" y="92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79179</xdr:rowOff>
    </xdr:from>
    <xdr:ext cx="599010" cy="259045"/>
    <xdr:sp macro="" textlink="">
      <xdr:nvSpPr>
        <xdr:cNvPr id="369" name="テキスト ボックス 368"/>
        <xdr:cNvSpPr txBox="1"/>
      </xdr:nvSpPr>
      <xdr:spPr>
        <a:xfrm>
          <a:off x="8450795" y="899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5674</xdr:rowOff>
    </xdr:from>
    <xdr:to>
      <xdr:col>41</xdr:col>
      <xdr:colOff>101600</xdr:colOff>
      <xdr:row>55</xdr:row>
      <xdr:rowOff>107274</xdr:rowOff>
    </xdr:to>
    <xdr:sp macro="" textlink="">
      <xdr:nvSpPr>
        <xdr:cNvPr id="370" name="楕円 369"/>
        <xdr:cNvSpPr/>
      </xdr:nvSpPr>
      <xdr:spPr>
        <a:xfrm>
          <a:off x="7810500" y="943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123801</xdr:rowOff>
    </xdr:from>
    <xdr:ext cx="534377" cy="259045"/>
    <xdr:sp macro="" textlink="">
      <xdr:nvSpPr>
        <xdr:cNvPr id="371" name="テキスト ボックス 370"/>
        <xdr:cNvSpPr txBox="1"/>
      </xdr:nvSpPr>
      <xdr:spPr>
        <a:xfrm>
          <a:off x="7594111" y="921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61956</xdr:rowOff>
    </xdr:from>
    <xdr:to>
      <xdr:col>36</xdr:col>
      <xdr:colOff>165100</xdr:colOff>
      <xdr:row>56</xdr:row>
      <xdr:rowOff>163556</xdr:rowOff>
    </xdr:to>
    <xdr:sp macro="" textlink="">
      <xdr:nvSpPr>
        <xdr:cNvPr id="372" name="楕円 371"/>
        <xdr:cNvSpPr/>
      </xdr:nvSpPr>
      <xdr:spPr>
        <a:xfrm>
          <a:off x="6921500" y="96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8633</xdr:rowOff>
    </xdr:from>
    <xdr:ext cx="534377" cy="259045"/>
    <xdr:sp macro="" textlink="">
      <xdr:nvSpPr>
        <xdr:cNvPr id="373" name="テキスト ボックス 372"/>
        <xdr:cNvSpPr txBox="1"/>
      </xdr:nvSpPr>
      <xdr:spPr>
        <a:xfrm>
          <a:off x="6705111" y="943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7" name="直線コネクタ 396"/>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8"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9" name="直線コネクタ 398"/>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400"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1" name="直線コネクタ 400"/>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23457</xdr:rowOff>
    </xdr:from>
    <xdr:to>
      <xdr:col>55</xdr:col>
      <xdr:colOff>0</xdr:colOff>
      <xdr:row>70</xdr:row>
      <xdr:rowOff>31534</xdr:rowOff>
    </xdr:to>
    <xdr:cxnSp macro="">
      <xdr:nvCxnSpPr>
        <xdr:cNvPr id="402" name="直線コネクタ 401"/>
        <xdr:cNvCxnSpPr/>
      </xdr:nvCxnSpPr>
      <xdr:spPr>
        <a:xfrm flipV="1">
          <a:off x="9639300" y="12024957"/>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3"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4" name="フローチャート: 判断 403"/>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31534</xdr:rowOff>
    </xdr:from>
    <xdr:to>
      <xdr:col>50</xdr:col>
      <xdr:colOff>114300</xdr:colOff>
      <xdr:row>72</xdr:row>
      <xdr:rowOff>76435</xdr:rowOff>
    </xdr:to>
    <xdr:cxnSp macro="">
      <xdr:nvCxnSpPr>
        <xdr:cNvPr id="405" name="直線コネクタ 404"/>
        <xdr:cNvCxnSpPr/>
      </xdr:nvCxnSpPr>
      <xdr:spPr>
        <a:xfrm flipV="1">
          <a:off x="8750300" y="12033034"/>
          <a:ext cx="889000" cy="38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6" name="フローチャート: 判断 405"/>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7" name="テキスト ボックス 406"/>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76435</xdr:rowOff>
    </xdr:from>
    <xdr:to>
      <xdr:col>45</xdr:col>
      <xdr:colOff>177800</xdr:colOff>
      <xdr:row>76</xdr:row>
      <xdr:rowOff>24391</xdr:rowOff>
    </xdr:to>
    <xdr:cxnSp macro="">
      <xdr:nvCxnSpPr>
        <xdr:cNvPr id="408" name="直線コネクタ 407"/>
        <xdr:cNvCxnSpPr/>
      </xdr:nvCxnSpPr>
      <xdr:spPr>
        <a:xfrm flipV="1">
          <a:off x="7861300" y="12420835"/>
          <a:ext cx="889000" cy="6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9" name="フローチャート: 判断 408"/>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10" name="テキスト ボックス 409"/>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73082</xdr:rowOff>
    </xdr:from>
    <xdr:to>
      <xdr:col>41</xdr:col>
      <xdr:colOff>50800</xdr:colOff>
      <xdr:row>76</xdr:row>
      <xdr:rowOff>24391</xdr:rowOff>
    </xdr:to>
    <xdr:cxnSp macro="">
      <xdr:nvCxnSpPr>
        <xdr:cNvPr id="411" name="直線コネクタ 410"/>
        <xdr:cNvCxnSpPr/>
      </xdr:nvCxnSpPr>
      <xdr:spPr>
        <a:xfrm>
          <a:off x="6972300" y="12246032"/>
          <a:ext cx="889000" cy="80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2" name="フローチャート: 判断 411"/>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3" name="テキスト ボックス 412"/>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4" name="フローチャート: 判断 413"/>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5" name="テキスト ボックス 414"/>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144107</xdr:rowOff>
    </xdr:from>
    <xdr:to>
      <xdr:col>55</xdr:col>
      <xdr:colOff>50800</xdr:colOff>
      <xdr:row>70</xdr:row>
      <xdr:rowOff>74257</xdr:rowOff>
    </xdr:to>
    <xdr:sp macro="" textlink="">
      <xdr:nvSpPr>
        <xdr:cNvPr id="421" name="楕円 420"/>
        <xdr:cNvSpPr/>
      </xdr:nvSpPr>
      <xdr:spPr>
        <a:xfrm>
          <a:off x="10426700" y="119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97134</xdr:rowOff>
    </xdr:from>
    <xdr:ext cx="534377" cy="259045"/>
    <xdr:sp macro="" textlink="">
      <xdr:nvSpPr>
        <xdr:cNvPr id="422" name="商工費該当値テキスト"/>
        <xdr:cNvSpPr txBox="1"/>
      </xdr:nvSpPr>
      <xdr:spPr>
        <a:xfrm>
          <a:off x="10528300" y="1192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152184</xdr:rowOff>
    </xdr:from>
    <xdr:to>
      <xdr:col>50</xdr:col>
      <xdr:colOff>165100</xdr:colOff>
      <xdr:row>70</xdr:row>
      <xdr:rowOff>82334</xdr:rowOff>
    </xdr:to>
    <xdr:sp macro="" textlink="">
      <xdr:nvSpPr>
        <xdr:cNvPr id="423" name="楕円 422"/>
        <xdr:cNvSpPr/>
      </xdr:nvSpPr>
      <xdr:spPr>
        <a:xfrm>
          <a:off x="9588500" y="119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98861</xdr:rowOff>
    </xdr:from>
    <xdr:ext cx="534377" cy="259045"/>
    <xdr:sp macro="" textlink="">
      <xdr:nvSpPr>
        <xdr:cNvPr id="424" name="テキスト ボックス 423"/>
        <xdr:cNvSpPr txBox="1"/>
      </xdr:nvSpPr>
      <xdr:spPr>
        <a:xfrm>
          <a:off x="9372111" y="117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25635</xdr:rowOff>
    </xdr:from>
    <xdr:to>
      <xdr:col>46</xdr:col>
      <xdr:colOff>38100</xdr:colOff>
      <xdr:row>72</xdr:row>
      <xdr:rowOff>127235</xdr:rowOff>
    </xdr:to>
    <xdr:sp macro="" textlink="">
      <xdr:nvSpPr>
        <xdr:cNvPr id="425" name="楕円 424"/>
        <xdr:cNvSpPr/>
      </xdr:nvSpPr>
      <xdr:spPr>
        <a:xfrm>
          <a:off x="8699500" y="123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143762</xdr:rowOff>
    </xdr:from>
    <xdr:ext cx="534377" cy="259045"/>
    <xdr:sp macro="" textlink="">
      <xdr:nvSpPr>
        <xdr:cNvPr id="426" name="テキスト ボックス 425"/>
        <xdr:cNvSpPr txBox="1"/>
      </xdr:nvSpPr>
      <xdr:spPr>
        <a:xfrm>
          <a:off x="8483111" y="1214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145040</xdr:rowOff>
    </xdr:from>
    <xdr:to>
      <xdr:col>41</xdr:col>
      <xdr:colOff>101600</xdr:colOff>
      <xdr:row>76</xdr:row>
      <xdr:rowOff>75189</xdr:rowOff>
    </xdr:to>
    <xdr:sp macro="" textlink="">
      <xdr:nvSpPr>
        <xdr:cNvPr id="427" name="楕円 426"/>
        <xdr:cNvSpPr/>
      </xdr:nvSpPr>
      <xdr:spPr>
        <a:xfrm>
          <a:off x="7810500" y="13003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91717</xdr:rowOff>
    </xdr:from>
    <xdr:ext cx="534377" cy="259045"/>
    <xdr:sp macro="" textlink="">
      <xdr:nvSpPr>
        <xdr:cNvPr id="428" name="テキスト ボックス 427"/>
        <xdr:cNvSpPr txBox="1"/>
      </xdr:nvSpPr>
      <xdr:spPr>
        <a:xfrm>
          <a:off x="7594111" y="127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22282</xdr:rowOff>
    </xdr:from>
    <xdr:to>
      <xdr:col>36</xdr:col>
      <xdr:colOff>165100</xdr:colOff>
      <xdr:row>71</xdr:row>
      <xdr:rowOff>123882</xdr:rowOff>
    </xdr:to>
    <xdr:sp macro="" textlink="">
      <xdr:nvSpPr>
        <xdr:cNvPr id="429" name="楕円 428"/>
        <xdr:cNvSpPr/>
      </xdr:nvSpPr>
      <xdr:spPr>
        <a:xfrm>
          <a:off x="6921500" y="121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140409</xdr:rowOff>
    </xdr:from>
    <xdr:ext cx="534377" cy="259045"/>
    <xdr:sp macro="" textlink="">
      <xdr:nvSpPr>
        <xdr:cNvPr id="430" name="テキスト ボックス 429"/>
        <xdr:cNvSpPr txBox="1"/>
      </xdr:nvSpPr>
      <xdr:spPr>
        <a:xfrm>
          <a:off x="6705111" y="1197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4" name="直線コネクタ 453"/>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5"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6" name="直線コネクタ 455"/>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7"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8" name="直線コネクタ 457"/>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61100</xdr:rowOff>
    </xdr:from>
    <xdr:to>
      <xdr:col>55</xdr:col>
      <xdr:colOff>0</xdr:colOff>
      <xdr:row>97</xdr:row>
      <xdr:rowOff>132964</xdr:rowOff>
    </xdr:to>
    <xdr:cxnSp macro="">
      <xdr:nvCxnSpPr>
        <xdr:cNvPr id="459" name="直線コネクタ 458"/>
        <xdr:cNvCxnSpPr/>
      </xdr:nvCxnSpPr>
      <xdr:spPr>
        <a:xfrm>
          <a:off x="9639300" y="16691750"/>
          <a:ext cx="838200" cy="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60"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1" name="フローチャート: 判断 460"/>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61100</xdr:rowOff>
    </xdr:from>
    <xdr:to>
      <xdr:col>50</xdr:col>
      <xdr:colOff>114300</xdr:colOff>
      <xdr:row>97</xdr:row>
      <xdr:rowOff>85297</xdr:rowOff>
    </xdr:to>
    <xdr:cxnSp macro="">
      <xdr:nvCxnSpPr>
        <xdr:cNvPr id="462" name="直線コネクタ 461"/>
        <xdr:cNvCxnSpPr/>
      </xdr:nvCxnSpPr>
      <xdr:spPr>
        <a:xfrm flipV="1">
          <a:off x="8750300" y="16691750"/>
          <a:ext cx="889000" cy="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3" name="フローチャート: 判断 462"/>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4" name="テキスト ボックス 463"/>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169002</xdr:rowOff>
    </xdr:from>
    <xdr:to>
      <xdr:col>45</xdr:col>
      <xdr:colOff>177800</xdr:colOff>
      <xdr:row>97</xdr:row>
      <xdr:rowOff>85297</xdr:rowOff>
    </xdr:to>
    <xdr:cxnSp macro="">
      <xdr:nvCxnSpPr>
        <xdr:cNvPr id="465" name="直線コネクタ 464"/>
        <xdr:cNvCxnSpPr/>
      </xdr:nvCxnSpPr>
      <xdr:spPr>
        <a:xfrm>
          <a:off x="7861300" y="16285302"/>
          <a:ext cx="889000" cy="4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6" name="フローチャート: 判断 465"/>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7" name="テキスト ボックス 466"/>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169002</xdr:rowOff>
    </xdr:from>
    <xdr:to>
      <xdr:col>41</xdr:col>
      <xdr:colOff>50800</xdr:colOff>
      <xdr:row>95</xdr:row>
      <xdr:rowOff>50794</xdr:rowOff>
    </xdr:to>
    <xdr:cxnSp macro="">
      <xdr:nvCxnSpPr>
        <xdr:cNvPr id="468" name="直線コネクタ 467"/>
        <xdr:cNvCxnSpPr/>
      </xdr:nvCxnSpPr>
      <xdr:spPr>
        <a:xfrm flipV="1">
          <a:off x="6972300" y="16285302"/>
          <a:ext cx="889000" cy="5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101431</xdr:rowOff>
    </xdr:from>
    <xdr:to>
      <xdr:col>41</xdr:col>
      <xdr:colOff>101600</xdr:colOff>
      <xdr:row>98</xdr:row>
      <xdr:rowOff>31581</xdr:rowOff>
    </xdr:to>
    <xdr:sp macro="" textlink="">
      <xdr:nvSpPr>
        <xdr:cNvPr id="469" name="フローチャート: 判断 468"/>
        <xdr:cNvSpPr/>
      </xdr:nvSpPr>
      <xdr:spPr>
        <a:xfrm>
          <a:off x="7810500" y="1673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22708</xdr:rowOff>
    </xdr:from>
    <xdr:ext cx="534377" cy="259045"/>
    <xdr:sp macro="" textlink="">
      <xdr:nvSpPr>
        <xdr:cNvPr id="470" name="テキスト ボックス 469"/>
        <xdr:cNvSpPr txBox="1"/>
      </xdr:nvSpPr>
      <xdr:spPr>
        <a:xfrm>
          <a:off x="7594111" y="168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1" name="フローチャート: 判断 470"/>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78818</xdr:rowOff>
    </xdr:from>
    <xdr:ext cx="534377" cy="259045"/>
    <xdr:sp macro="" textlink="">
      <xdr:nvSpPr>
        <xdr:cNvPr id="472" name="テキスト ボックス 471"/>
        <xdr:cNvSpPr txBox="1"/>
      </xdr:nvSpPr>
      <xdr:spPr>
        <a:xfrm>
          <a:off x="6705111" y="168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82164</xdr:rowOff>
    </xdr:from>
    <xdr:to>
      <xdr:col>55</xdr:col>
      <xdr:colOff>50800</xdr:colOff>
      <xdr:row>98</xdr:row>
      <xdr:rowOff>12314</xdr:rowOff>
    </xdr:to>
    <xdr:sp macro="" textlink="">
      <xdr:nvSpPr>
        <xdr:cNvPr id="478" name="楕円 477"/>
        <xdr:cNvSpPr/>
      </xdr:nvSpPr>
      <xdr:spPr>
        <a:xfrm>
          <a:off x="10426700" y="167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105041</xdr:rowOff>
    </xdr:from>
    <xdr:ext cx="534377" cy="259045"/>
    <xdr:sp macro="" textlink="">
      <xdr:nvSpPr>
        <xdr:cNvPr id="479" name="土木費該当値テキスト"/>
        <xdr:cNvSpPr txBox="1"/>
      </xdr:nvSpPr>
      <xdr:spPr>
        <a:xfrm>
          <a:off x="10528300" y="165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10300</xdr:rowOff>
    </xdr:from>
    <xdr:to>
      <xdr:col>50</xdr:col>
      <xdr:colOff>165100</xdr:colOff>
      <xdr:row>97</xdr:row>
      <xdr:rowOff>111900</xdr:rowOff>
    </xdr:to>
    <xdr:sp macro="" textlink="">
      <xdr:nvSpPr>
        <xdr:cNvPr id="480" name="楕円 479"/>
        <xdr:cNvSpPr/>
      </xdr:nvSpPr>
      <xdr:spPr>
        <a:xfrm>
          <a:off x="9588500" y="166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128427</xdr:rowOff>
    </xdr:from>
    <xdr:ext cx="534377" cy="259045"/>
    <xdr:sp macro="" textlink="">
      <xdr:nvSpPr>
        <xdr:cNvPr id="481" name="テキスト ボックス 480"/>
        <xdr:cNvSpPr txBox="1"/>
      </xdr:nvSpPr>
      <xdr:spPr>
        <a:xfrm>
          <a:off x="9372111" y="164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34497</xdr:rowOff>
    </xdr:from>
    <xdr:to>
      <xdr:col>46</xdr:col>
      <xdr:colOff>38100</xdr:colOff>
      <xdr:row>97</xdr:row>
      <xdr:rowOff>136097</xdr:rowOff>
    </xdr:to>
    <xdr:sp macro="" textlink="">
      <xdr:nvSpPr>
        <xdr:cNvPr id="482" name="楕円 481"/>
        <xdr:cNvSpPr/>
      </xdr:nvSpPr>
      <xdr:spPr>
        <a:xfrm>
          <a:off x="8699500" y="166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152624</xdr:rowOff>
    </xdr:from>
    <xdr:ext cx="534377" cy="259045"/>
    <xdr:sp macro="" textlink="">
      <xdr:nvSpPr>
        <xdr:cNvPr id="483" name="テキスト ボックス 482"/>
        <xdr:cNvSpPr txBox="1"/>
      </xdr:nvSpPr>
      <xdr:spPr>
        <a:xfrm>
          <a:off x="8483111" y="1644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118202</xdr:rowOff>
    </xdr:from>
    <xdr:to>
      <xdr:col>41</xdr:col>
      <xdr:colOff>101600</xdr:colOff>
      <xdr:row>95</xdr:row>
      <xdr:rowOff>48352</xdr:rowOff>
    </xdr:to>
    <xdr:sp macro="" textlink="">
      <xdr:nvSpPr>
        <xdr:cNvPr id="484" name="楕円 483"/>
        <xdr:cNvSpPr/>
      </xdr:nvSpPr>
      <xdr:spPr>
        <a:xfrm>
          <a:off x="7810500" y="162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64879</xdr:rowOff>
    </xdr:from>
    <xdr:ext cx="599010" cy="259045"/>
    <xdr:sp macro="" textlink="">
      <xdr:nvSpPr>
        <xdr:cNvPr id="485" name="テキスト ボックス 484"/>
        <xdr:cNvSpPr txBox="1"/>
      </xdr:nvSpPr>
      <xdr:spPr>
        <a:xfrm>
          <a:off x="7561795" y="1600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171444</xdr:rowOff>
    </xdr:from>
    <xdr:to>
      <xdr:col>36</xdr:col>
      <xdr:colOff>165100</xdr:colOff>
      <xdr:row>95</xdr:row>
      <xdr:rowOff>101594</xdr:rowOff>
    </xdr:to>
    <xdr:sp macro="" textlink="">
      <xdr:nvSpPr>
        <xdr:cNvPr id="486" name="楕円 485"/>
        <xdr:cNvSpPr/>
      </xdr:nvSpPr>
      <xdr:spPr>
        <a:xfrm>
          <a:off x="6921500" y="162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118121</xdr:rowOff>
    </xdr:from>
    <xdr:ext cx="599010" cy="259045"/>
    <xdr:sp macro="" textlink="">
      <xdr:nvSpPr>
        <xdr:cNvPr id="487" name="テキスト ボックス 486"/>
        <xdr:cNvSpPr txBox="1"/>
      </xdr:nvSpPr>
      <xdr:spPr>
        <a:xfrm>
          <a:off x="6672795" y="160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10" name="直線コネクタ 509"/>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1"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2" name="直線コネクタ 511"/>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3"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4" name="直線コネクタ 513"/>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134442</xdr:rowOff>
    </xdr:from>
    <xdr:to>
      <xdr:col>85</xdr:col>
      <xdr:colOff>127000</xdr:colOff>
      <xdr:row>36</xdr:row>
      <xdr:rowOff>52558</xdr:rowOff>
    </xdr:to>
    <xdr:cxnSp macro="">
      <xdr:nvCxnSpPr>
        <xdr:cNvPr id="515" name="直線コネクタ 514"/>
        <xdr:cNvCxnSpPr/>
      </xdr:nvCxnSpPr>
      <xdr:spPr>
        <a:xfrm>
          <a:off x="15481300" y="5792292"/>
          <a:ext cx="838200" cy="43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6"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7" name="フローチャート: 判断 516"/>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134442</xdr:rowOff>
    </xdr:from>
    <xdr:to>
      <xdr:col>81</xdr:col>
      <xdr:colOff>50800</xdr:colOff>
      <xdr:row>34</xdr:row>
      <xdr:rowOff>119629</xdr:rowOff>
    </xdr:to>
    <xdr:cxnSp macro="">
      <xdr:nvCxnSpPr>
        <xdr:cNvPr id="518" name="直線コネクタ 517"/>
        <xdr:cNvCxnSpPr/>
      </xdr:nvCxnSpPr>
      <xdr:spPr>
        <a:xfrm flipV="1">
          <a:off x="14592300" y="5792292"/>
          <a:ext cx="889000" cy="15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9" name="フローチャート: 判断 518"/>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20" name="テキスト ボックス 519"/>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119629</xdr:rowOff>
    </xdr:from>
    <xdr:to>
      <xdr:col>76</xdr:col>
      <xdr:colOff>114300</xdr:colOff>
      <xdr:row>35</xdr:row>
      <xdr:rowOff>158765</xdr:rowOff>
    </xdr:to>
    <xdr:cxnSp macro="">
      <xdr:nvCxnSpPr>
        <xdr:cNvPr id="521" name="直線コネクタ 520"/>
        <xdr:cNvCxnSpPr/>
      </xdr:nvCxnSpPr>
      <xdr:spPr>
        <a:xfrm flipV="1">
          <a:off x="13703300" y="5948929"/>
          <a:ext cx="889000" cy="2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2" name="フローチャート: 判断 521"/>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3" name="テキスト ボックス 522"/>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145186</xdr:rowOff>
    </xdr:from>
    <xdr:to>
      <xdr:col>71</xdr:col>
      <xdr:colOff>177800</xdr:colOff>
      <xdr:row>35</xdr:row>
      <xdr:rowOff>158765</xdr:rowOff>
    </xdr:to>
    <xdr:cxnSp macro="">
      <xdr:nvCxnSpPr>
        <xdr:cNvPr id="524" name="直線コネクタ 523"/>
        <xdr:cNvCxnSpPr/>
      </xdr:nvCxnSpPr>
      <xdr:spPr>
        <a:xfrm>
          <a:off x="12814300" y="6145936"/>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5" name="フローチャート: 判断 524"/>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26" name="テキスト ボックス 525"/>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7" name="フローチャート: 判断 526"/>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28" name="テキスト ボックス 527"/>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1758</xdr:rowOff>
    </xdr:from>
    <xdr:to>
      <xdr:col>85</xdr:col>
      <xdr:colOff>177800</xdr:colOff>
      <xdr:row>36</xdr:row>
      <xdr:rowOff>103358</xdr:rowOff>
    </xdr:to>
    <xdr:sp macro="" textlink="">
      <xdr:nvSpPr>
        <xdr:cNvPr id="534" name="楕円 533"/>
        <xdr:cNvSpPr/>
      </xdr:nvSpPr>
      <xdr:spPr>
        <a:xfrm>
          <a:off x="16268700" y="61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24635</xdr:rowOff>
    </xdr:from>
    <xdr:ext cx="534377" cy="259045"/>
    <xdr:sp macro="" textlink="">
      <xdr:nvSpPr>
        <xdr:cNvPr id="535" name="消防費該当値テキスト"/>
        <xdr:cNvSpPr txBox="1"/>
      </xdr:nvSpPr>
      <xdr:spPr>
        <a:xfrm>
          <a:off x="16370300" y="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83642</xdr:rowOff>
    </xdr:from>
    <xdr:to>
      <xdr:col>81</xdr:col>
      <xdr:colOff>101600</xdr:colOff>
      <xdr:row>34</xdr:row>
      <xdr:rowOff>13792</xdr:rowOff>
    </xdr:to>
    <xdr:sp macro="" textlink="">
      <xdr:nvSpPr>
        <xdr:cNvPr id="536" name="楕円 535"/>
        <xdr:cNvSpPr/>
      </xdr:nvSpPr>
      <xdr:spPr>
        <a:xfrm>
          <a:off x="154305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30319</xdr:rowOff>
    </xdr:from>
    <xdr:ext cx="534377" cy="259045"/>
    <xdr:sp macro="" textlink="">
      <xdr:nvSpPr>
        <xdr:cNvPr id="537" name="テキスト ボックス 536"/>
        <xdr:cNvSpPr txBox="1"/>
      </xdr:nvSpPr>
      <xdr:spPr>
        <a:xfrm>
          <a:off x="15214111" y="55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68829</xdr:rowOff>
    </xdr:from>
    <xdr:to>
      <xdr:col>76</xdr:col>
      <xdr:colOff>165100</xdr:colOff>
      <xdr:row>34</xdr:row>
      <xdr:rowOff>170429</xdr:rowOff>
    </xdr:to>
    <xdr:sp macro="" textlink="">
      <xdr:nvSpPr>
        <xdr:cNvPr id="538" name="楕円 537"/>
        <xdr:cNvSpPr/>
      </xdr:nvSpPr>
      <xdr:spPr>
        <a:xfrm>
          <a:off x="14541500" y="58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15506</xdr:rowOff>
    </xdr:from>
    <xdr:ext cx="534377" cy="259045"/>
    <xdr:sp macro="" textlink="">
      <xdr:nvSpPr>
        <xdr:cNvPr id="539" name="テキスト ボックス 538"/>
        <xdr:cNvSpPr txBox="1"/>
      </xdr:nvSpPr>
      <xdr:spPr>
        <a:xfrm>
          <a:off x="14325111" y="567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107965</xdr:rowOff>
    </xdr:from>
    <xdr:to>
      <xdr:col>72</xdr:col>
      <xdr:colOff>38100</xdr:colOff>
      <xdr:row>36</xdr:row>
      <xdr:rowOff>38115</xdr:rowOff>
    </xdr:to>
    <xdr:sp macro="" textlink="">
      <xdr:nvSpPr>
        <xdr:cNvPr id="540" name="楕円 539"/>
        <xdr:cNvSpPr/>
      </xdr:nvSpPr>
      <xdr:spPr>
        <a:xfrm>
          <a:off x="13652500" y="61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54642</xdr:rowOff>
    </xdr:from>
    <xdr:ext cx="534377" cy="259045"/>
    <xdr:sp macro="" textlink="">
      <xdr:nvSpPr>
        <xdr:cNvPr id="541" name="テキスト ボックス 540"/>
        <xdr:cNvSpPr txBox="1"/>
      </xdr:nvSpPr>
      <xdr:spPr>
        <a:xfrm>
          <a:off x="13436111" y="58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94386</xdr:rowOff>
    </xdr:from>
    <xdr:to>
      <xdr:col>67</xdr:col>
      <xdr:colOff>101600</xdr:colOff>
      <xdr:row>36</xdr:row>
      <xdr:rowOff>24536</xdr:rowOff>
    </xdr:to>
    <xdr:sp macro="" textlink="">
      <xdr:nvSpPr>
        <xdr:cNvPr id="542" name="楕円 541"/>
        <xdr:cNvSpPr/>
      </xdr:nvSpPr>
      <xdr:spPr>
        <a:xfrm>
          <a:off x="12763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41063</xdr:rowOff>
    </xdr:from>
    <xdr:ext cx="534377" cy="259045"/>
    <xdr:sp macro="" textlink="">
      <xdr:nvSpPr>
        <xdr:cNvPr id="543" name="テキスト ボックス 542"/>
        <xdr:cNvSpPr txBox="1"/>
      </xdr:nvSpPr>
      <xdr:spPr>
        <a:xfrm>
          <a:off x="12547111" y="58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6" name="直線コネクタ 565"/>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7"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8" name="直線コネクタ 567"/>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9"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70" name="直線コネクタ 569"/>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8514</xdr:rowOff>
    </xdr:from>
    <xdr:to>
      <xdr:col>85</xdr:col>
      <xdr:colOff>127000</xdr:colOff>
      <xdr:row>55</xdr:row>
      <xdr:rowOff>38064</xdr:rowOff>
    </xdr:to>
    <xdr:cxnSp macro="">
      <xdr:nvCxnSpPr>
        <xdr:cNvPr id="571" name="直線コネクタ 570"/>
        <xdr:cNvCxnSpPr/>
      </xdr:nvCxnSpPr>
      <xdr:spPr>
        <a:xfrm>
          <a:off x="15481300" y="9438264"/>
          <a:ext cx="838200" cy="2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2"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3" name="フローチャート: 判断 572"/>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5283</xdr:rowOff>
    </xdr:from>
    <xdr:to>
      <xdr:col>81</xdr:col>
      <xdr:colOff>50800</xdr:colOff>
      <xdr:row>55</xdr:row>
      <xdr:rowOff>8514</xdr:rowOff>
    </xdr:to>
    <xdr:cxnSp macro="">
      <xdr:nvCxnSpPr>
        <xdr:cNvPr id="574" name="直線コネクタ 573"/>
        <xdr:cNvCxnSpPr/>
      </xdr:nvCxnSpPr>
      <xdr:spPr>
        <a:xfrm>
          <a:off x="14592300" y="9435033"/>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5" name="フローチャート: 判断 574"/>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6" name="テキスト ボックス 575"/>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52070</xdr:rowOff>
    </xdr:from>
    <xdr:to>
      <xdr:col>76</xdr:col>
      <xdr:colOff>114300</xdr:colOff>
      <xdr:row>55</xdr:row>
      <xdr:rowOff>5283</xdr:rowOff>
    </xdr:to>
    <xdr:cxnSp macro="">
      <xdr:nvCxnSpPr>
        <xdr:cNvPr id="577" name="直線コネクタ 576"/>
        <xdr:cNvCxnSpPr/>
      </xdr:nvCxnSpPr>
      <xdr:spPr>
        <a:xfrm>
          <a:off x="13703300" y="9310370"/>
          <a:ext cx="8890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8" name="フローチャート: 判断 577"/>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9" name="テキスト ボックス 578"/>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52070</xdr:rowOff>
    </xdr:from>
    <xdr:to>
      <xdr:col>71</xdr:col>
      <xdr:colOff>177800</xdr:colOff>
      <xdr:row>54</xdr:row>
      <xdr:rowOff>165928</xdr:rowOff>
    </xdr:to>
    <xdr:cxnSp macro="">
      <xdr:nvCxnSpPr>
        <xdr:cNvPr id="580" name="直線コネクタ 579"/>
        <xdr:cNvCxnSpPr/>
      </xdr:nvCxnSpPr>
      <xdr:spPr>
        <a:xfrm flipV="1">
          <a:off x="12814300" y="9310370"/>
          <a:ext cx="889000" cy="1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112187</xdr:rowOff>
    </xdr:from>
    <xdr:to>
      <xdr:col>72</xdr:col>
      <xdr:colOff>38100</xdr:colOff>
      <xdr:row>57</xdr:row>
      <xdr:rowOff>42337</xdr:rowOff>
    </xdr:to>
    <xdr:sp macro="" textlink="">
      <xdr:nvSpPr>
        <xdr:cNvPr id="581" name="フローチャート: 判断 580"/>
        <xdr:cNvSpPr/>
      </xdr:nvSpPr>
      <xdr:spPr>
        <a:xfrm>
          <a:off x="13652500" y="97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33464</xdr:rowOff>
    </xdr:from>
    <xdr:ext cx="534377" cy="259045"/>
    <xdr:sp macro="" textlink="">
      <xdr:nvSpPr>
        <xdr:cNvPr id="582" name="テキスト ボックス 581"/>
        <xdr:cNvSpPr txBox="1"/>
      </xdr:nvSpPr>
      <xdr:spPr>
        <a:xfrm>
          <a:off x="13436111" y="98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3" name="フローチャート: 判断 582"/>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4" name="テキスト ボックス 583"/>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158714</xdr:rowOff>
    </xdr:from>
    <xdr:to>
      <xdr:col>85</xdr:col>
      <xdr:colOff>177800</xdr:colOff>
      <xdr:row>55</xdr:row>
      <xdr:rowOff>88864</xdr:rowOff>
    </xdr:to>
    <xdr:sp macro="" textlink="">
      <xdr:nvSpPr>
        <xdr:cNvPr id="590" name="楕円 589"/>
        <xdr:cNvSpPr/>
      </xdr:nvSpPr>
      <xdr:spPr>
        <a:xfrm>
          <a:off x="16268700" y="94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10141</xdr:rowOff>
    </xdr:from>
    <xdr:ext cx="534377" cy="259045"/>
    <xdr:sp macro="" textlink="">
      <xdr:nvSpPr>
        <xdr:cNvPr id="591" name="教育費該当値テキスト"/>
        <xdr:cNvSpPr txBox="1"/>
      </xdr:nvSpPr>
      <xdr:spPr>
        <a:xfrm>
          <a:off x="16370300" y="92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129164</xdr:rowOff>
    </xdr:from>
    <xdr:to>
      <xdr:col>81</xdr:col>
      <xdr:colOff>101600</xdr:colOff>
      <xdr:row>55</xdr:row>
      <xdr:rowOff>59314</xdr:rowOff>
    </xdr:to>
    <xdr:sp macro="" textlink="">
      <xdr:nvSpPr>
        <xdr:cNvPr id="592" name="楕円 591"/>
        <xdr:cNvSpPr/>
      </xdr:nvSpPr>
      <xdr:spPr>
        <a:xfrm>
          <a:off x="15430500" y="938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75841</xdr:rowOff>
    </xdr:from>
    <xdr:ext cx="534377" cy="259045"/>
    <xdr:sp macro="" textlink="">
      <xdr:nvSpPr>
        <xdr:cNvPr id="593" name="テキスト ボックス 592"/>
        <xdr:cNvSpPr txBox="1"/>
      </xdr:nvSpPr>
      <xdr:spPr>
        <a:xfrm>
          <a:off x="15214111" y="916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125933</xdr:rowOff>
    </xdr:from>
    <xdr:to>
      <xdr:col>76</xdr:col>
      <xdr:colOff>165100</xdr:colOff>
      <xdr:row>55</xdr:row>
      <xdr:rowOff>56083</xdr:rowOff>
    </xdr:to>
    <xdr:sp macro="" textlink="">
      <xdr:nvSpPr>
        <xdr:cNvPr id="594" name="楕円 593"/>
        <xdr:cNvSpPr/>
      </xdr:nvSpPr>
      <xdr:spPr>
        <a:xfrm>
          <a:off x="14541500" y="93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72610</xdr:rowOff>
    </xdr:from>
    <xdr:ext cx="534377" cy="259045"/>
    <xdr:sp macro="" textlink="">
      <xdr:nvSpPr>
        <xdr:cNvPr id="595" name="テキスト ボックス 594"/>
        <xdr:cNvSpPr txBox="1"/>
      </xdr:nvSpPr>
      <xdr:spPr>
        <a:xfrm>
          <a:off x="14325111" y="91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1270</xdr:rowOff>
    </xdr:from>
    <xdr:to>
      <xdr:col>72</xdr:col>
      <xdr:colOff>38100</xdr:colOff>
      <xdr:row>54</xdr:row>
      <xdr:rowOff>102870</xdr:rowOff>
    </xdr:to>
    <xdr:sp macro="" textlink="">
      <xdr:nvSpPr>
        <xdr:cNvPr id="596" name="楕円 595"/>
        <xdr:cNvSpPr/>
      </xdr:nvSpPr>
      <xdr:spPr>
        <a:xfrm>
          <a:off x="13652500" y="92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119397</xdr:rowOff>
    </xdr:from>
    <xdr:ext cx="534377" cy="259045"/>
    <xdr:sp macro="" textlink="">
      <xdr:nvSpPr>
        <xdr:cNvPr id="597" name="テキスト ボックス 596"/>
        <xdr:cNvSpPr txBox="1"/>
      </xdr:nvSpPr>
      <xdr:spPr>
        <a:xfrm>
          <a:off x="13436111" y="903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115128</xdr:rowOff>
    </xdr:from>
    <xdr:to>
      <xdr:col>67</xdr:col>
      <xdr:colOff>101600</xdr:colOff>
      <xdr:row>55</xdr:row>
      <xdr:rowOff>45278</xdr:rowOff>
    </xdr:to>
    <xdr:sp macro="" textlink="">
      <xdr:nvSpPr>
        <xdr:cNvPr id="598" name="楕円 597"/>
        <xdr:cNvSpPr/>
      </xdr:nvSpPr>
      <xdr:spPr>
        <a:xfrm>
          <a:off x="12763500" y="93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61805</xdr:rowOff>
    </xdr:from>
    <xdr:ext cx="534377" cy="259045"/>
    <xdr:sp macro="" textlink="">
      <xdr:nvSpPr>
        <xdr:cNvPr id="599" name="テキスト ボックス 598"/>
        <xdr:cNvSpPr txBox="1"/>
      </xdr:nvSpPr>
      <xdr:spPr>
        <a:xfrm>
          <a:off x="12547111" y="914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3" name="直線コネクタ 622"/>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4"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6"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7" name="直線コネクタ 626"/>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108483</xdr:rowOff>
    </xdr:from>
    <xdr:to>
      <xdr:col>85</xdr:col>
      <xdr:colOff>127000</xdr:colOff>
      <xdr:row>78</xdr:row>
      <xdr:rowOff>118898</xdr:rowOff>
    </xdr:to>
    <xdr:cxnSp macro="">
      <xdr:nvCxnSpPr>
        <xdr:cNvPr id="628" name="直線コネクタ 627"/>
        <xdr:cNvCxnSpPr/>
      </xdr:nvCxnSpPr>
      <xdr:spPr>
        <a:xfrm>
          <a:off x="15481300" y="13310133"/>
          <a:ext cx="838200" cy="18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9"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30" name="フローチャート: 判断 629"/>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108483</xdr:rowOff>
    </xdr:from>
    <xdr:to>
      <xdr:col>81</xdr:col>
      <xdr:colOff>50800</xdr:colOff>
      <xdr:row>78</xdr:row>
      <xdr:rowOff>65481</xdr:rowOff>
    </xdr:to>
    <xdr:cxnSp macro="">
      <xdr:nvCxnSpPr>
        <xdr:cNvPr id="631" name="直線コネクタ 630"/>
        <xdr:cNvCxnSpPr/>
      </xdr:nvCxnSpPr>
      <xdr:spPr>
        <a:xfrm flipV="1">
          <a:off x="14592300" y="13310133"/>
          <a:ext cx="889000" cy="1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2" name="フローチャート: 判断 631"/>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3" name="テキスト ボックス 632"/>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1206</xdr:rowOff>
    </xdr:from>
    <xdr:to>
      <xdr:col>76</xdr:col>
      <xdr:colOff>114300</xdr:colOff>
      <xdr:row>78</xdr:row>
      <xdr:rowOff>65481</xdr:rowOff>
    </xdr:to>
    <xdr:cxnSp macro="">
      <xdr:nvCxnSpPr>
        <xdr:cNvPr id="634" name="直線コネクタ 633"/>
        <xdr:cNvCxnSpPr/>
      </xdr:nvCxnSpPr>
      <xdr:spPr>
        <a:xfrm>
          <a:off x="13703300" y="13202856"/>
          <a:ext cx="889000" cy="23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5" name="フローチャート: 判断 634"/>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57002</xdr:rowOff>
    </xdr:from>
    <xdr:ext cx="469744" cy="259045"/>
    <xdr:sp macro="" textlink="">
      <xdr:nvSpPr>
        <xdr:cNvPr id="636" name="テキスト ボックス 635"/>
        <xdr:cNvSpPr txBox="1"/>
      </xdr:nvSpPr>
      <xdr:spPr>
        <a:xfrm>
          <a:off x="14357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44488</xdr:rowOff>
    </xdr:from>
    <xdr:to>
      <xdr:col>71</xdr:col>
      <xdr:colOff>177800</xdr:colOff>
      <xdr:row>77</xdr:row>
      <xdr:rowOff>1206</xdr:rowOff>
    </xdr:to>
    <xdr:cxnSp macro="">
      <xdr:nvCxnSpPr>
        <xdr:cNvPr id="637" name="直線コネクタ 636"/>
        <xdr:cNvCxnSpPr/>
      </xdr:nvCxnSpPr>
      <xdr:spPr>
        <a:xfrm>
          <a:off x="12814300" y="12903238"/>
          <a:ext cx="889000" cy="29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86919</xdr:rowOff>
    </xdr:from>
    <xdr:to>
      <xdr:col>72</xdr:col>
      <xdr:colOff>38100</xdr:colOff>
      <xdr:row>79</xdr:row>
      <xdr:rowOff>17069</xdr:rowOff>
    </xdr:to>
    <xdr:sp macro="" textlink="">
      <xdr:nvSpPr>
        <xdr:cNvPr id="638" name="フローチャート: 判断 637"/>
        <xdr:cNvSpPr/>
      </xdr:nvSpPr>
      <xdr:spPr>
        <a:xfrm>
          <a:off x="13652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8196</xdr:rowOff>
    </xdr:from>
    <xdr:ext cx="469744" cy="259045"/>
    <xdr:sp macro="" textlink="">
      <xdr:nvSpPr>
        <xdr:cNvPr id="639" name="テキスト ボックス 638"/>
        <xdr:cNvSpPr txBox="1"/>
      </xdr:nvSpPr>
      <xdr:spPr>
        <a:xfrm>
          <a:off x="13468428" y="1355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40" name="フローチャート: 判断 639"/>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36910</xdr:rowOff>
    </xdr:from>
    <xdr:ext cx="469744" cy="259045"/>
    <xdr:sp macro="" textlink="">
      <xdr:nvSpPr>
        <xdr:cNvPr id="641" name="テキスト ボックス 640"/>
        <xdr:cNvSpPr txBox="1"/>
      </xdr:nvSpPr>
      <xdr:spPr>
        <a:xfrm>
          <a:off x="12579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68098</xdr:rowOff>
    </xdr:from>
    <xdr:to>
      <xdr:col>85</xdr:col>
      <xdr:colOff>177800</xdr:colOff>
      <xdr:row>78</xdr:row>
      <xdr:rowOff>169698</xdr:rowOff>
    </xdr:to>
    <xdr:sp macro="" textlink="">
      <xdr:nvSpPr>
        <xdr:cNvPr id="647" name="楕円 646"/>
        <xdr:cNvSpPr/>
      </xdr:nvSpPr>
      <xdr:spPr>
        <a:xfrm>
          <a:off x="16268700" y="134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27475</xdr:rowOff>
    </xdr:from>
    <xdr:ext cx="469744" cy="259045"/>
    <xdr:sp macro="" textlink="">
      <xdr:nvSpPr>
        <xdr:cNvPr id="648" name="災害復旧費該当値テキスト"/>
        <xdr:cNvSpPr txBox="1"/>
      </xdr:nvSpPr>
      <xdr:spPr>
        <a:xfrm>
          <a:off x="16370300" y="1322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57683</xdr:rowOff>
    </xdr:from>
    <xdr:to>
      <xdr:col>81</xdr:col>
      <xdr:colOff>101600</xdr:colOff>
      <xdr:row>77</xdr:row>
      <xdr:rowOff>159283</xdr:rowOff>
    </xdr:to>
    <xdr:sp macro="" textlink="">
      <xdr:nvSpPr>
        <xdr:cNvPr id="649" name="楕円 648"/>
        <xdr:cNvSpPr/>
      </xdr:nvSpPr>
      <xdr:spPr>
        <a:xfrm>
          <a:off x="15430500" y="132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4360</xdr:rowOff>
    </xdr:from>
    <xdr:ext cx="534377" cy="259045"/>
    <xdr:sp macro="" textlink="">
      <xdr:nvSpPr>
        <xdr:cNvPr id="650" name="テキスト ボックス 649"/>
        <xdr:cNvSpPr txBox="1"/>
      </xdr:nvSpPr>
      <xdr:spPr>
        <a:xfrm>
          <a:off x="15214111" y="1303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14681</xdr:rowOff>
    </xdr:from>
    <xdr:to>
      <xdr:col>76</xdr:col>
      <xdr:colOff>165100</xdr:colOff>
      <xdr:row>78</xdr:row>
      <xdr:rowOff>116281</xdr:rowOff>
    </xdr:to>
    <xdr:sp macro="" textlink="">
      <xdr:nvSpPr>
        <xdr:cNvPr id="651" name="楕円 650"/>
        <xdr:cNvSpPr/>
      </xdr:nvSpPr>
      <xdr:spPr>
        <a:xfrm>
          <a:off x="14541500" y="133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132808</xdr:rowOff>
    </xdr:from>
    <xdr:ext cx="534377" cy="259045"/>
    <xdr:sp macro="" textlink="">
      <xdr:nvSpPr>
        <xdr:cNvPr id="652" name="テキスト ボックス 651"/>
        <xdr:cNvSpPr txBox="1"/>
      </xdr:nvSpPr>
      <xdr:spPr>
        <a:xfrm>
          <a:off x="14325111" y="131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121856</xdr:rowOff>
    </xdr:from>
    <xdr:to>
      <xdr:col>72</xdr:col>
      <xdr:colOff>38100</xdr:colOff>
      <xdr:row>77</xdr:row>
      <xdr:rowOff>52006</xdr:rowOff>
    </xdr:to>
    <xdr:sp macro="" textlink="">
      <xdr:nvSpPr>
        <xdr:cNvPr id="653" name="楕円 652"/>
        <xdr:cNvSpPr/>
      </xdr:nvSpPr>
      <xdr:spPr>
        <a:xfrm>
          <a:off x="13652500" y="131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68533</xdr:rowOff>
    </xdr:from>
    <xdr:ext cx="534377" cy="259045"/>
    <xdr:sp macro="" textlink="">
      <xdr:nvSpPr>
        <xdr:cNvPr id="654" name="テキスト ボックス 653"/>
        <xdr:cNvSpPr txBox="1"/>
      </xdr:nvSpPr>
      <xdr:spPr>
        <a:xfrm>
          <a:off x="13436111" y="129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165138</xdr:rowOff>
    </xdr:from>
    <xdr:to>
      <xdr:col>67</xdr:col>
      <xdr:colOff>101600</xdr:colOff>
      <xdr:row>75</xdr:row>
      <xdr:rowOff>95288</xdr:rowOff>
    </xdr:to>
    <xdr:sp macro="" textlink="">
      <xdr:nvSpPr>
        <xdr:cNvPr id="655" name="楕円 654"/>
        <xdr:cNvSpPr/>
      </xdr:nvSpPr>
      <xdr:spPr>
        <a:xfrm>
          <a:off x="12763500" y="128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111815</xdr:rowOff>
    </xdr:from>
    <xdr:ext cx="534377" cy="259045"/>
    <xdr:sp macro="" textlink="">
      <xdr:nvSpPr>
        <xdr:cNvPr id="656" name="テキスト ボックス 655"/>
        <xdr:cNvSpPr txBox="1"/>
      </xdr:nvSpPr>
      <xdr:spPr>
        <a:xfrm>
          <a:off x="12547111" y="126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2" name="直線コネクタ 681"/>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3"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4" name="直線コネクタ 683"/>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5"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6" name="直線コネクタ 685"/>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124940</xdr:rowOff>
    </xdr:from>
    <xdr:to>
      <xdr:col>85</xdr:col>
      <xdr:colOff>127000</xdr:colOff>
      <xdr:row>94</xdr:row>
      <xdr:rowOff>152828</xdr:rowOff>
    </xdr:to>
    <xdr:cxnSp macro="">
      <xdr:nvCxnSpPr>
        <xdr:cNvPr id="687" name="直線コネクタ 686"/>
        <xdr:cNvCxnSpPr/>
      </xdr:nvCxnSpPr>
      <xdr:spPr>
        <a:xfrm flipV="1">
          <a:off x="15481300" y="16241240"/>
          <a:ext cx="8382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8"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9" name="フローチャート: 判断 688"/>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152828</xdr:rowOff>
    </xdr:from>
    <xdr:to>
      <xdr:col>81</xdr:col>
      <xdr:colOff>50800</xdr:colOff>
      <xdr:row>95</xdr:row>
      <xdr:rowOff>22673</xdr:rowOff>
    </xdr:to>
    <xdr:cxnSp macro="">
      <xdr:nvCxnSpPr>
        <xdr:cNvPr id="690" name="直線コネクタ 689"/>
        <xdr:cNvCxnSpPr/>
      </xdr:nvCxnSpPr>
      <xdr:spPr>
        <a:xfrm flipV="1">
          <a:off x="14592300" y="16269128"/>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1" name="フローチャート: 判断 690"/>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2" name="テキスト ボックス 691"/>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15309</xdr:rowOff>
    </xdr:from>
    <xdr:to>
      <xdr:col>76</xdr:col>
      <xdr:colOff>114300</xdr:colOff>
      <xdr:row>95</xdr:row>
      <xdr:rowOff>22673</xdr:rowOff>
    </xdr:to>
    <xdr:cxnSp macro="">
      <xdr:nvCxnSpPr>
        <xdr:cNvPr id="693" name="直線コネクタ 692"/>
        <xdr:cNvCxnSpPr/>
      </xdr:nvCxnSpPr>
      <xdr:spPr>
        <a:xfrm>
          <a:off x="13703300" y="15788709"/>
          <a:ext cx="889000" cy="5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4" name="フローチャート: 判断 693"/>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5" name="テキスト ボックス 694"/>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15309</xdr:rowOff>
    </xdr:from>
    <xdr:to>
      <xdr:col>71</xdr:col>
      <xdr:colOff>177800</xdr:colOff>
      <xdr:row>93</xdr:row>
      <xdr:rowOff>168650</xdr:rowOff>
    </xdr:to>
    <xdr:cxnSp macro="">
      <xdr:nvCxnSpPr>
        <xdr:cNvPr id="696" name="直線コネクタ 695"/>
        <xdr:cNvCxnSpPr/>
      </xdr:nvCxnSpPr>
      <xdr:spPr>
        <a:xfrm flipV="1">
          <a:off x="12814300" y="15788709"/>
          <a:ext cx="889000" cy="3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50202</xdr:rowOff>
    </xdr:from>
    <xdr:to>
      <xdr:col>72</xdr:col>
      <xdr:colOff>38100</xdr:colOff>
      <xdr:row>94</xdr:row>
      <xdr:rowOff>151802</xdr:rowOff>
    </xdr:to>
    <xdr:sp macro="" textlink="">
      <xdr:nvSpPr>
        <xdr:cNvPr id="697" name="フローチャート: 判断 696"/>
        <xdr:cNvSpPr/>
      </xdr:nvSpPr>
      <xdr:spPr>
        <a:xfrm>
          <a:off x="13652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142929</xdr:rowOff>
    </xdr:from>
    <xdr:ext cx="534377" cy="259045"/>
    <xdr:sp macro="" textlink="">
      <xdr:nvSpPr>
        <xdr:cNvPr id="698" name="テキスト ボックス 697"/>
        <xdr:cNvSpPr txBox="1"/>
      </xdr:nvSpPr>
      <xdr:spPr>
        <a:xfrm>
          <a:off x="13436111" y="16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9" name="フローチャート: 判断 698"/>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700" name="テキスト ボックス 699"/>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74140</xdr:rowOff>
    </xdr:from>
    <xdr:to>
      <xdr:col>85</xdr:col>
      <xdr:colOff>177800</xdr:colOff>
      <xdr:row>95</xdr:row>
      <xdr:rowOff>4290</xdr:rowOff>
    </xdr:to>
    <xdr:sp macro="" textlink="">
      <xdr:nvSpPr>
        <xdr:cNvPr id="706" name="楕円 705"/>
        <xdr:cNvSpPr/>
      </xdr:nvSpPr>
      <xdr:spPr>
        <a:xfrm>
          <a:off x="16268700" y="161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97017</xdr:rowOff>
    </xdr:from>
    <xdr:ext cx="534377" cy="259045"/>
    <xdr:sp macro="" textlink="">
      <xdr:nvSpPr>
        <xdr:cNvPr id="707" name="公債費該当値テキスト"/>
        <xdr:cNvSpPr txBox="1"/>
      </xdr:nvSpPr>
      <xdr:spPr>
        <a:xfrm>
          <a:off x="16370300" y="1604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102028</xdr:rowOff>
    </xdr:from>
    <xdr:to>
      <xdr:col>81</xdr:col>
      <xdr:colOff>101600</xdr:colOff>
      <xdr:row>95</xdr:row>
      <xdr:rowOff>32178</xdr:rowOff>
    </xdr:to>
    <xdr:sp macro="" textlink="">
      <xdr:nvSpPr>
        <xdr:cNvPr id="708" name="楕円 707"/>
        <xdr:cNvSpPr/>
      </xdr:nvSpPr>
      <xdr:spPr>
        <a:xfrm>
          <a:off x="15430500" y="162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48705</xdr:rowOff>
    </xdr:from>
    <xdr:ext cx="534377" cy="259045"/>
    <xdr:sp macro="" textlink="">
      <xdr:nvSpPr>
        <xdr:cNvPr id="709" name="テキスト ボックス 708"/>
        <xdr:cNvSpPr txBox="1"/>
      </xdr:nvSpPr>
      <xdr:spPr>
        <a:xfrm>
          <a:off x="15214111" y="1599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143323</xdr:rowOff>
    </xdr:from>
    <xdr:to>
      <xdr:col>76</xdr:col>
      <xdr:colOff>165100</xdr:colOff>
      <xdr:row>95</xdr:row>
      <xdr:rowOff>73473</xdr:rowOff>
    </xdr:to>
    <xdr:sp macro="" textlink="">
      <xdr:nvSpPr>
        <xdr:cNvPr id="710" name="楕円 709"/>
        <xdr:cNvSpPr/>
      </xdr:nvSpPr>
      <xdr:spPr>
        <a:xfrm>
          <a:off x="14541500" y="162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90000</xdr:rowOff>
    </xdr:from>
    <xdr:ext cx="534377" cy="259045"/>
    <xdr:sp macro="" textlink="">
      <xdr:nvSpPr>
        <xdr:cNvPr id="711" name="テキスト ボックス 710"/>
        <xdr:cNvSpPr txBox="1"/>
      </xdr:nvSpPr>
      <xdr:spPr>
        <a:xfrm>
          <a:off x="14325111" y="160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135959</xdr:rowOff>
    </xdr:from>
    <xdr:to>
      <xdr:col>72</xdr:col>
      <xdr:colOff>38100</xdr:colOff>
      <xdr:row>92</xdr:row>
      <xdr:rowOff>66109</xdr:rowOff>
    </xdr:to>
    <xdr:sp macro="" textlink="">
      <xdr:nvSpPr>
        <xdr:cNvPr id="712" name="楕円 711"/>
        <xdr:cNvSpPr/>
      </xdr:nvSpPr>
      <xdr:spPr>
        <a:xfrm>
          <a:off x="13652500" y="157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82636</xdr:rowOff>
    </xdr:from>
    <xdr:ext cx="534377" cy="259045"/>
    <xdr:sp macro="" textlink="">
      <xdr:nvSpPr>
        <xdr:cNvPr id="713" name="テキスト ボックス 712"/>
        <xdr:cNvSpPr txBox="1"/>
      </xdr:nvSpPr>
      <xdr:spPr>
        <a:xfrm>
          <a:off x="13436111" y="155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117850</xdr:rowOff>
    </xdr:from>
    <xdr:to>
      <xdr:col>67</xdr:col>
      <xdr:colOff>101600</xdr:colOff>
      <xdr:row>94</xdr:row>
      <xdr:rowOff>48000</xdr:rowOff>
    </xdr:to>
    <xdr:sp macro="" textlink="">
      <xdr:nvSpPr>
        <xdr:cNvPr id="714" name="楕円 713"/>
        <xdr:cNvSpPr/>
      </xdr:nvSpPr>
      <xdr:spPr>
        <a:xfrm>
          <a:off x="12763500" y="160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64527</xdr:rowOff>
    </xdr:from>
    <xdr:ext cx="534377" cy="259045"/>
    <xdr:sp macro="" textlink="">
      <xdr:nvSpPr>
        <xdr:cNvPr id="715" name="テキスト ボックス 714"/>
        <xdr:cNvSpPr txBox="1"/>
      </xdr:nvSpPr>
      <xdr:spPr>
        <a:xfrm>
          <a:off x="12547111" y="1583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7" name="直線コネクタ 736"/>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8"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40"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1" name="直線コネクタ 740"/>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3"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4" name="フローチャート: 判断 743"/>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6" name="フローチャート: 判断 745"/>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7" name="テキスト ボックス 746"/>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9" name="フローチャート: 判断 748"/>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50" name="テキスト ボックス 749"/>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2" name="フローチャート: 判断 751"/>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3" name="テキスト ボックス 752"/>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4" name="フローチャート: 判断 753"/>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5" name="テキスト ボックス 754"/>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2"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総務費は住民一人あたり</a:t>
          </a:r>
          <a:r>
            <a:rPr kumimoji="1" lang="en-US" altLang="ja-JP" sz="1300">
              <a:latin typeface="ＭＳ Ｐゴシック" panose="020B0600070205080204" pitchFamily="50" charset="-128"/>
              <a:ea typeface="ＭＳ Ｐゴシック" panose="020B0600070205080204" pitchFamily="50" charset="-128"/>
            </a:rPr>
            <a:t>284,239</a:t>
          </a:r>
          <a:r>
            <a:rPr kumimoji="1" lang="ja-JP" altLang="en-US" sz="1300">
              <a:latin typeface="ＭＳ Ｐゴシック" panose="020B0600070205080204" pitchFamily="50" charset="-128"/>
              <a:ea typeface="ＭＳ Ｐゴシック" panose="020B0600070205080204" pitchFamily="50" charset="-128"/>
            </a:rPr>
            <a:t>円となり、類似団体と比して高い数値を示しているが、これは復旧復興関連時事業に係る国等から交付された補助金の基金積立や、完了した事業の補助金返還などを行ったためである。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商工費は住民一人あたり</a:t>
          </a:r>
          <a:r>
            <a:rPr kumimoji="1" lang="en-US" altLang="ja-JP" sz="1300">
              <a:latin typeface="ＭＳ Ｐゴシック" panose="020B0600070205080204" pitchFamily="50" charset="-128"/>
              <a:ea typeface="ＭＳ Ｐゴシック" panose="020B0600070205080204" pitchFamily="50" charset="-128"/>
            </a:rPr>
            <a:t>82,102</a:t>
          </a:r>
          <a:r>
            <a:rPr kumimoji="1" lang="ja-JP" altLang="en-US" sz="1300">
              <a:latin typeface="ＭＳ Ｐゴシック" panose="020B0600070205080204" pitchFamily="50" charset="-128"/>
              <a:ea typeface="ＭＳ Ｐゴシック" panose="020B0600070205080204" pitchFamily="50" charset="-128"/>
            </a:rPr>
            <a:t>円となり、類似団体と比して高くなっているが、これは工業用地造成事業工事や、事業再開・帰還促進券の発行、商業施設の整備や企業立地助成などの、震災からの復興に向けた商工業振興の取組み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農林水産業費が住民一人当たり</a:t>
          </a:r>
          <a:r>
            <a:rPr kumimoji="1" lang="en-US" altLang="ja-JP" sz="1300">
              <a:latin typeface="ＭＳ Ｐゴシック" panose="020B0600070205080204" pitchFamily="50" charset="-128"/>
              <a:ea typeface="ＭＳ Ｐゴシック" panose="020B0600070205080204" pitchFamily="50" charset="-128"/>
            </a:rPr>
            <a:t>151,310</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円となっており、類似団体平均に比べて高止まりしているのは、乾燥調製貯蔵施設の新設等復興事業に係る費用の増加によるものである。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民生費は除染関連事業の進捗に伴い年々減少しており、住民一人当たりのコストは前年比</a:t>
          </a:r>
          <a:r>
            <a:rPr kumimoji="1" lang="en-US" altLang="ja-JP" sz="1300">
              <a:latin typeface="ＭＳ Ｐゴシック" panose="020B0600070205080204" pitchFamily="50" charset="-128"/>
              <a:ea typeface="ＭＳ Ｐゴシック" panose="020B0600070205080204" pitchFamily="50" charset="-128"/>
            </a:rPr>
            <a:t>222,824</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158,519</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財政調整基金残高は、</a:t>
          </a:r>
          <a:r>
            <a:rPr kumimoji="1" lang="ja-JP" altLang="en-US" sz="1100" baseline="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決算剰余金</a:t>
          </a:r>
          <a:r>
            <a:rPr kumimoji="1" lang="ja-JP" altLang="en-US" sz="1100">
              <a:solidFill>
                <a:schemeClr val="dk1"/>
              </a:solidFill>
              <a:effectLst/>
              <a:latin typeface="+mn-lt"/>
              <a:ea typeface="+mn-ea"/>
              <a:cs typeface="+mn-cs"/>
            </a:rPr>
            <a:t>を積立てたことにより、</a:t>
          </a:r>
          <a:r>
            <a:rPr kumimoji="1" lang="ja-JP" altLang="ja-JP" sz="1100" baseline="0">
              <a:solidFill>
                <a:schemeClr val="dk1"/>
              </a:solidFill>
              <a:effectLst/>
              <a:latin typeface="+mn-lt"/>
              <a:ea typeface="+mn-ea"/>
              <a:cs typeface="+mn-cs"/>
            </a:rPr>
            <a:t>前年度比</a:t>
          </a:r>
          <a:r>
            <a:rPr kumimoji="1" lang="en-US" altLang="ja-JP" sz="1100" baseline="0">
              <a:solidFill>
                <a:schemeClr val="dk1"/>
              </a:solidFill>
              <a:effectLst/>
              <a:latin typeface="+mn-lt"/>
              <a:ea typeface="+mn-ea"/>
              <a:cs typeface="+mn-cs"/>
            </a:rPr>
            <a:t>0.84</a:t>
          </a:r>
          <a:r>
            <a:rPr kumimoji="1" lang="ja-JP" altLang="ja-JP" sz="1100" baseline="0">
              <a:solidFill>
                <a:schemeClr val="dk1"/>
              </a:solidFill>
              <a:effectLst/>
              <a:latin typeface="+mn-lt"/>
              <a:ea typeface="+mn-ea"/>
              <a:cs typeface="+mn-cs"/>
            </a:rPr>
            <a:t>ポイント増の</a:t>
          </a:r>
          <a:r>
            <a:rPr kumimoji="1" lang="en-US" altLang="ja-JP" sz="1100" baseline="0">
              <a:solidFill>
                <a:schemeClr val="dk1"/>
              </a:solidFill>
              <a:effectLst/>
              <a:latin typeface="+mn-lt"/>
              <a:ea typeface="+mn-ea"/>
              <a:cs typeface="+mn-cs"/>
            </a:rPr>
            <a:t>23.62</a:t>
          </a:r>
          <a:r>
            <a:rPr kumimoji="1" lang="ja-JP" altLang="ja-JP" sz="1100" baseline="0">
              <a:solidFill>
                <a:schemeClr val="dk1"/>
              </a:solidFill>
              <a:effectLst/>
              <a:latin typeface="+mn-lt"/>
              <a:ea typeface="+mn-ea"/>
              <a:cs typeface="+mn-cs"/>
            </a:rPr>
            <a:t>％となった。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実質収支額については、</a:t>
          </a:r>
          <a:r>
            <a:rPr kumimoji="1" lang="ja-JP" altLang="en-US" sz="1100">
              <a:solidFill>
                <a:schemeClr val="dk1"/>
              </a:solidFill>
              <a:effectLst/>
              <a:latin typeface="+mn-lt"/>
              <a:ea typeface="+mn-ea"/>
              <a:cs typeface="+mn-cs"/>
            </a:rPr>
            <a:t>前年度の実質収支の増加分を平成３０年度に財源として活用したことや、予算の執行段階で執行見込額をより正確に捕捉することに努めた結果歳入予算の上振れを減少させたことなどにより大きく減少となり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9.38</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8.03</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単年度収支がマイナスとなった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、実質単年度収支についても前年度比</a:t>
          </a:r>
          <a:r>
            <a:rPr kumimoji="1" lang="en-US" altLang="ja-JP" sz="1100">
              <a:solidFill>
                <a:schemeClr val="dk1"/>
              </a:solidFill>
              <a:effectLst/>
              <a:latin typeface="+mn-lt"/>
              <a:ea typeface="+mn-ea"/>
              <a:cs typeface="+mn-cs"/>
            </a:rPr>
            <a:t>14.81</a:t>
          </a:r>
          <a:r>
            <a:rPr kumimoji="1" lang="ja-JP" altLang="en-US"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8.63</a:t>
          </a:r>
          <a:r>
            <a:rPr kumimoji="1" lang="ja-JP" altLang="en-US" sz="1100">
              <a:solidFill>
                <a:schemeClr val="dk1"/>
              </a:solidFill>
              <a:effectLst/>
              <a:latin typeface="+mn-lt"/>
              <a:ea typeface="+mn-ea"/>
              <a:cs typeface="+mn-cs"/>
            </a:rPr>
            <a:t>％となった。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一般会計等及び連結するすべての他の会計を合算した実質収支額、資金不足額、剰余額が黒字であり、連結実質赤字比率は生じなかった。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workbookViewId="0">
      <selection activeCell="CE18" sqref="CE18:CS19"/>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63756257</v>
      </c>
      <c r="BO4" s="430"/>
      <c r="BP4" s="430"/>
      <c r="BQ4" s="430"/>
      <c r="BR4" s="430"/>
      <c r="BS4" s="430"/>
      <c r="BT4" s="430"/>
      <c r="BU4" s="431"/>
      <c r="BV4" s="429">
        <v>73771555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v>
      </c>
      <c r="CU4" s="436"/>
      <c r="CV4" s="436"/>
      <c r="CW4" s="436"/>
      <c r="CX4" s="436"/>
      <c r="CY4" s="436"/>
      <c r="CZ4" s="436"/>
      <c r="DA4" s="437"/>
      <c r="DB4" s="435">
        <v>17.399999999999999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57861816</v>
      </c>
      <c r="BO5" s="467"/>
      <c r="BP5" s="467"/>
      <c r="BQ5" s="467"/>
      <c r="BR5" s="467"/>
      <c r="BS5" s="467"/>
      <c r="BT5" s="467"/>
      <c r="BU5" s="468"/>
      <c r="BV5" s="466">
        <v>67551857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90.4</v>
      </c>
      <c r="CU5" s="464"/>
      <c r="CV5" s="464"/>
      <c r="CW5" s="464"/>
      <c r="CX5" s="464"/>
      <c r="CY5" s="464"/>
      <c r="CZ5" s="464"/>
      <c r="DA5" s="465"/>
      <c r="DB5" s="463">
        <v>93.8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5894441</v>
      </c>
      <c r="BO6" s="467"/>
      <c r="BP6" s="467"/>
      <c r="BQ6" s="467"/>
      <c r="BR6" s="467"/>
      <c r="BS6" s="467"/>
      <c r="BT6" s="467"/>
      <c r="BU6" s="468"/>
      <c r="BV6" s="466">
        <v>6219698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95.7</v>
      </c>
      <c r="CU6" s="504"/>
      <c r="CV6" s="504"/>
      <c r="CW6" s="504"/>
      <c r="CX6" s="504"/>
      <c r="CY6" s="504"/>
      <c r="CZ6" s="504"/>
      <c r="DA6" s="505"/>
      <c r="DB6" s="503">
        <v>98.9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4446026</v>
      </c>
      <c r="BO7" s="467"/>
      <c r="BP7" s="467"/>
      <c r="BQ7" s="467"/>
      <c r="BR7" s="467"/>
      <c r="BS7" s="467"/>
      <c r="BT7" s="467"/>
      <c r="BU7" s="468"/>
      <c r="BV7" s="466">
        <v>3068311</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18044814</v>
      </c>
      <c r="CU7" s="467"/>
      <c r="CV7" s="467"/>
      <c r="CW7" s="467"/>
      <c r="CX7" s="467"/>
      <c r="CY7" s="467"/>
      <c r="CZ7" s="467"/>
      <c r="DA7" s="468"/>
      <c r="DB7" s="466">
        <v>18102949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1448415</v>
      </c>
      <c r="BO8" s="467"/>
      <c r="BP8" s="467"/>
      <c r="BQ8" s="467"/>
      <c r="BR8" s="467"/>
      <c r="BS8" s="467"/>
      <c r="BT8" s="467"/>
      <c r="BU8" s="468"/>
      <c r="BV8" s="466">
        <v>3151387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0.67</v>
      </c>
      <c r="CU8" s="507"/>
      <c r="CV8" s="507"/>
      <c r="CW8" s="507"/>
      <c r="CX8" s="507"/>
      <c r="CY8" s="507"/>
      <c r="CZ8" s="507"/>
      <c r="DA8" s="508"/>
      <c r="DB8" s="506">
        <v>0.66</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57797</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-1702972</v>
      </c>
      <c r="BO9" s="467"/>
      <c r="BP9" s="467"/>
      <c r="BQ9" s="467"/>
      <c r="BR9" s="467"/>
      <c r="BS9" s="467"/>
      <c r="BT9" s="467"/>
      <c r="BU9" s="468"/>
      <c r="BV9" s="466">
        <v>1634978</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9.6999999999999993</v>
      </c>
      <c r="CU9" s="464"/>
      <c r="CV9" s="464"/>
      <c r="CW9" s="464"/>
      <c r="CX9" s="464"/>
      <c r="CY9" s="464"/>
      <c r="CZ9" s="464"/>
      <c r="DA9" s="465"/>
      <c r="DB9" s="463">
        <v>9.6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70878</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115</v>
      </c>
      <c r="AV10" s="499"/>
      <c r="AW10" s="499"/>
      <c r="AX10" s="499"/>
      <c r="AY10" s="500" t="s">
        <v>120</v>
      </c>
      <c r="AZ10" s="501"/>
      <c r="BA10" s="501"/>
      <c r="BB10" s="501"/>
      <c r="BC10" s="501"/>
      <c r="BD10" s="501"/>
      <c r="BE10" s="501"/>
      <c r="BF10" s="501"/>
      <c r="BG10" s="501"/>
      <c r="BH10" s="501"/>
      <c r="BI10" s="501"/>
      <c r="BJ10" s="501"/>
      <c r="BK10" s="501"/>
      <c r="BL10" s="501"/>
      <c r="BM10" s="502"/>
      <c r="BN10" s="466">
        <v>1569915</v>
      </c>
      <c r="BO10" s="467"/>
      <c r="BP10" s="467"/>
      <c r="BQ10" s="467"/>
      <c r="BR10" s="467"/>
      <c r="BS10" s="467"/>
      <c r="BT10" s="467"/>
      <c r="BU10" s="468"/>
      <c r="BV10" s="466">
        <v>1154690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7681</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60585</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125</v>
      </c>
      <c r="AV12" s="499"/>
      <c r="AW12" s="499"/>
      <c r="AX12" s="499"/>
      <c r="AY12" s="500" t="s">
        <v>134</v>
      </c>
      <c r="AZ12" s="501"/>
      <c r="BA12" s="501"/>
      <c r="BB12" s="501"/>
      <c r="BC12" s="501"/>
      <c r="BD12" s="501"/>
      <c r="BE12" s="501"/>
      <c r="BF12" s="501"/>
      <c r="BG12" s="501"/>
      <c r="BH12" s="501"/>
      <c r="BI12" s="501"/>
      <c r="BJ12" s="501"/>
      <c r="BK12" s="501"/>
      <c r="BL12" s="501"/>
      <c r="BM12" s="502"/>
      <c r="BN12" s="466">
        <v>1431608</v>
      </c>
      <c r="BO12" s="467"/>
      <c r="BP12" s="467"/>
      <c r="BQ12" s="467"/>
      <c r="BR12" s="467"/>
      <c r="BS12" s="467"/>
      <c r="BT12" s="467"/>
      <c r="BU12" s="468"/>
      <c r="BV12" s="466">
        <v>1671438</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60150</v>
      </c>
      <c r="S13" s="548"/>
      <c r="T13" s="548"/>
      <c r="U13" s="548"/>
      <c r="V13" s="549"/>
      <c r="W13" s="482" t="s">
        <v>137</v>
      </c>
      <c r="X13" s="483"/>
      <c r="Y13" s="483"/>
      <c r="Z13" s="483"/>
      <c r="AA13" s="483"/>
      <c r="AB13" s="473"/>
      <c r="AC13" s="517">
        <v>1232</v>
      </c>
      <c r="AD13" s="518"/>
      <c r="AE13" s="518"/>
      <c r="AF13" s="518"/>
      <c r="AG13" s="557"/>
      <c r="AH13" s="517">
        <v>2679</v>
      </c>
      <c r="AI13" s="518"/>
      <c r="AJ13" s="518"/>
      <c r="AK13" s="518"/>
      <c r="AL13" s="519"/>
      <c r="AM13" s="495" t="s">
        <v>138</v>
      </c>
      <c r="AN13" s="496"/>
      <c r="AO13" s="496"/>
      <c r="AP13" s="496"/>
      <c r="AQ13" s="496"/>
      <c r="AR13" s="496"/>
      <c r="AS13" s="496"/>
      <c r="AT13" s="497"/>
      <c r="AU13" s="498" t="s">
        <v>125</v>
      </c>
      <c r="AV13" s="499"/>
      <c r="AW13" s="499"/>
      <c r="AX13" s="499"/>
      <c r="AY13" s="500" t="s">
        <v>139</v>
      </c>
      <c r="AZ13" s="501"/>
      <c r="BA13" s="501"/>
      <c r="BB13" s="501"/>
      <c r="BC13" s="501"/>
      <c r="BD13" s="501"/>
      <c r="BE13" s="501"/>
      <c r="BF13" s="501"/>
      <c r="BG13" s="501"/>
      <c r="BH13" s="501"/>
      <c r="BI13" s="501"/>
      <c r="BJ13" s="501"/>
      <c r="BK13" s="501"/>
      <c r="BL13" s="501"/>
      <c r="BM13" s="502"/>
      <c r="BN13" s="466">
        <v>-1556984</v>
      </c>
      <c r="BO13" s="467"/>
      <c r="BP13" s="467"/>
      <c r="BQ13" s="467"/>
      <c r="BR13" s="467"/>
      <c r="BS13" s="467"/>
      <c r="BT13" s="467"/>
      <c r="BU13" s="468"/>
      <c r="BV13" s="466">
        <v>1118230</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8.3000000000000007</v>
      </c>
      <c r="CU13" s="464"/>
      <c r="CV13" s="464"/>
      <c r="CW13" s="464"/>
      <c r="CX13" s="464"/>
      <c r="CY13" s="464"/>
      <c r="CZ13" s="464"/>
      <c r="DA13" s="465"/>
      <c r="DB13" s="463">
        <v>9.1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61452</v>
      </c>
      <c r="S14" s="548"/>
      <c r="T14" s="548"/>
      <c r="U14" s="548"/>
      <c r="V14" s="549"/>
      <c r="W14" s="456"/>
      <c r="X14" s="457"/>
      <c r="Y14" s="457"/>
      <c r="Z14" s="457"/>
      <c r="AA14" s="457"/>
      <c r="AB14" s="446"/>
      <c r="AC14" s="550">
        <v>4.3</v>
      </c>
      <c r="AD14" s="551"/>
      <c r="AE14" s="551"/>
      <c r="AF14" s="551"/>
      <c r="AG14" s="552"/>
      <c r="AH14" s="550">
        <v>8.1999999999999993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143</v>
      </c>
      <c r="CU14" s="562"/>
      <c r="CV14" s="562"/>
      <c r="CW14" s="562"/>
      <c r="CX14" s="562"/>
      <c r="CY14" s="562"/>
      <c r="CZ14" s="562"/>
      <c r="DA14" s="563"/>
      <c r="DB14" s="561" t="s">
        <v>144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61050</v>
      </c>
      <c r="S15" s="548"/>
      <c r="T15" s="548"/>
      <c r="U15" s="548"/>
      <c r="V15" s="549"/>
      <c r="W15" s="482" t="s">
        <v>146</v>
      </c>
      <c r="X15" s="483"/>
      <c r="Y15" s="483"/>
      <c r="Z15" s="483"/>
      <c r="AA15" s="483"/>
      <c r="AB15" s="473"/>
      <c r="AC15" s="517">
        <v>11976</v>
      </c>
      <c r="AD15" s="518"/>
      <c r="AE15" s="518"/>
      <c r="AF15" s="518"/>
      <c r="AG15" s="557"/>
      <c r="AH15" s="517">
        <v>10900</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9387266</v>
      </c>
      <c r="BO15" s="430"/>
      <c r="BP15" s="430"/>
      <c r="BQ15" s="430"/>
      <c r="BR15" s="430"/>
      <c r="BS15" s="430"/>
      <c r="BT15" s="430"/>
      <c r="BU15" s="431"/>
      <c r="BV15" s="429">
        <v>9488586</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42.1</v>
      </c>
      <c r="AD16" s="551"/>
      <c r="AE16" s="551"/>
      <c r="AF16" s="551"/>
      <c r="AG16" s="552"/>
      <c r="AH16" s="550">
        <v>33.4</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13961452</v>
      </c>
      <c r="BO16" s="467"/>
      <c r="BP16" s="467"/>
      <c r="BQ16" s="467"/>
      <c r="BR16" s="467"/>
      <c r="BS16" s="467"/>
      <c r="BT16" s="467"/>
      <c r="BU16" s="468"/>
      <c r="BV16" s="466">
        <v>13933232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15264</v>
      </c>
      <c r="AD17" s="518"/>
      <c r="AE17" s="518"/>
      <c r="AF17" s="518"/>
      <c r="AG17" s="557"/>
      <c r="AH17" s="517">
        <v>19034</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12075629</v>
      </c>
      <c r="BO17" s="467"/>
      <c r="BP17" s="467"/>
      <c r="BQ17" s="467"/>
      <c r="BR17" s="467"/>
      <c r="BS17" s="467"/>
      <c r="BT17" s="467"/>
      <c r="BU17" s="468"/>
      <c r="BV17" s="466">
        <v>12241422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398.58</v>
      </c>
      <c r="M18" s="579"/>
      <c r="N18" s="579"/>
      <c r="O18" s="579"/>
      <c r="P18" s="579"/>
      <c r="Q18" s="579"/>
      <c r="R18" s="580"/>
      <c r="S18" s="580"/>
      <c r="T18" s="580"/>
      <c r="U18" s="580"/>
      <c r="V18" s="581"/>
      <c r="W18" s="484"/>
      <c r="X18" s="485"/>
      <c r="Y18" s="485"/>
      <c r="Z18" s="485"/>
      <c r="AA18" s="485"/>
      <c r="AB18" s="476"/>
      <c r="AC18" s="582">
        <v>53.6</v>
      </c>
      <c r="AD18" s="583"/>
      <c r="AE18" s="583"/>
      <c r="AF18" s="583"/>
      <c r="AG18" s="584"/>
      <c r="AH18" s="582">
        <v>58.4</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15882192</v>
      </c>
      <c r="BO18" s="467"/>
      <c r="BP18" s="467"/>
      <c r="BQ18" s="467"/>
      <c r="BR18" s="467"/>
      <c r="BS18" s="467"/>
      <c r="BT18" s="467"/>
      <c r="BU18" s="468"/>
      <c r="BV18" s="466">
        <v>15626283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145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31135072</v>
      </c>
      <c r="BO19" s="467"/>
      <c r="BP19" s="467"/>
      <c r="BQ19" s="467"/>
      <c r="BR19" s="467"/>
      <c r="BS19" s="467"/>
      <c r="BT19" s="467"/>
      <c r="BU19" s="468"/>
      <c r="BV19" s="466">
        <v>30697389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25944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29188542</v>
      </c>
      <c r="BO23" s="467"/>
      <c r="BP23" s="467"/>
      <c r="BQ23" s="467"/>
      <c r="BR23" s="467"/>
      <c r="BS23" s="467"/>
      <c r="BT23" s="467"/>
      <c r="BU23" s="468"/>
      <c r="BV23" s="466">
        <v>30007949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10000</v>
      </c>
      <c r="R24" s="518"/>
      <c r="S24" s="518"/>
      <c r="T24" s="518"/>
      <c r="U24" s="518"/>
      <c r="V24" s="557"/>
      <c r="W24" s="616"/>
      <c r="X24" s="604"/>
      <c r="Y24" s="605"/>
      <c r="Z24" s="516" t="s">
        <v>170</v>
      </c>
      <c r="AA24" s="496"/>
      <c r="AB24" s="496"/>
      <c r="AC24" s="496"/>
      <c r="AD24" s="496"/>
      <c r="AE24" s="496"/>
      <c r="AF24" s="496"/>
      <c r="AG24" s="497"/>
      <c r="AH24" s="517">
        <v>564</v>
      </c>
      <c r="AI24" s="518"/>
      <c r="AJ24" s="518"/>
      <c r="AK24" s="518"/>
      <c r="AL24" s="557"/>
      <c r="AM24" s="517">
        <v>1702152</v>
      </c>
      <c r="AN24" s="518"/>
      <c r="AO24" s="518"/>
      <c r="AP24" s="518"/>
      <c r="AQ24" s="518"/>
      <c r="AR24" s="557"/>
      <c r="AS24" s="517">
        <v>3018</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23554130</v>
      </c>
      <c r="BO24" s="467"/>
      <c r="BP24" s="467"/>
      <c r="BQ24" s="467"/>
      <c r="BR24" s="467"/>
      <c r="BS24" s="467"/>
      <c r="BT24" s="467"/>
      <c r="BU24" s="468"/>
      <c r="BV24" s="466">
        <v>24094492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2</v>
      </c>
      <c r="M25" s="518"/>
      <c r="N25" s="518"/>
      <c r="O25" s="518"/>
      <c r="P25" s="557"/>
      <c r="Q25" s="517">
        <v>7900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128</v>
      </c>
      <c r="AN25" s="518"/>
      <c r="AO25" s="518"/>
      <c r="AP25" s="518"/>
      <c r="AQ25" s="518"/>
      <c r="AR25" s="557"/>
      <c r="AS25" s="517" t="s">
        <v>128</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4477329</v>
      </c>
      <c r="BO25" s="430"/>
      <c r="BP25" s="430"/>
      <c r="BQ25" s="430"/>
      <c r="BR25" s="430"/>
      <c r="BS25" s="430"/>
      <c r="BT25" s="430"/>
      <c r="BU25" s="431"/>
      <c r="BV25" s="429">
        <v>2413821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7200</v>
      </c>
      <c r="R26" s="518"/>
      <c r="S26" s="518"/>
      <c r="T26" s="518"/>
      <c r="U26" s="518"/>
      <c r="V26" s="557"/>
      <c r="W26" s="616"/>
      <c r="X26" s="604"/>
      <c r="Y26" s="605"/>
      <c r="Z26" s="516" t="s">
        <v>177</v>
      </c>
      <c r="AA26" s="626"/>
      <c r="AB26" s="626"/>
      <c r="AC26" s="626"/>
      <c r="AD26" s="626"/>
      <c r="AE26" s="626"/>
      <c r="AF26" s="626"/>
      <c r="AG26" s="627"/>
      <c r="AH26" s="517">
        <v>37</v>
      </c>
      <c r="AI26" s="518"/>
      <c r="AJ26" s="518"/>
      <c r="AK26" s="518"/>
      <c r="AL26" s="557"/>
      <c r="AM26" s="517">
        <v>113294</v>
      </c>
      <c r="AN26" s="518"/>
      <c r="AO26" s="518"/>
      <c r="AP26" s="518"/>
      <c r="AQ26" s="518"/>
      <c r="AR26" s="557"/>
      <c r="AS26" s="517">
        <v>3062</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4630</v>
      </c>
      <c r="R27" s="518"/>
      <c r="S27" s="518"/>
      <c r="T27" s="518"/>
      <c r="U27" s="518"/>
      <c r="V27" s="557"/>
      <c r="W27" s="616"/>
      <c r="X27" s="604"/>
      <c r="Y27" s="605"/>
      <c r="Z27" s="516" t="s">
        <v>180</v>
      </c>
      <c r="AA27" s="496"/>
      <c r="AB27" s="496"/>
      <c r="AC27" s="496"/>
      <c r="AD27" s="496"/>
      <c r="AE27" s="496"/>
      <c r="AF27" s="496"/>
      <c r="AG27" s="497"/>
      <c r="AH27" s="517">
        <v>24</v>
      </c>
      <c r="AI27" s="518"/>
      <c r="AJ27" s="518"/>
      <c r="AK27" s="518"/>
      <c r="AL27" s="557"/>
      <c r="AM27" s="517">
        <v>84052</v>
      </c>
      <c r="AN27" s="518"/>
      <c r="AO27" s="518"/>
      <c r="AP27" s="518"/>
      <c r="AQ27" s="518"/>
      <c r="AR27" s="557"/>
      <c r="AS27" s="517">
        <v>3502</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400000</v>
      </c>
      <c r="BO27" s="640"/>
      <c r="BP27" s="640"/>
      <c r="BQ27" s="640"/>
      <c r="BR27" s="640"/>
      <c r="BS27" s="640"/>
      <c r="BT27" s="640"/>
      <c r="BU27" s="641"/>
      <c r="BV27" s="639">
        <v>400000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4060</v>
      </c>
      <c r="R28" s="518"/>
      <c r="S28" s="518"/>
      <c r="T28" s="518"/>
      <c r="U28" s="518"/>
      <c r="V28" s="557"/>
      <c r="W28" s="616"/>
      <c r="X28" s="604"/>
      <c r="Y28" s="605"/>
      <c r="Z28" s="516" t="s">
        <v>183</v>
      </c>
      <c r="AA28" s="496"/>
      <c r="AB28" s="496"/>
      <c r="AC28" s="496"/>
      <c r="AD28" s="496"/>
      <c r="AE28" s="496"/>
      <c r="AF28" s="496"/>
      <c r="AG28" s="497"/>
      <c r="AH28" s="517" t="s">
        <v>128</v>
      </c>
      <c r="AI28" s="518"/>
      <c r="AJ28" s="518"/>
      <c r="AK28" s="518"/>
      <c r="AL28" s="557"/>
      <c r="AM28" s="517" t="s">
        <v>174</v>
      </c>
      <c r="AN28" s="518"/>
      <c r="AO28" s="518"/>
      <c r="AP28" s="518"/>
      <c r="AQ28" s="518"/>
      <c r="AR28" s="557"/>
      <c r="AS28" s="517" t="s">
        <v>128</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4261371</v>
      </c>
      <c r="BO28" s="430"/>
      <c r="BP28" s="430"/>
      <c r="BQ28" s="430"/>
      <c r="BR28" s="430"/>
      <c r="BS28" s="430"/>
      <c r="BT28" s="430"/>
      <c r="BU28" s="431"/>
      <c r="BV28" s="429">
        <v>4123064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20</v>
      </c>
      <c r="M29" s="518"/>
      <c r="N29" s="518"/>
      <c r="O29" s="518"/>
      <c r="P29" s="557"/>
      <c r="Q29" s="517">
        <v>3850</v>
      </c>
      <c r="R29" s="518"/>
      <c r="S29" s="518"/>
      <c r="T29" s="518"/>
      <c r="U29" s="518"/>
      <c r="V29" s="557"/>
      <c r="W29" s="617"/>
      <c r="X29" s="618"/>
      <c r="Y29" s="619"/>
      <c r="Z29" s="516" t="s">
        <v>186</v>
      </c>
      <c r="AA29" s="496"/>
      <c r="AB29" s="496"/>
      <c r="AC29" s="496"/>
      <c r="AD29" s="496"/>
      <c r="AE29" s="496"/>
      <c r="AF29" s="496"/>
      <c r="AG29" s="497"/>
      <c r="AH29" s="517">
        <v>588</v>
      </c>
      <c r="AI29" s="518"/>
      <c r="AJ29" s="518"/>
      <c r="AK29" s="518"/>
      <c r="AL29" s="557"/>
      <c r="AM29" s="517">
        <v>1786204</v>
      </c>
      <c r="AN29" s="518"/>
      <c r="AO29" s="518"/>
      <c r="AP29" s="518"/>
      <c r="AQ29" s="518"/>
      <c r="AR29" s="557"/>
      <c r="AS29" s="517">
        <v>3038</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3464690</v>
      </c>
      <c r="BO29" s="467"/>
      <c r="BP29" s="467"/>
      <c r="BQ29" s="467"/>
      <c r="BR29" s="467"/>
      <c r="BS29" s="467"/>
      <c r="BT29" s="467"/>
      <c r="BU29" s="468"/>
      <c r="BV29" s="466">
        <v>3509857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94.2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25088639</v>
      </c>
      <c r="BO30" s="640"/>
      <c r="BP30" s="640"/>
      <c r="BQ30" s="640"/>
      <c r="BR30" s="640"/>
      <c r="BS30" s="640"/>
      <c r="BT30" s="640"/>
      <c r="BU30" s="641"/>
      <c r="BV30" s="639">
        <v>29632018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196</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199</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12</v>
      </c>
      <c r="BF34" s="652"/>
      <c r="BG34" s="653" t="str">
        <f>IF('各会計、関係団体の財政状況及び健全化判断比率'!B36="","",'各会計、関係団体の財政状況及び健全化判断比率'!B36)</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15</v>
      </c>
      <c r="BX34" s="652"/>
      <c r="BY34" s="653" t="str">
        <f>IF('各会計、関係団体の財政状況及び健全化判断比率'!B68="","",'各会計、関係団体の財政状況及び健全化判断比率'!B68)</f>
        <v>相馬地方広域市町村圏組合（一般会計）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25</v>
      </c>
      <c r="CP34" s="652"/>
      <c r="CQ34" s="653" t="str">
        <f>IF('各会計、関係団体の財政状況及び健全化判断比率'!BS7="","",'各会計、関係団体の財政状況及び健全化判断比率'!BS7)</f>
        <v>相馬地方土地開発公社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育英資金貸付特別会計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工業用水道事業会計</v>
      </c>
      <c r="AP35" s="653"/>
      <c r="AQ35" s="653"/>
      <c r="AR35" s="653"/>
      <c r="AS35" s="653"/>
      <c r="AT35" s="653"/>
      <c r="AU35" s="653"/>
      <c r="AV35" s="653"/>
      <c r="AW35" s="653"/>
      <c r="AX35" s="653"/>
      <c r="AY35" s="653"/>
      <c r="AZ35" s="653"/>
      <c r="BA35" s="653"/>
      <c r="BB35" s="653"/>
      <c r="BC35" s="653"/>
      <c r="BD35" s="213"/>
      <c r="BE35" s="652">
        <f t="shared" ref="BE35:BE43" si="1">IF(BG35="","",BE34+1)</f>
        <v>13</v>
      </c>
      <c r="BF35" s="652"/>
      <c r="BG35" s="653" t="str">
        <f>IF('各会計、関係団体の財政状況及び健全化判断比率'!B37="","",'各会計、関係団体の財政状況及び健全化判断比率'!B37)</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16</v>
      </c>
      <c r="BX35" s="652"/>
      <c r="BY35" s="653" t="str">
        <f>IF('各会計、関係団体の財政状況及び健全化判断比率'!B69="","",'各会計、関係団体の財政状況及び健全化判断比率'!B69)</f>
        <v>相馬地方広域市町村圏組合（看護専門学校特別会計）</v>
      </c>
      <c r="BZ35" s="653"/>
      <c r="CA35" s="653"/>
      <c r="CB35" s="653"/>
      <c r="CC35" s="653"/>
      <c r="CD35" s="653"/>
      <c r="CE35" s="653"/>
      <c r="CF35" s="653"/>
      <c r="CG35" s="653"/>
      <c r="CH35" s="653"/>
      <c r="CI35" s="653"/>
      <c r="CJ35" s="653"/>
      <c r="CK35" s="653"/>
      <c r="CL35" s="653"/>
      <c r="CM35" s="653"/>
      <c r="CN35" s="213"/>
      <c r="CO35" s="652">
        <f t="shared" ref="CO35:CO43" si="3">IF(CQ35="","",CO34+1)</f>
        <v>26</v>
      </c>
      <c r="CP35" s="652"/>
      <c r="CQ35" s="653" t="str">
        <f>IF('各会計、関係団体の財政状況及び健全化判断比率'!BS8="","",'各会計、関係団体の財政状況及び健全化判断比率'!BS8)</f>
        <v>南相馬市文化振興事業団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亜炭鉱害復旧施設維持管理事業特別会計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10</v>
      </c>
      <c r="AN36" s="652"/>
      <c r="AO36" s="653" t="str">
        <f>IF('各会計、関係団体の財政状況及び健全化判断比率'!B34="","",'各会計、関係団体の財政状況及び健全化判断比率'!B34)</f>
        <v>病院事業会計</v>
      </c>
      <c r="AP36" s="653"/>
      <c r="AQ36" s="653"/>
      <c r="AR36" s="653"/>
      <c r="AS36" s="653"/>
      <c r="AT36" s="653"/>
      <c r="AU36" s="653"/>
      <c r="AV36" s="653"/>
      <c r="AW36" s="653"/>
      <c r="AX36" s="653"/>
      <c r="AY36" s="653"/>
      <c r="AZ36" s="653"/>
      <c r="BA36" s="653"/>
      <c r="BB36" s="653"/>
      <c r="BC36" s="653"/>
      <c r="BD36" s="213"/>
      <c r="BE36" s="652">
        <f t="shared" si="1"/>
        <v>14</v>
      </c>
      <c r="BF36" s="652"/>
      <c r="BG36" s="653" t="str">
        <f>IF('各会計、関係団体の財政状況及び健全化判断比率'!B38="","",'各会計、関係団体の財政状況及び健全化判断比率'!B38)</f>
        <v>工場用地等整備事業特別会計</v>
      </c>
      <c r="BH36" s="653"/>
      <c r="BI36" s="653"/>
      <c r="BJ36" s="653"/>
      <c r="BK36" s="653"/>
      <c r="BL36" s="653"/>
      <c r="BM36" s="653"/>
      <c r="BN36" s="653"/>
      <c r="BO36" s="653"/>
      <c r="BP36" s="653"/>
      <c r="BQ36" s="653"/>
      <c r="BR36" s="653"/>
      <c r="BS36" s="653"/>
      <c r="BT36" s="653"/>
      <c r="BU36" s="653"/>
      <c r="BV36" s="213"/>
      <c r="BW36" s="652">
        <f t="shared" si="2"/>
        <v>17</v>
      </c>
      <c r="BX36" s="652"/>
      <c r="BY36" s="653" t="str">
        <f>IF('各会計、関係団体の財政状況及び健全化判断比率'!B70="","",'各会計、関係団体の財政状況及び健全化判断比率'!B70)</f>
        <v>相馬地方広域水道企業団（水道事業会計）</v>
      </c>
      <c r="BZ36" s="653"/>
      <c r="CA36" s="653"/>
      <c r="CB36" s="653"/>
      <c r="CC36" s="653"/>
      <c r="CD36" s="653"/>
      <c r="CE36" s="653"/>
      <c r="CF36" s="653"/>
      <c r="CG36" s="653"/>
      <c r="CH36" s="653"/>
      <c r="CI36" s="653"/>
      <c r="CJ36" s="653"/>
      <c r="CK36" s="653"/>
      <c r="CL36" s="653"/>
      <c r="CM36" s="653"/>
      <c r="CN36" s="213"/>
      <c r="CO36" s="652">
        <f t="shared" si="3"/>
        <v>27</v>
      </c>
      <c r="CP36" s="652"/>
      <c r="CQ36" s="653" t="str">
        <f>IF('各会計、関係団体の財政状況及び健全化判断比率'!BS9="","",'各会計、関係団体の財政状況及び健全化判断比率'!BS9)</f>
        <v>ゆめサポート南相馬</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介護サービス事業特別会計</v>
      </c>
      <c r="X37" s="653"/>
      <c r="Y37" s="653"/>
      <c r="Z37" s="653"/>
      <c r="AA37" s="653"/>
      <c r="AB37" s="653"/>
      <c r="AC37" s="653"/>
      <c r="AD37" s="653"/>
      <c r="AE37" s="653"/>
      <c r="AF37" s="653"/>
      <c r="AG37" s="653"/>
      <c r="AH37" s="653"/>
      <c r="AI37" s="653"/>
      <c r="AJ37" s="653"/>
      <c r="AK37" s="653"/>
      <c r="AL37" s="213"/>
      <c r="AM37" s="652">
        <f t="shared" si="0"/>
        <v>11</v>
      </c>
      <c r="AN37" s="652"/>
      <c r="AO37" s="653" t="str">
        <f>IF('各会計、関係団体の財政状況及び健全化判断比率'!B35="","",'各会計、関係団体の財政状況及び健全化判断比率'!B35)</f>
        <v>下水道事業会計</v>
      </c>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18</v>
      </c>
      <c r="BX37" s="652"/>
      <c r="BY37" s="653" t="str">
        <f>IF('各会計、関係団体の財政状況及び健全化判断比率'!B71="","",'各会計、関係団体の財政状況及び健全化判断比率'!B71)</f>
        <v>福島県後期高齢者医療広域連合（一般会計）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19</v>
      </c>
      <c r="BX38" s="652"/>
      <c r="BY38" s="653" t="str">
        <f>IF('各会計、関係団体の財政状況及び健全化判断比率'!B72="","",'各会計、関係団体の財政状況及び健全化判断比率'!B72)</f>
        <v>福島県後期高齢者医療広域連合（後期高齢者医療特別会計）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20</v>
      </c>
      <c r="BX39" s="652"/>
      <c r="BY39" s="653" t="str">
        <f>IF('各会計、関係団体の財政状況及び健全化判断比率'!B73="","",'各会計、関係団体の財政状況及び健全化判断比率'!B73)</f>
        <v>福島県市民交通災害共済組合（一般会計）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21</v>
      </c>
      <c r="BX40" s="652"/>
      <c r="BY40" s="653" t="str">
        <f>IF('各会計、関係団体の財政状況及び健全化判断比率'!B74="","",'各会計、関係団体の財政状況及び健全化判断比率'!B74)</f>
        <v>福島県市町村総合事務組合（一般会計）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22</v>
      </c>
      <c r="BX41" s="652"/>
      <c r="BY41" s="653" t="str">
        <f>IF('各会計、関係団体の財政状況及び健全化判断比率'!B75="","",'各会計、関係団体の財政状況及び健全化判断比率'!B75)</f>
        <v>福島県市町村総合事務組合（消防補償等特別会計）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23</v>
      </c>
      <c r="BX42" s="652"/>
      <c r="BY42" s="653" t="str">
        <f>IF('各会計、関係団体の財政状況及び健全化判断比率'!B76="","",'各会計、関係団体の財政状況及び健全化判断比率'!B76)</f>
        <v>福島県市町村総合事務組合（消防賞じゅつ金特別会計）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24</v>
      </c>
      <c r="BX43" s="652"/>
      <c r="BY43" s="653" t="str">
        <f>IF('各会計、関係団体の財政状況及び健全化判断比率'!B77="","",'各会計、関係団体の財政状況及び健全化判断比率'!B77)</f>
        <v>福島県市町村装具事務組合（非常勤職員校務災害補償特別会計）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7t60nQQnynl1FZbYPOHin5RYViXsfisIJeNQvBedI/8yOrlN8vIfsRnDXjyNGvsL32jZrHm0GwRGv2xY1K78Q==" saltValue="HgjQ3gpzO2MrjIuFkWwD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C1" zoomScale="80" zoomScaleNormal="80" zoomScaleSheetLayoutView="100" workbookViewId="0">
      <selection activeCell="I37" sqref="I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560</v>
      </c>
      <c r="D34" s="1244"/>
      <c r="E34" s="1245"/>
      <c r="F34" s="32">
        <v>17.96</v>
      </c>
      <c r="G34" s="33">
        <v>20.46</v>
      </c>
      <c r="H34" s="33">
        <v>23.83</v>
      </c>
      <c r="I34" s="33">
        <v>25.88</v>
      </c>
      <c r="J34" s="34">
        <v>27.49</v>
      </c>
      <c r="K34" s="22"/>
      <c r="L34" s="22"/>
      <c r="M34" s="22"/>
      <c r="N34" s="22"/>
      <c r="O34" s="22"/>
      <c r="P34" s="22"/>
    </row>
    <row r="35" spans="1:16" ht="39" customHeight="1" x14ac:dyDescent="0.15">
      <c r="A35" s="22"/>
      <c r="B35" s="35"/>
      <c r="C35" s="1238" t="s">
        <v>561</v>
      </c>
      <c r="D35" s="1239"/>
      <c r="E35" s="1240"/>
      <c r="F35" s="36">
        <v>8.9499999999999993</v>
      </c>
      <c r="G35" s="37">
        <v>9.4600000000000009</v>
      </c>
      <c r="H35" s="37">
        <v>11.09</v>
      </c>
      <c r="I35" s="37">
        <v>12.33</v>
      </c>
      <c r="J35" s="38">
        <v>13.77</v>
      </c>
      <c r="K35" s="22"/>
      <c r="L35" s="22"/>
      <c r="M35" s="22"/>
      <c r="N35" s="22"/>
      <c r="O35" s="22"/>
      <c r="P35" s="22"/>
    </row>
    <row r="36" spans="1:16" ht="39" customHeight="1" x14ac:dyDescent="0.15">
      <c r="A36" s="22"/>
      <c r="B36" s="35"/>
      <c r="C36" s="1238" t="s">
        <v>562</v>
      </c>
      <c r="D36" s="1239"/>
      <c r="E36" s="1240"/>
      <c r="F36" s="36">
        <v>10.01</v>
      </c>
      <c r="G36" s="37">
        <v>7.38</v>
      </c>
      <c r="H36" s="37">
        <v>17.37</v>
      </c>
      <c r="I36" s="37">
        <v>13.76</v>
      </c>
      <c r="J36" s="38">
        <v>12.04</v>
      </c>
      <c r="K36" s="22"/>
      <c r="L36" s="22"/>
      <c r="M36" s="22"/>
      <c r="N36" s="22"/>
      <c r="O36" s="22"/>
      <c r="P36" s="22"/>
    </row>
    <row r="37" spans="1:16" ht="39" customHeight="1" x14ac:dyDescent="0.15">
      <c r="A37" s="22"/>
      <c r="B37" s="35"/>
      <c r="C37" s="1238" t="s">
        <v>563</v>
      </c>
      <c r="D37" s="1239"/>
      <c r="E37" s="1240"/>
      <c r="F37" s="36">
        <v>16.920000000000002</v>
      </c>
      <c r="G37" s="37">
        <v>11.21</v>
      </c>
      <c r="H37" s="37">
        <v>8.08</v>
      </c>
      <c r="I37" s="37">
        <v>17.34</v>
      </c>
      <c r="J37" s="38">
        <v>7.96</v>
      </c>
      <c r="K37" s="22"/>
      <c r="L37" s="22"/>
      <c r="M37" s="22"/>
      <c r="N37" s="22"/>
      <c r="O37" s="22"/>
      <c r="P37" s="22"/>
    </row>
    <row r="38" spans="1:16" ht="39" customHeight="1" x14ac:dyDescent="0.15">
      <c r="A38" s="22"/>
      <c r="B38" s="35"/>
      <c r="C38" s="1238" t="s">
        <v>564</v>
      </c>
      <c r="D38" s="1239"/>
      <c r="E38" s="1240"/>
      <c r="F38" s="36">
        <v>4.8600000000000003</v>
      </c>
      <c r="G38" s="37">
        <v>4.3499999999999996</v>
      </c>
      <c r="H38" s="37">
        <v>4.8499999999999996</v>
      </c>
      <c r="I38" s="37">
        <v>5.2</v>
      </c>
      <c r="J38" s="38">
        <v>5.4</v>
      </c>
      <c r="K38" s="22"/>
      <c r="L38" s="22"/>
      <c r="M38" s="22"/>
      <c r="N38" s="22"/>
      <c r="O38" s="22"/>
      <c r="P38" s="22"/>
    </row>
    <row r="39" spans="1:16" ht="39" customHeight="1" x14ac:dyDescent="0.15">
      <c r="A39" s="22"/>
      <c r="B39" s="35"/>
      <c r="C39" s="1238" t="s">
        <v>565</v>
      </c>
      <c r="D39" s="1239"/>
      <c r="E39" s="1240"/>
      <c r="F39" s="36">
        <v>0.35</v>
      </c>
      <c r="G39" s="37">
        <v>0.81</v>
      </c>
      <c r="H39" s="37">
        <v>1.07</v>
      </c>
      <c r="I39" s="37">
        <v>1.92</v>
      </c>
      <c r="J39" s="38">
        <v>1.42</v>
      </c>
      <c r="K39" s="22"/>
      <c r="L39" s="22"/>
      <c r="M39" s="22"/>
      <c r="N39" s="22"/>
      <c r="O39" s="22"/>
      <c r="P39" s="22"/>
    </row>
    <row r="40" spans="1:16" ht="39" customHeight="1" x14ac:dyDescent="0.15">
      <c r="A40" s="22"/>
      <c r="B40" s="35"/>
      <c r="C40" s="1238" t="s">
        <v>566</v>
      </c>
      <c r="D40" s="1239"/>
      <c r="E40" s="1240"/>
      <c r="F40" s="36">
        <v>6.59</v>
      </c>
      <c r="G40" s="37">
        <v>7.69</v>
      </c>
      <c r="H40" s="37">
        <v>6.22</v>
      </c>
      <c r="I40" s="37">
        <v>2.39</v>
      </c>
      <c r="J40" s="38">
        <v>1.31</v>
      </c>
      <c r="K40" s="22"/>
      <c r="L40" s="22"/>
      <c r="M40" s="22"/>
      <c r="N40" s="22"/>
      <c r="O40" s="22"/>
      <c r="P40" s="22"/>
    </row>
    <row r="41" spans="1:16" ht="39" customHeight="1" x14ac:dyDescent="0.15">
      <c r="A41" s="22"/>
      <c r="B41" s="35"/>
      <c r="C41" s="1238" t="s">
        <v>567</v>
      </c>
      <c r="D41" s="1239"/>
      <c r="E41" s="1240"/>
      <c r="F41" s="36">
        <v>0.02</v>
      </c>
      <c r="G41" s="37">
        <v>0</v>
      </c>
      <c r="H41" s="37">
        <v>0.04</v>
      </c>
      <c r="I41" s="37">
        <v>0.03</v>
      </c>
      <c r="J41" s="38">
        <v>0.04</v>
      </c>
      <c r="K41" s="22"/>
      <c r="L41" s="22"/>
      <c r="M41" s="22"/>
      <c r="N41" s="22"/>
      <c r="O41" s="22"/>
      <c r="P41" s="22"/>
    </row>
    <row r="42" spans="1:16" ht="39" customHeight="1" x14ac:dyDescent="0.15">
      <c r="A42" s="22"/>
      <c r="B42" s="39"/>
      <c r="C42" s="1238" t="s">
        <v>568</v>
      </c>
      <c r="D42" s="1239"/>
      <c r="E42" s="1240"/>
      <c r="F42" s="36" t="s">
        <v>512</v>
      </c>
      <c r="G42" s="37" t="s">
        <v>512</v>
      </c>
      <c r="H42" s="37" t="s">
        <v>512</v>
      </c>
      <c r="I42" s="37" t="s">
        <v>512</v>
      </c>
      <c r="J42" s="38" t="s">
        <v>512</v>
      </c>
      <c r="K42" s="22"/>
      <c r="L42" s="22"/>
      <c r="M42" s="22"/>
      <c r="N42" s="22"/>
      <c r="O42" s="22"/>
      <c r="P42" s="22"/>
    </row>
    <row r="43" spans="1:16" ht="39" customHeight="1" thickBot="1" x14ac:dyDescent="0.2">
      <c r="A43" s="22"/>
      <c r="B43" s="40"/>
      <c r="C43" s="1241" t="s">
        <v>569</v>
      </c>
      <c r="D43" s="1242"/>
      <c r="E43" s="1243"/>
      <c r="F43" s="41">
        <v>0.03</v>
      </c>
      <c r="G43" s="42">
        <v>0.06</v>
      </c>
      <c r="H43" s="42">
        <v>0.02</v>
      </c>
      <c r="I43" s="42">
        <v>0.06</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VwgF1Fe6aSQore/UFLWHEDIHHcC5iLqZt6BYEMFo3H77VvdMzPHGQZCZTpbW/1cGBVL/kIL2ZScjtMhCAbJbw==" saltValue="QmIR7pTeoii4tshOmw3u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A10" zoomScale="70" zoomScaleNormal="70" zoomScaleSheetLayoutView="55" workbookViewId="0">
      <selection activeCell="O58" sqref="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3709</v>
      </c>
      <c r="L45" s="60">
        <v>3506</v>
      </c>
      <c r="M45" s="60">
        <v>2938</v>
      </c>
      <c r="N45" s="60">
        <v>3023</v>
      </c>
      <c r="O45" s="61">
        <v>3084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48"/>
      <c r="C48" s="1249"/>
      <c r="D48" s="62"/>
      <c r="E48" s="1254" t="s">
        <v>15</v>
      </c>
      <c r="F48" s="1254"/>
      <c r="G48" s="1254"/>
      <c r="H48" s="1254"/>
      <c r="I48" s="1254"/>
      <c r="J48" s="1255"/>
      <c r="K48" s="63">
        <v>992</v>
      </c>
      <c r="L48" s="64">
        <v>1180</v>
      </c>
      <c r="M48" s="64">
        <v>1017</v>
      </c>
      <c r="N48" s="64">
        <v>957</v>
      </c>
      <c r="O48" s="65">
        <v>1018</v>
      </c>
      <c r="P48" s="48"/>
      <c r="Q48" s="48"/>
      <c r="R48" s="48"/>
      <c r="S48" s="48"/>
      <c r="T48" s="48"/>
      <c r="U48" s="48"/>
    </row>
    <row r="49" spans="1:21" ht="30.75" customHeight="1" x14ac:dyDescent="0.15">
      <c r="A49" s="48"/>
      <c r="B49" s="1248"/>
      <c r="C49" s="1249"/>
      <c r="D49" s="62"/>
      <c r="E49" s="1254" t="s">
        <v>16</v>
      </c>
      <c r="F49" s="1254"/>
      <c r="G49" s="1254"/>
      <c r="H49" s="1254"/>
      <c r="I49" s="1254"/>
      <c r="J49" s="1255"/>
      <c r="K49" s="63">
        <v>39</v>
      </c>
      <c r="L49" s="64">
        <v>54</v>
      </c>
      <c r="M49" s="64">
        <v>58</v>
      </c>
      <c r="N49" s="64">
        <v>54</v>
      </c>
      <c r="O49" s="65">
        <v>47</v>
      </c>
      <c r="P49" s="48"/>
      <c r="Q49" s="48"/>
      <c r="R49" s="48"/>
      <c r="S49" s="48"/>
      <c r="T49" s="48"/>
      <c r="U49" s="48"/>
    </row>
    <row r="50" spans="1:21" ht="30.75" customHeight="1" x14ac:dyDescent="0.15">
      <c r="A50" s="48"/>
      <c r="B50" s="1248"/>
      <c r="C50" s="1249"/>
      <c r="D50" s="62"/>
      <c r="E50" s="1254" t="s">
        <v>17</v>
      </c>
      <c r="F50" s="1254"/>
      <c r="G50" s="1254"/>
      <c r="H50" s="1254"/>
      <c r="I50" s="1254"/>
      <c r="J50" s="1255"/>
      <c r="K50" s="63">
        <v>239</v>
      </c>
      <c r="L50" s="64">
        <v>169</v>
      </c>
      <c r="M50" s="64">
        <v>165</v>
      </c>
      <c r="N50" s="64">
        <v>170</v>
      </c>
      <c r="O50" s="65">
        <v>126</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3178</v>
      </c>
      <c r="L52" s="64">
        <v>3101</v>
      </c>
      <c r="M52" s="64">
        <v>3032</v>
      </c>
      <c r="N52" s="64">
        <v>2843</v>
      </c>
      <c r="O52" s="65">
        <v>2909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1801</v>
      </c>
      <c r="L53" s="69">
        <v>1808</v>
      </c>
      <c r="M53" s="69">
        <v>1146</v>
      </c>
      <c r="N53" s="69">
        <v>1361</v>
      </c>
      <c r="O53" s="70">
        <v>1366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611</v>
      </c>
      <c r="L57" s="83" t="s">
        <v>612</v>
      </c>
      <c r="M57" s="83" t="s">
        <v>614</v>
      </c>
      <c r="N57" s="83" t="s">
        <v>611</v>
      </c>
      <c r="O57" s="84" t="s">
        <v>611</v>
      </c>
    </row>
    <row r="58" spans="1:21" ht="31.5" customHeight="1" thickBot="1" x14ac:dyDescent="0.2">
      <c r="B58" s="1264"/>
      <c r="C58" s="1265"/>
      <c r="D58" s="1269" t="s">
        <v>27</v>
      </c>
      <c r="E58" s="1270"/>
      <c r="F58" s="1270"/>
      <c r="G58" s="1270"/>
      <c r="H58" s="1270"/>
      <c r="I58" s="1270"/>
      <c r="J58" s="1271"/>
      <c r="K58" s="85" t="s">
        <v>611</v>
      </c>
      <c r="L58" s="86" t="s">
        <v>613</v>
      </c>
      <c r="M58" s="86" t="s">
        <v>611</v>
      </c>
      <c r="N58" s="86" t="s">
        <v>613</v>
      </c>
      <c r="O58" s="87" t="s">
        <v>615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FwEUJoxvZxMmo4M2oP91lCQXVMNiu37hVov1GBQH99oMCVF3P6NqyFG/J7FfKnCqmdr4phar2ktnfaP8Skaeg==" saltValue="AUu7+NLpqlhmEhVGElCc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A12" zoomScale="70" zoomScaleNormal="70" zoomScaleSheetLayoutView="100" workbookViewId="0">
      <selection activeCell="K41" sqref="K4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72" t="s">
        <v>30</v>
      </c>
      <c r="C41" s="1273"/>
      <c r="D41" s="101"/>
      <c r="E41" s="1278" t="s">
        <v>31</v>
      </c>
      <c r="F41" s="1278"/>
      <c r="G41" s="1278"/>
      <c r="H41" s="1279"/>
      <c r="I41" s="102">
        <v>33044</v>
      </c>
      <c r="J41" s="103">
        <v>31923</v>
      </c>
      <c r="K41" s="103">
        <v>30884</v>
      </c>
      <c r="L41" s="103">
        <v>30008</v>
      </c>
      <c r="M41" s="104">
        <v>29189</v>
      </c>
    </row>
    <row r="42" spans="2:13" ht="27.75" customHeight="1" x14ac:dyDescent="0.15">
      <c r="B42" s="1274"/>
      <c r="C42" s="1275"/>
      <c r="D42" s="105"/>
      <c r="E42" s="1280" t="s">
        <v>32</v>
      </c>
      <c r="F42" s="1280"/>
      <c r="G42" s="1280"/>
      <c r="H42" s="1281"/>
      <c r="I42" s="106">
        <v>1031</v>
      </c>
      <c r="J42" s="107">
        <v>859</v>
      </c>
      <c r="K42" s="107">
        <v>623</v>
      </c>
      <c r="L42" s="107">
        <v>459</v>
      </c>
      <c r="M42" s="108">
        <v>342</v>
      </c>
    </row>
    <row r="43" spans="2:13" ht="27.75" customHeight="1" x14ac:dyDescent="0.15">
      <c r="B43" s="1274"/>
      <c r="C43" s="1275"/>
      <c r="D43" s="105"/>
      <c r="E43" s="1280" t="s">
        <v>33</v>
      </c>
      <c r="F43" s="1280"/>
      <c r="G43" s="1280"/>
      <c r="H43" s="1281"/>
      <c r="I43" s="106">
        <v>12748</v>
      </c>
      <c r="J43" s="107">
        <v>12335</v>
      </c>
      <c r="K43" s="107">
        <v>11685</v>
      </c>
      <c r="L43" s="107">
        <v>10754</v>
      </c>
      <c r="M43" s="108">
        <v>10138</v>
      </c>
    </row>
    <row r="44" spans="2:13" ht="27.75" customHeight="1" x14ac:dyDescent="0.15">
      <c r="B44" s="1274"/>
      <c r="C44" s="1275"/>
      <c r="D44" s="105"/>
      <c r="E44" s="1280" t="s">
        <v>34</v>
      </c>
      <c r="F44" s="1280"/>
      <c r="G44" s="1280"/>
      <c r="H44" s="1281"/>
      <c r="I44" s="106">
        <v>286</v>
      </c>
      <c r="J44" s="107">
        <v>250</v>
      </c>
      <c r="K44" s="107">
        <v>190</v>
      </c>
      <c r="L44" s="107">
        <v>138</v>
      </c>
      <c r="M44" s="108">
        <v>94</v>
      </c>
    </row>
    <row r="45" spans="2:13" ht="27.75" customHeight="1" x14ac:dyDescent="0.15">
      <c r="B45" s="1274"/>
      <c r="C45" s="1275"/>
      <c r="D45" s="105"/>
      <c r="E45" s="1280" t="s">
        <v>35</v>
      </c>
      <c r="F45" s="1280"/>
      <c r="G45" s="1280"/>
      <c r="H45" s="1281"/>
      <c r="I45" s="106">
        <v>4237</v>
      </c>
      <c r="J45" s="107">
        <v>4433</v>
      </c>
      <c r="K45" s="107">
        <v>4154</v>
      </c>
      <c r="L45" s="107">
        <v>4062</v>
      </c>
      <c r="M45" s="108">
        <v>3848</v>
      </c>
    </row>
    <row r="46" spans="2:13" ht="27.75" customHeight="1" x14ac:dyDescent="0.15">
      <c r="B46" s="1274"/>
      <c r="C46" s="1275"/>
      <c r="D46" s="109"/>
      <c r="E46" s="1280" t="s">
        <v>36</v>
      </c>
      <c r="F46" s="1280"/>
      <c r="G46" s="1280"/>
      <c r="H46" s="1281"/>
      <c r="I46" s="106" t="s">
        <v>512</v>
      </c>
      <c r="J46" s="107" t="s">
        <v>512</v>
      </c>
      <c r="K46" s="107" t="s">
        <v>512</v>
      </c>
      <c r="L46" s="107" t="s">
        <v>512</v>
      </c>
      <c r="M46" s="108" t="s">
        <v>512</v>
      </c>
    </row>
    <row r="47" spans="2:13" ht="27.75" customHeight="1" x14ac:dyDescent="0.15">
      <c r="B47" s="1274"/>
      <c r="C47" s="1275"/>
      <c r="D47" s="110"/>
      <c r="E47" s="1282" t="s">
        <v>37</v>
      </c>
      <c r="F47" s="1283"/>
      <c r="G47" s="1283"/>
      <c r="H47" s="1284"/>
      <c r="I47" s="106" t="s">
        <v>512</v>
      </c>
      <c r="J47" s="107" t="s">
        <v>512</v>
      </c>
      <c r="K47" s="107" t="s">
        <v>512</v>
      </c>
      <c r="L47" s="107" t="s">
        <v>512</v>
      </c>
      <c r="M47" s="108" t="s">
        <v>512</v>
      </c>
    </row>
    <row r="48" spans="2:13" ht="27.75" customHeight="1" x14ac:dyDescent="0.15">
      <c r="B48" s="1274"/>
      <c r="C48" s="1275"/>
      <c r="D48" s="105"/>
      <c r="E48" s="1280" t="s">
        <v>38</v>
      </c>
      <c r="F48" s="1280"/>
      <c r="G48" s="1280"/>
      <c r="H48" s="1281"/>
      <c r="I48" s="106" t="s">
        <v>512</v>
      </c>
      <c r="J48" s="107" t="s">
        <v>512</v>
      </c>
      <c r="K48" s="107" t="s">
        <v>512</v>
      </c>
      <c r="L48" s="107" t="s">
        <v>512</v>
      </c>
      <c r="M48" s="108" t="s">
        <v>512</v>
      </c>
    </row>
    <row r="49" spans="2:13" ht="27.75" customHeight="1" x14ac:dyDescent="0.15">
      <c r="B49" s="1276"/>
      <c r="C49" s="1277"/>
      <c r="D49" s="105"/>
      <c r="E49" s="1280" t="s">
        <v>39</v>
      </c>
      <c r="F49" s="1280"/>
      <c r="G49" s="1280"/>
      <c r="H49" s="1281"/>
      <c r="I49" s="106" t="s">
        <v>512</v>
      </c>
      <c r="J49" s="107" t="s">
        <v>512</v>
      </c>
      <c r="K49" s="107" t="s">
        <v>512</v>
      </c>
      <c r="L49" s="107" t="s">
        <v>512</v>
      </c>
      <c r="M49" s="108" t="s">
        <v>512</v>
      </c>
    </row>
    <row r="50" spans="2:13" ht="27.75" customHeight="1" x14ac:dyDescent="0.15">
      <c r="B50" s="1285" t="s">
        <v>40</v>
      </c>
      <c r="C50" s="1286"/>
      <c r="D50" s="111"/>
      <c r="E50" s="1280" t="s">
        <v>41</v>
      </c>
      <c r="F50" s="1280"/>
      <c r="G50" s="1280"/>
      <c r="H50" s="1281"/>
      <c r="I50" s="106">
        <v>20953</v>
      </c>
      <c r="J50" s="107">
        <v>22535</v>
      </c>
      <c r="K50" s="107">
        <v>25203</v>
      </c>
      <c r="L50" s="107">
        <v>25697</v>
      </c>
      <c r="M50" s="108">
        <v>25617</v>
      </c>
    </row>
    <row r="51" spans="2:13" ht="27.75" customHeight="1" x14ac:dyDescent="0.15">
      <c r="B51" s="1274"/>
      <c r="C51" s="1275"/>
      <c r="D51" s="105"/>
      <c r="E51" s="1280" t="s">
        <v>42</v>
      </c>
      <c r="F51" s="1280"/>
      <c r="G51" s="1280"/>
      <c r="H51" s="1281"/>
      <c r="I51" s="106">
        <v>168</v>
      </c>
      <c r="J51" s="107">
        <v>819</v>
      </c>
      <c r="K51" s="107">
        <v>1329</v>
      </c>
      <c r="L51" s="107">
        <v>1592</v>
      </c>
      <c r="M51" s="108">
        <v>1536</v>
      </c>
    </row>
    <row r="52" spans="2:13" ht="27.75" customHeight="1" x14ac:dyDescent="0.15">
      <c r="B52" s="1276"/>
      <c r="C52" s="1277"/>
      <c r="D52" s="105"/>
      <c r="E52" s="1280" t="s">
        <v>43</v>
      </c>
      <c r="F52" s="1280"/>
      <c r="G52" s="1280"/>
      <c r="H52" s="1281"/>
      <c r="I52" s="106">
        <v>32356</v>
      </c>
      <c r="J52" s="107">
        <v>32197</v>
      </c>
      <c r="K52" s="107">
        <v>31129</v>
      </c>
      <c r="L52" s="107">
        <v>30076</v>
      </c>
      <c r="M52" s="108">
        <v>30104</v>
      </c>
    </row>
    <row r="53" spans="2:13" ht="27.75" customHeight="1" thickBot="1" x14ac:dyDescent="0.2">
      <c r="B53" s="1287" t="s">
        <v>44</v>
      </c>
      <c r="C53" s="1288"/>
      <c r="D53" s="112"/>
      <c r="E53" s="1289" t="s">
        <v>45</v>
      </c>
      <c r="F53" s="1289"/>
      <c r="G53" s="1289"/>
      <c r="H53" s="1290"/>
      <c r="I53" s="113">
        <v>-2131</v>
      </c>
      <c r="J53" s="114">
        <v>-5750</v>
      </c>
      <c r="K53" s="114">
        <v>-10126</v>
      </c>
      <c r="L53" s="114">
        <v>-11944</v>
      </c>
      <c r="M53" s="115">
        <v>-13647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Xu0aB6QI4wg3P8SIxftG5q1UTqQxRNOOXw5pPj/iELZmN/HIZSsFIXpupDuqTx7XACM9B4vuKtKsyOPEfvoAA==" saltValue="dEWrO4sVnn0J5fpKA4Ub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B1:W66"/>
  <sheetViews>
    <sheetView showGridLines="0" topLeftCell="C1" zoomScale="60" zoomScaleNormal="6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48</v>
      </c>
      <c r="D55" s="1299"/>
      <c r="E55" s="1300"/>
      <c r="F55" s="127">
        <v>4640</v>
      </c>
      <c r="G55" s="127">
        <v>4123</v>
      </c>
      <c r="H55" s="128">
        <v>4261</v>
      </c>
    </row>
    <row r="56" spans="2:8" ht="52.5" customHeight="1" x14ac:dyDescent="0.15">
      <c r="B56" s="129"/>
      <c r="C56" s="1301" t="s">
        <v>49</v>
      </c>
      <c r="D56" s="1301"/>
      <c r="E56" s="1302"/>
      <c r="F56" s="130">
        <v>3109</v>
      </c>
      <c r="G56" s="130">
        <v>3510</v>
      </c>
      <c r="H56" s="131">
        <v>3465</v>
      </c>
    </row>
    <row r="57" spans="2:8" ht="53.25" customHeight="1" x14ac:dyDescent="0.15">
      <c r="B57" s="129"/>
      <c r="C57" s="1303" t="s">
        <v>50</v>
      </c>
      <c r="D57" s="1303"/>
      <c r="E57" s="1304"/>
      <c r="F57" s="132">
        <v>33644</v>
      </c>
      <c r="G57" s="132">
        <v>29632</v>
      </c>
      <c r="H57" s="133">
        <v>25089</v>
      </c>
    </row>
    <row r="58" spans="2:8" ht="45.75" customHeight="1" x14ac:dyDescent="0.15">
      <c r="B58" s="134"/>
      <c r="C58" s="1291" t="s">
        <v>606</v>
      </c>
      <c r="D58" s="1292"/>
      <c r="E58" s="1293"/>
      <c r="F58" s="135">
        <v>11985</v>
      </c>
      <c r="G58" s="135">
        <v>11258</v>
      </c>
      <c r="H58" s="136">
        <v>9623</v>
      </c>
    </row>
    <row r="59" spans="2:8" ht="45.75" customHeight="1" x14ac:dyDescent="0.15">
      <c r="B59" s="134"/>
      <c r="C59" s="1291" t="s">
        <v>607</v>
      </c>
      <c r="D59" s="1292"/>
      <c r="E59" s="1293"/>
      <c r="F59" s="135">
        <v>8607</v>
      </c>
      <c r="G59" s="135">
        <v>7733</v>
      </c>
      <c r="H59" s="136">
        <v>5737</v>
      </c>
    </row>
    <row r="60" spans="2:8" ht="45.75" customHeight="1" x14ac:dyDescent="0.15">
      <c r="B60" s="134"/>
      <c r="C60" s="1291" t="s">
        <v>608</v>
      </c>
      <c r="D60" s="1292"/>
      <c r="E60" s="1293"/>
      <c r="F60" s="135">
        <v>7828</v>
      </c>
      <c r="G60" s="135">
        <v>5133</v>
      </c>
      <c r="H60" s="136">
        <v>2984</v>
      </c>
    </row>
    <row r="61" spans="2:8" ht="45.75" customHeight="1" x14ac:dyDescent="0.15">
      <c r="B61" s="134"/>
      <c r="C61" s="1291" t="s">
        <v>609</v>
      </c>
      <c r="D61" s="1292"/>
      <c r="E61" s="1293"/>
      <c r="F61" s="135">
        <v>959</v>
      </c>
      <c r="G61" s="135">
        <v>1234</v>
      </c>
      <c r="H61" s="136">
        <v>1434</v>
      </c>
    </row>
    <row r="62" spans="2:8" ht="45.75" customHeight="1" thickBot="1" x14ac:dyDescent="0.2">
      <c r="B62" s="137"/>
      <c r="C62" s="1294" t="s">
        <v>610</v>
      </c>
      <c r="D62" s="1295"/>
      <c r="E62" s="1296"/>
      <c r="F62" s="138">
        <v>0</v>
      </c>
      <c r="G62" s="138">
        <v>0</v>
      </c>
      <c r="H62" s="139">
        <v>976</v>
      </c>
    </row>
    <row r="63" spans="2:8" ht="52.5" customHeight="1" thickBot="1" x14ac:dyDescent="0.2">
      <c r="B63" s="140"/>
      <c r="C63" s="1297" t="s">
        <v>51</v>
      </c>
      <c r="D63" s="1297"/>
      <c r="E63" s="1298"/>
      <c r="F63" s="141">
        <v>41392</v>
      </c>
      <c r="G63" s="141">
        <v>37265</v>
      </c>
      <c r="H63" s="142">
        <v>32815</v>
      </c>
    </row>
    <row r="64" spans="2:8" ht="15" customHeight="1" x14ac:dyDescent="0.15"/>
    <row r="65" ht="0" hidden="1" customHeight="1" x14ac:dyDescent="0.15"/>
    <row r="66" ht="0" hidden="1" customHeight="1" x14ac:dyDescent="0.15"/>
  </sheetData>
  <sheetProtection algorithmName="SHA-512" hashValue="MR/SJj/ZAKb9DOpF1aCbC+cLSuwoNTUch3rePBIp1iiJHD8s5zCK0q9b9AU1GyjqkRw7x9Aq2wdV1Xlxf3yjUw==" saltValue="LMaWsdEH3BlD6m4hWcBf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WZM191"/>
  <sheetViews>
    <sheetView showGridLines="0" tabSelected="1" zoomScaleNormal="10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619</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554</v>
      </c>
      <c r="BQ50" s="1309"/>
      <c r="BR50" s="1309"/>
      <c r="BS50" s="1309"/>
      <c r="BT50" s="1309"/>
      <c r="BU50" s="1309"/>
      <c r="BV50" s="1309"/>
      <c r="BW50" s="1309"/>
      <c r="BX50" s="1309" t="s">
        <v>555</v>
      </c>
      <c r="BY50" s="1309"/>
      <c r="BZ50" s="1309"/>
      <c r="CA50" s="1309"/>
      <c r="CB50" s="1309"/>
      <c r="CC50" s="1309"/>
      <c r="CD50" s="1309"/>
      <c r="CE50" s="1309"/>
      <c r="CF50" s="1309" t="s">
        <v>556</v>
      </c>
      <c r="CG50" s="1309"/>
      <c r="CH50" s="1309"/>
      <c r="CI50" s="1309"/>
      <c r="CJ50" s="1309"/>
      <c r="CK50" s="1309"/>
      <c r="CL50" s="1309"/>
      <c r="CM50" s="1309"/>
      <c r="CN50" s="1309" t="s">
        <v>557</v>
      </c>
      <c r="CO50" s="1309"/>
      <c r="CP50" s="1309"/>
      <c r="CQ50" s="1309"/>
      <c r="CR50" s="1309"/>
      <c r="CS50" s="1309"/>
      <c r="CT50" s="1309"/>
      <c r="CU50" s="1309"/>
      <c r="CV50" s="1309" t="s">
        <v>558</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620</v>
      </c>
      <c r="AO51" s="1312"/>
      <c r="AP51" s="1312"/>
      <c r="AQ51" s="1312"/>
      <c r="AR51" s="1312"/>
      <c r="AS51" s="1312"/>
      <c r="AT51" s="1312"/>
      <c r="AU51" s="1312"/>
      <c r="AV51" s="1312"/>
      <c r="AW51" s="1312"/>
      <c r="AX51" s="1312"/>
      <c r="AY51" s="1312"/>
      <c r="AZ51" s="1312"/>
      <c r="BA51" s="1312"/>
      <c r="BB51" s="1312" t="s">
        <v>621</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1"/>
      <c r="BY51" s="1310"/>
      <c r="BZ51" s="1310"/>
      <c r="CA51" s="1310"/>
      <c r="CB51" s="1310"/>
      <c r="CC51" s="1310"/>
      <c r="CD51" s="1310"/>
      <c r="CE51" s="1310"/>
      <c r="CF51" s="1311"/>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622</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1"/>
      <c r="BY53" s="1310"/>
      <c r="BZ53" s="1310"/>
      <c r="CA53" s="1310"/>
      <c r="CB53" s="1310"/>
      <c r="CC53" s="1310"/>
      <c r="CD53" s="1310"/>
      <c r="CE53" s="1310"/>
      <c r="CF53" s="1311"/>
      <c r="CG53" s="1310"/>
      <c r="CH53" s="1310"/>
      <c r="CI53" s="1310"/>
      <c r="CJ53" s="1310"/>
      <c r="CK53" s="1310"/>
      <c r="CL53" s="1310"/>
      <c r="CM53" s="1310"/>
      <c r="CN53" s="1310">
        <v>52.1</v>
      </c>
      <c r="CO53" s="1310"/>
      <c r="CP53" s="1310"/>
      <c r="CQ53" s="1310"/>
      <c r="CR53" s="1310"/>
      <c r="CS53" s="1310"/>
      <c r="CT53" s="1310"/>
      <c r="CU53" s="1310"/>
      <c r="CV53" s="1310">
        <v>51.5</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623</v>
      </c>
      <c r="AO55" s="1309"/>
      <c r="AP55" s="1309"/>
      <c r="AQ55" s="1309"/>
      <c r="AR55" s="1309"/>
      <c r="AS55" s="1309"/>
      <c r="AT55" s="1309"/>
      <c r="AU55" s="1309"/>
      <c r="AV55" s="1309"/>
      <c r="AW55" s="1309"/>
      <c r="AX55" s="1309"/>
      <c r="AY55" s="1309"/>
      <c r="AZ55" s="1309"/>
      <c r="BA55" s="1309"/>
      <c r="BB55" s="1312" t="s">
        <v>621</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1"/>
      <c r="BY55" s="1310"/>
      <c r="BZ55" s="1310"/>
      <c r="CA55" s="1310"/>
      <c r="CB55" s="1310"/>
      <c r="CC55" s="1310"/>
      <c r="CD55" s="1310"/>
      <c r="CE55" s="1310"/>
      <c r="CF55" s="1311"/>
      <c r="CG55" s="1310"/>
      <c r="CH55" s="1310"/>
      <c r="CI55" s="1310"/>
      <c r="CJ55" s="1310"/>
      <c r="CK55" s="1310"/>
      <c r="CL55" s="1310"/>
      <c r="CM55" s="1310"/>
      <c r="CN55" s="1310">
        <v>31.3</v>
      </c>
      <c r="CO55" s="1310"/>
      <c r="CP55" s="1310"/>
      <c r="CQ55" s="1310"/>
      <c r="CR55" s="1310"/>
      <c r="CS55" s="1310"/>
      <c r="CT55" s="1310"/>
      <c r="CU55" s="1310"/>
      <c r="CV55" s="1310">
        <v>25.3</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622</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1"/>
      <c r="BY57" s="1310"/>
      <c r="BZ57" s="1310"/>
      <c r="CA57" s="1310"/>
      <c r="CB57" s="1310"/>
      <c r="CC57" s="1310"/>
      <c r="CD57" s="1310"/>
      <c r="CE57" s="1310"/>
      <c r="CF57" s="1311"/>
      <c r="CG57" s="1310"/>
      <c r="CH57" s="1310"/>
      <c r="CI57" s="1310"/>
      <c r="CJ57" s="1310"/>
      <c r="CK57" s="1310"/>
      <c r="CL57" s="1310"/>
      <c r="CM57" s="1310"/>
      <c r="CN57" s="1310">
        <v>58.5</v>
      </c>
      <c r="CO57" s="1310"/>
      <c r="CP57" s="1310"/>
      <c r="CQ57" s="1310"/>
      <c r="CR57" s="1310"/>
      <c r="CS57" s="1310"/>
      <c r="CT57" s="1310"/>
      <c r="CU57" s="1310"/>
      <c r="CV57" s="1310">
        <v>59.9</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624</v>
      </c>
    </row>
    <row r="64" spans="1:109" x14ac:dyDescent="0.15">
      <c r="B64" s="394"/>
      <c r="G64" s="401"/>
      <c r="I64" s="414"/>
      <c r="J64" s="414"/>
      <c r="K64" s="414"/>
      <c r="L64" s="414"/>
      <c r="M64" s="414"/>
      <c r="N64" s="415"/>
      <c r="AM64" s="401"/>
      <c r="AN64" s="401" t="s">
        <v>618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619</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554</v>
      </c>
      <c r="BQ72" s="1309"/>
      <c r="BR72" s="1309"/>
      <c r="BS72" s="1309"/>
      <c r="BT72" s="1309"/>
      <c r="BU72" s="1309"/>
      <c r="BV72" s="1309"/>
      <c r="BW72" s="1309"/>
      <c r="BX72" s="1309" t="s">
        <v>555</v>
      </c>
      <c r="BY72" s="1309"/>
      <c r="BZ72" s="1309"/>
      <c r="CA72" s="1309"/>
      <c r="CB72" s="1309"/>
      <c r="CC72" s="1309"/>
      <c r="CD72" s="1309"/>
      <c r="CE72" s="1309"/>
      <c r="CF72" s="1309" t="s">
        <v>556</v>
      </c>
      <c r="CG72" s="1309"/>
      <c r="CH72" s="1309"/>
      <c r="CI72" s="1309"/>
      <c r="CJ72" s="1309"/>
      <c r="CK72" s="1309"/>
      <c r="CL72" s="1309"/>
      <c r="CM72" s="1309"/>
      <c r="CN72" s="1309" t="s">
        <v>557</v>
      </c>
      <c r="CO72" s="1309"/>
      <c r="CP72" s="1309"/>
      <c r="CQ72" s="1309"/>
      <c r="CR72" s="1309"/>
      <c r="CS72" s="1309"/>
      <c r="CT72" s="1309"/>
      <c r="CU72" s="1309"/>
      <c r="CV72" s="1309" t="s">
        <v>558</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620</v>
      </c>
      <c r="AO73" s="1312"/>
      <c r="AP73" s="1312"/>
      <c r="AQ73" s="1312"/>
      <c r="AR73" s="1312"/>
      <c r="AS73" s="1312"/>
      <c r="AT73" s="1312"/>
      <c r="AU73" s="1312"/>
      <c r="AV73" s="1312"/>
      <c r="AW73" s="1312"/>
      <c r="AX73" s="1312"/>
      <c r="AY73" s="1312"/>
      <c r="AZ73" s="1312"/>
      <c r="BA73" s="1312"/>
      <c r="BB73" s="1312" t="s">
        <v>621</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625</v>
      </c>
      <c r="BC75" s="1312"/>
      <c r="BD75" s="1312"/>
      <c r="BE75" s="1312"/>
      <c r="BF75" s="1312"/>
      <c r="BG75" s="1312"/>
      <c r="BH75" s="1312"/>
      <c r="BI75" s="1312"/>
      <c r="BJ75" s="1312"/>
      <c r="BK75" s="1312"/>
      <c r="BL75" s="1312"/>
      <c r="BM75" s="1312"/>
      <c r="BN75" s="1312"/>
      <c r="BO75" s="1312"/>
      <c r="BP75" s="1310">
        <v>12.9</v>
      </c>
      <c r="BQ75" s="1310"/>
      <c r="BR75" s="1310"/>
      <c r="BS75" s="1310"/>
      <c r="BT75" s="1310"/>
      <c r="BU75" s="1310"/>
      <c r="BV75" s="1310"/>
      <c r="BW75" s="1310"/>
      <c r="BX75" s="1310">
        <v>12.3</v>
      </c>
      <c r="BY75" s="1310"/>
      <c r="BZ75" s="1310"/>
      <c r="CA75" s="1310"/>
      <c r="CB75" s="1310"/>
      <c r="CC75" s="1310"/>
      <c r="CD75" s="1310"/>
      <c r="CE75" s="1310"/>
      <c r="CF75" s="1310">
        <v>10.1</v>
      </c>
      <c r="CG75" s="1310"/>
      <c r="CH75" s="1310"/>
      <c r="CI75" s="1310"/>
      <c r="CJ75" s="1310"/>
      <c r="CK75" s="1310"/>
      <c r="CL75" s="1310"/>
      <c r="CM75" s="1310"/>
      <c r="CN75" s="1310">
        <v>9.1</v>
      </c>
      <c r="CO75" s="1310"/>
      <c r="CP75" s="1310"/>
      <c r="CQ75" s="1310"/>
      <c r="CR75" s="1310"/>
      <c r="CS75" s="1310"/>
      <c r="CT75" s="1310"/>
      <c r="CU75" s="1310"/>
      <c r="CV75" s="1310">
        <v>8.3000000000000007</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623</v>
      </c>
      <c r="AO77" s="1309"/>
      <c r="AP77" s="1309"/>
      <c r="AQ77" s="1309"/>
      <c r="AR77" s="1309"/>
      <c r="AS77" s="1309"/>
      <c r="AT77" s="1309"/>
      <c r="AU77" s="1309"/>
      <c r="AV77" s="1309"/>
      <c r="AW77" s="1309"/>
      <c r="AX77" s="1309"/>
      <c r="AY77" s="1309"/>
      <c r="AZ77" s="1309"/>
      <c r="BA77" s="1309"/>
      <c r="BB77" s="1312" t="s">
        <v>621</v>
      </c>
      <c r="BC77" s="1312"/>
      <c r="BD77" s="1312"/>
      <c r="BE77" s="1312"/>
      <c r="BF77" s="1312"/>
      <c r="BG77" s="1312"/>
      <c r="BH77" s="1312"/>
      <c r="BI77" s="1312"/>
      <c r="BJ77" s="1312"/>
      <c r="BK77" s="1312"/>
      <c r="BL77" s="1312"/>
      <c r="BM77" s="1312"/>
      <c r="BN77" s="1312"/>
      <c r="BO77" s="1312"/>
      <c r="BP77" s="1310">
        <v>45.9</v>
      </c>
      <c r="BQ77" s="1310"/>
      <c r="BR77" s="1310"/>
      <c r="BS77" s="1310"/>
      <c r="BT77" s="1310"/>
      <c r="BU77" s="1310"/>
      <c r="BV77" s="1310"/>
      <c r="BW77" s="1310"/>
      <c r="BX77" s="1310">
        <v>39</v>
      </c>
      <c r="BY77" s="1310"/>
      <c r="BZ77" s="1310"/>
      <c r="CA77" s="1310"/>
      <c r="CB77" s="1310"/>
      <c r="CC77" s="1310"/>
      <c r="CD77" s="1310"/>
      <c r="CE77" s="1310"/>
      <c r="CF77" s="1310">
        <v>33.1</v>
      </c>
      <c r="CG77" s="1310"/>
      <c r="CH77" s="1310"/>
      <c r="CI77" s="1310"/>
      <c r="CJ77" s="1310"/>
      <c r="CK77" s="1310"/>
      <c r="CL77" s="1310"/>
      <c r="CM77" s="1310"/>
      <c r="CN77" s="1310">
        <v>31.3</v>
      </c>
      <c r="CO77" s="1310"/>
      <c r="CP77" s="1310"/>
      <c r="CQ77" s="1310"/>
      <c r="CR77" s="1310"/>
      <c r="CS77" s="1310"/>
      <c r="CT77" s="1310"/>
      <c r="CU77" s="1310"/>
      <c r="CV77" s="1310">
        <v>25.3</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625</v>
      </c>
      <c r="BC79" s="1312"/>
      <c r="BD79" s="1312"/>
      <c r="BE79" s="1312"/>
      <c r="BF79" s="1312"/>
      <c r="BG79" s="1312"/>
      <c r="BH79" s="1312"/>
      <c r="BI79" s="1312"/>
      <c r="BJ79" s="1312"/>
      <c r="BK79" s="1312"/>
      <c r="BL79" s="1312"/>
      <c r="BM79" s="1312"/>
      <c r="BN79" s="1312"/>
      <c r="BO79" s="1312"/>
      <c r="BP79" s="1310">
        <v>8.8000000000000007</v>
      </c>
      <c r="BQ79" s="1310"/>
      <c r="BR79" s="1310"/>
      <c r="BS79" s="1310"/>
      <c r="BT79" s="1310"/>
      <c r="BU79" s="1310"/>
      <c r="BV79" s="1310"/>
      <c r="BW79" s="1310"/>
      <c r="BX79" s="1310">
        <v>9</v>
      </c>
      <c r="BY79" s="1310"/>
      <c r="BZ79" s="1310"/>
      <c r="CA79" s="1310"/>
      <c r="CB79" s="1310"/>
      <c r="CC79" s="1310"/>
      <c r="CD79" s="1310"/>
      <c r="CE79" s="1310"/>
      <c r="CF79" s="1310">
        <v>7.5</v>
      </c>
      <c r="CG79" s="1310"/>
      <c r="CH79" s="1310"/>
      <c r="CI79" s="1310"/>
      <c r="CJ79" s="1310"/>
      <c r="CK79" s="1310"/>
      <c r="CL79" s="1310"/>
      <c r="CM79" s="1310"/>
      <c r="CN79" s="1310">
        <v>7.2</v>
      </c>
      <c r="CO79" s="1310"/>
      <c r="CP79" s="1310"/>
      <c r="CQ79" s="1310"/>
      <c r="CR79" s="1310"/>
      <c r="CS79" s="1310"/>
      <c r="CT79" s="1310"/>
      <c r="CU79" s="1310"/>
      <c r="CV79" s="1310">
        <v>6.9</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TPWdO4n1AQb1mbdVkNV10l3caqmZxHI9yej6dUhyQf/+bqZLs+638CNTEoDkeYqJ/AfCoM0SasBS4WaG6WQg==" saltValue="rCHmMZbc7RlRcyiME+he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DR135"/>
  <sheetViews>
    <sheetView showGridLines="0" topLeftCell="A100" zoomScale="90" zoomScaleNormal="90" zoomScaleSheetLayoutView="70" workbookViewId="0">
      <selection activeCell="BE96" sqref="BE9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E3KMTectpkNe/oVYS710eB+1v5yDeeUsNIOviBjrFMbeh8K5CLZd8swK0oIL8NFlEfjnE7DrL01nWK0x8ek+A==" saltValue="lQkf5t5Wh+jNKJq3I6vMA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DR135"/>
  <sheetViews>
    <sheetView showGridLines="0" topLeftCell="L109" zoomScaleNormal="100" zoomScaleSheetLayoutView="55" workbookViewId="0">
      <selection activeCell="BK102" sqref="BK10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RCvhgbnXmSpdODpKduEdDZUddeAi+vrhK/er+wdoNhBalWem/OWC+1umAkDU9wB97tWQdqDDs1QrCW/FNIJGQ==" saltValue="S7ot3wiSrMu9ZicY1SX6c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B43" workbookViewId="0">
      <selection activeCell="G21" sqref="G21"/>
    </sheetView>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359739</v>
      </c>
      <c r="E3" s="161"/>
      <c r="F3" s="162">
        <v>66255</v>
      </c>
      <c r="G3" s="163"/>
      <c r="H3" s="164"/>
    </row>
    <row r="4" spans="1:8" x14ac:dyDescent="0.15">
      <c r="A4" s="165"/>
      <c r="B4" s="166"/>
      <c r="C4" s="167"/>
      <c r="D4" s="168">
        <v>52417</v>
      </c>
      <c r="E4" s="169"/>
      <c r="F4" s="170">
        <v>31822</v>
      </c>
      <c r="G4" s="171"/>
      <c r="H4" s="172"/>
    </row>
    <row r="5" spans="1:8" x14ac:dyDescent="0.15">
      <c r="A5" s="153" t="s">
        <v>546</v>
      </c>
      <c r="B5" s="158"/>
      <c r="C5" s="159"/>
      <c r="D5" s="160">
        <v>356704</v>
      </c>
      <c r="E5" s="161"/>
      <c r="F5" s="162">
        <v>92247</v>
      </c>
      <c r="G5" s="163"/>
      <c r="H5" s="164"/>
    </row>
    <row r="6" spans="1:8" x14ac:dyDescent="0.15">
      <c r="A6" s="165"/>
      <c r="B6" s="166"/>
      <c r="C6" s="167"/>
      <c r="D6" s="168">
        <v>49421</v>
      </c>
      <c r="E6" s="169"/>
      <c r="F6" s="170">
        <v>37204</v>
      </c>
      <c r="G6" s="171"/>
      <c r="H6" s="172"/>
    </row>
    <row r="7" spans="1:8" x14ac:dyDescent="0.15">
      <c r="A7" s="153" t="s">
        <v>547</v>
      </c>
      <c r="B7" s="158"/>
      <c r="C7" s="159"/>
      <c r="D7" s="160">
        <v>198413</v>
      </c>
      <c r="E7" s="161"/>
      <c r="F7" s="162">
        <v>57295</v>
      </c>
      <c r="G7" s="163"/>
      <c r="H7" s="164"/>
    </row>
    <row r="8" spans="1:8" x14ac:dyDescent="0.15">
      <c r="A8" s="165"/>
      <c r="B8" s="166"/>
      <c r="C8" s="167"/>
      <c r="D8" s="168">
        <v>48755</v>
      </c>
      <c r="E8" s="169"/>
      <c r="F8" s="170">
        <v>32771</v>
      </c>
      <c r="G8" s="171"/>
      <c r="H8" s="172"/>
    </row>
    <row r="9" spans="1:8" x14ac:dyDescent="0.15">
      <c r="A9" s="153" t="s">
        <v>548</v>
      </c>
      <c r="B9" s="158"/>
      <c r="C9" s="159"/>
      <c r="D9" s="160">
        <v>184956</v>
      </c>
      <c r="E9" s="161"/>
      <c r="F9" s="162">
        <v>54110</v>
      </c>
      <c r="G9" s="163"/>
      <c r="H9" s="164"/>
    </row>
    <row r="10" spans="1:8" x14ac:dyDescent="0.15">
      <c r="A10" s="165"/>
      <c r="B10" s="166"/>
      <c r="C10" s="167"/>
      <c r="D10" s="168">
        <v>62844</v>
      </c>
      <c r="E10" s="169"/>
      <c r="F10" s="170">
        <v>30620</v>
      </c>
      <c r="G10" s="171"/>
      <c r="H10" s="172"/>
    </row>
    <row r="11" spans="1:8" x14ac:dyDescent="0.15">
      <c r="A11" s="153" t="s">
        <v>549</v>
      </c>
      <c r="B11" s="158"/>
      <c r="C11" s="159"/>
      <c r="D11" s="160">
        <v>204240</v>
      </c>
      <c r="E11" s="161"/>
      <c r="F11" s="162">
        <v>54684</v>
      </c>
      <c r="G11" s="163"/>
      <c r="H11" s="164"/>
    </row>
    <row r="12" spans="1:8" x14ac:dyDescent="0.15">
      <c r="A12" s="165"/>
      <c r="B12" s="166"/>
      <c r="C12" s="173"/>
      <c r="D12" s="168">
        <v>47044</v>
      </c>
      <c r="E12" s="169"/>
      <c r="F12" s="170">
        <v>32829</v>
      </c>
      <c r="G12" s="171"/>
      <c r="H12" s="172"/>
    </row>
    <row r="13" spans="1:8" x14ac:dyDescent="0.15">
      <c r="A13" s="153"/>
      <c r="B13" s="158"/>
      <c r="C13" s="174"/>
      <c r="D13" s="175">
        <v>260810</v>
      </c>
      <c r="E13" s="176"/>
      <c r="F13" s="177">
        <v>64918</v>
      </c>
      <c r="G13" s="178"/>
      <c r="H13" s="164"/>
    </row>
    <row r="14" spans="1:8" x14ac:dyDescent="0.15">
      <c r="A14" s="165"/>
      <c r="B14" s="166"/>
      <c r="C14" s="167"/>
      <c r="D14" s="168">
        <v>52096</v>
      </c>
      <c r="E14" s="169"/>
      <c r="F14" s="170">
        <v>33049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16.96</v>
      </c>
      <c r="C19" s="179">
        <f>ROUND(VALUE(SUBSTITUTE(実質収支比率等に係る経年分析!G$48,"▲","-")),2)</f>
        <v>11.23</v>
      </c>
      <c r="D19" s="179">
        <f>ROUND(VALUE(SUBSTITUTE(実質収支比率等に係る経年分析!H$48,"▲","-")),2)</f>
        <v>8.1300000000000008</v>
      </c>
      <c r="E19" s="179">
        <f>ROUND(VALUE(SUBSTITUTE(実質収支比率等に係る経年分析!I$48,"▲","-")),2)</f>
        <v>17.41</v>
      </c>
      <c r="F19" s="179">
        <f>ROUND(VALUE(SUBSTITUTE(実質収支比率等に係る経年分析!J$48,"▲","-")),2)</f>
        <v>8.0299999999999994</v>
      </c>
    </row>
    <row r="20" spans="1:11" x14ac:dyDescent="0.15">
      <c r="A20" s="179" t="s">
        <v>55</v>
      </c>
      <c r="B20" s="179">
        <f>ROUND(VALUE(SUBSTITUTE(実質収支比率等に係る経年分析!F$47,"▲","-")),2)</f>
        <v>19.28</v>
      </c>
      <c r="C20" s="179">
        <f>ROUND(VALUE(SUBSTITUTE(実質収支比率等に係る経年分析!G$47,"▲","-")),2)</f>
        <v>17.89</v>
      </c>
      <c r="D20" s="179">
        <f>ROUND(VALUE(SUBSTITUTE(実質収支比率等に係る経年分析!H$47,"▲","-")),2)</f>
        <v>24.87</v>
      </c>
      <c r="E20" s="179">
        <f>ROUND(VALUE(SUBSTITUTE(実質収支比率等に係る経年分析!I$47,"▲","-")),2)</f>
        <v>22.78</v>
      </c>
      <c r="F20" s="179">
        <f>ROUND(VALUE(SUBSTITUTE(実質収支比率等に係る経年分析!J$47,"▲","-")),2)</f>
        <v>23.62</v>
      </c>
    </row>
    <row r="21" spans="1:11" x14ac:dyDescent="0.15">
      <c r="A21" s="179" t="s">
        <v>56</v>
      </c>
      <c r="B21" s="179">
        <f>IF(ISNUMBER(VALUE(SUBSTITUTE(実質収支比率等に係る経年分析!F$49,"▲","-"))),ROUND(VALUE(SUBSTITUTE(実質収支比率等に係る経年分析!F$49,"▲","-")),2),NA())</f>
        <v>9.56</v>
      </c>
      <c r="C21" s="179">
        <f>IF(ISNUMBER(VALUE(SUBSTITUTE(実質収支比率等に係る経年分析!G$49,"▲","-"))),ROUND(VALUE(SUBSTITUTE(実質収支比率等に係る経年分析!G$49,"▲","-")),2),NA())</f>
        <v>1.95</v>
      </c>
      <c r="D21" s="179">
        <f>IF(ISNUMBER(VALUE(SUBSTITUTE(実質収支比率等に係る経年分析!H$49,"▲","-"))),ROUND(VALUE(SUBSTITUTE(実質収支比率等に係る経年分析!H$49,"▲","-")),2),NA())</f>
        <v>3.49</v>
      </c>
      <c r="E21" s="179">
        <f>IF(ISNUMBER(VALUE(SUBSTITUTE(実質収支比率等に係る経年分析!I$49,"▲","-"))),ROUND(VALUE(SUBSTITUTE(実質収支比率等に係る経年分析!I$49,"▲","-")),2),NA())</f>
        <v>6.18</v>
      </c>
      <c r="F21" s="179">
        <f>IF(ISNUMBER(VALUE(SUBSTITUTE(実質収支比率等に係る経年分析!J$49,"▲","-"))),ROUND(VALUE(SUBSTITUTE(実質収支比率等に係る経年分析!J$49,"▲","-")),2),NA())</f>
        <v>-8.6300000000000008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育英資金貸付特別会計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6.59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7.69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6.22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2.39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1.31</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0.81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1.07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1.92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1.42</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4.8600000000000003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4.3499999999999996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4.8499999999999996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5.2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5.4</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16.920000000000002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8.08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17.34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7.96</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7.38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12.04</v>
      </c>
    </row>
    <row r="35" spans="1:16" x14ac:dyDescent="0.15">
      <c r="A35" s="180" t="str">
        <f>IF(連結実質赤字比率に係る赤字・黒字の構成分析!C$35="",NA(),連結実質赤字比率に係る赤字・黒字の構成分析!C$35)</f>
        <v>工業用水道事業会計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8.9499999999999993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9.4600000000000009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11.09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13.77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20.46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23.83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25.88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27.49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3178</v>
      </c>
      <c r="E42" s="181"/>
      <c r="F42" s="181"/>
      <c r="G42" s="181">
        <f>'実質公債費比率（分子）の構造'!L$52</f>
        <v>3101</v>
      </c>
      <c r="H42" s="181"/>
      <c r="I42" s="181"/>
      <c r="J42" s="181">
        <f>'実質公債費比率（分子）の構造'!M$52</f>
        <v>3032</v>
      </c>
      <c r="K42" s="181"/>
      <c r="L42" s="181"/>
      <c r="M42" s="181">
        <f>'実質公債費比率（分子）の構造'!N$52</f>
        <v>2843</v>
      </c>
      <c r="N42" s="181"/>
      <c r="O42" s="181"/>
      <c r="P42" s="181">
        <f>'実質公債費比率（分子）の構造'!O$52</f>
        <v>2909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239</v>
      </c>
      <c r="C44" s="181"/>
      <c r="D44" s="181"/>
      <c r="E44" s="181">
        <f>'実質公債費比率（分子）の構造'!L$50</f>
        <v>169</v>
      </c>
      <c r="F44" s="181"/>
      <c r="G44" s="181"/>
      <c r="H44" s="181">
        <f>'実質公債費比率（分子）の構造'!M$50</f>
        <v>165</v>
      </c>
      <c r="I44" s="181"/>
      <c r="J44" s="181"/>
      <c r="K44" s="181">
        <f>'実質公債費比率（分子）の構造'!N$50</f>
        <v>170</v>
      </c>
      <c r="L44" s="181"/>
      <c r="M44" s="181"/>
      <c r="N44" s="181">
        <f>'実質公債費比率（分子）の構造'!O$50</f>
        <v>126</v>
      </c>
      <c r="O44" s="181"/>
      <c r="P44" s="181"/>
    </row>
    <row r="45" spans="1:16" x14ac:dyDescent="0.15">
      <c r="A45" s="181" t="s">
        <v>66</v>
      </c>
      <c r="B45" s="181">
        <f>'実質公債費比率（分子）の構造'!K$49</f>
        <v>39</v>
      </c>
      <c r="C45" s="181"/>
      <c r="D45" s="181"/>
      <c r="E45" s="181">
        <f>'実質公債費比率（分子）の構造'!L$49</f>
        <v>54</v>
      </c>
      <c r="F45" s="181"/>
      <c r="G45" s="181"/>
      <c r="H45" s="181">
        <f>'実質公債費比率（分子）の構造'!M$49</f>
        <v>58</v>
      </c>
      <c r="I45" s="181"/>
      <c r="J45" s="181"/>
      <c r="K45" s="181">
        <f>'実質公債費比率（分子）の構造'!N$49</f>
        <v>54</v>
      </c>
      <c r="L45" s="181"/>
      <c r="M45" s="181"/>
      <c r="N45" s="181">
        <f>'実質公債費比率（分子）の構造'!O$49</f>
        <v>47</v>
      </c>
      <c r="O45" s="181"/>
      <c r="P45" s="181"/>
    </row>
    <row r="46" spans="1:16" x14ac:dyDescent="0.15">
      <c r="A46" s="181" t="s">
        <v>67</v>
      </c>
      <c r="B46" s="181">
        <f>'実質公債費比率（分子）の構造'!K$48</f>
        <v>992</v>
      </c>
      <c r="C46" s="181"/>
      <c r="D46" s="181"/>
      <c r="E46" s="181">
        <f>'実質公債費比率（分子）の構造'!L$48</f>
        <v>1180</v>
      </c>
      <c r="F46" s="181"/>
      <c r="G46" s="181"/>
      <c r="H46" s="181">
        <f>'実質公債費比率（分子）の構造'!M$48</f>
        <v>1017</v>
      </c>
      <c r="I46" s="181"/>
      <c r="J46" s="181"/>
      <c r="K46" s="181">
        <f>'実質公債費比率（分子）の構造'!N$48</f>
        <v>957</v>
      </c>
      <c r="L46" s="181"/>
      <c r="M46" s="181"/>
      <c r="N46" s="181">
        <f>'実質公債費比率（分子）の構造'!O$48</f>
        <v>1018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3709</v>
      </c>
      <c r="C49" s="181"/>
      <c r="D49" s="181"/>
      <c r="E49" s="181">
        <f>'実質公債費比率（分子）の構造'!L$45</f>
        <v>3506</v>
      </c>
      <c r="F49" s="181"/>
      <c r="G49" s="181"/>
      <c r="H49" s="181">
        <f>'実質公債費比率（分子）の構造'!M$45</f>
        <v>2938</v>
      </c>
      <c r="I49" s="181"/>
      <c r="J49" s="181"/>
      <c r="K49" s="181">
        <f>'実質公債費比率（分子）の構造'!N$45</f>
        <v>3023</v>
      </c>
      <c r="L49" s="181"/>
      <c r="M49" s="181"/>
      <c r="N49" s="181">
        <f>'実質公債費比率（分子）の構造'!O$45</f>
        <v>3084</v>
      </c>
      <c r="O49" s="181"/>
      <c r="P49" s="181"/>
    </row>
    <row r="50" spans="1:16" x14ac:dyDescent="0.15">
      <c r="A50" s="181" t="s">
        <v>71</v>
      </c>
      <c r="B50" s="181" t="e">
        <f>NA()</f>
        <v>#N/A</v>
      </c>
      <c r="C50" s="181">
        <f>IF(ISNUMBER('実質公債費比率（分子）の構造'!K$53),'実質公債費比率（分子）の構造'!K$53,NA())</f>
        <v>1801</v>
      </c>
      <c r="D50" s="181" t="e">
        <f>NA()</f>
        <v>#N/A</v>
      </c>
      <c r="E50" s="181" t="e">
        <f>NA()</f>
        <v>#N/A</v>
      </c>
      <c r="F50" s="181">
        <f>IF(ISNUMBER('実質公債費比率（分子）の構造'!L$53),'実質公債費比率（分子）の構造'!L$53,NA())</f>
        <v>1808</v>
      </c>
      <c r="G50" s="181" t="e">
        <f>NA()</f>
        <v>#N/A</v>
      </c>
      <c r="H50" s="181" t="e">
        <f>NA()</f>
        <v>#N/A</v>
      </c>
      <c r="I50" s="181">
        <f>IF(ISNUMBER('実質公債費比率（分子）の構造'!M$53),'実質公債費比率（分子）の構造'!M$53,NA())</f>
        <v>1146</v>
      </c>
      <c r="J50" s="181" t="e">
        <f>NA()</f>
        <v>#N/A</v>
      </c>
      <c r="K50" s="181" t="e">
        <f>NA()</f>
        <v>#N/A</v>
      </c>
      <c r="L50" s="181">
        <f>IF(ISNUMBER('実質公債費比率（分子）の構造'!N$53),'実質公債費比率（分子）の構造'!N$53,NA())</f>
        <v>1361</v>
      </c>
      <c r="M50" s="181" t="e">
        <f>NA()</f>
        <v>#N/A</v>
      </c>
      <c r="N50" s="181" t="e">
        <f>NA()</f>
        <v>#N/A</v>
      </c>
      <c r="O50" s="181">
        <f>IF(ISNUMBER('実質公債費比率（分子）の構造'!O$53),'実質公債費比率（分子）の構造'!O$53,NA())</f>
        <v>1366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32356</v>
      </c>
      <c r="E56" s="180"/>
      <c r="F56" s="180"/>
      <c r="G56" s="180">
        <f>'将来負担比率（分子）の構造'!J$52</f>
        <v>32197</v>
      </c>
      <c r="H56" s="180"/>
      <c r="I56" s="180"/>
      <c r="J56" s="180">
        <f>'将来負担比率（分子）の構造'!K$52</f>
        <v>31129</v>
      </c>
      <c r="K56" s="180"/>
      <c r="L56" s="180"/>
      <c r="M56" s="180">
        <f>'将来負担比率（分子）の構造'!L$52</f>
        <v>30076</v>
      </c>
      <c r="N56" s="180"/>
      <c r="O56" s="180"/>
      <c r="P56" s="180">
        <f>'将来負担比率（分子）の構造'!M$52</f>
        <v>30104</v>
      </c>
    </row>
    <row r="57" spans="1:16" x14ac:dyDescent="0.15">
      <c r="A57" s="180" t="s">
        <v>42</v>
      </c>
      <c r="B57" s="180"/>
      <c r="C57" s="180"/>
      <c r="D57" s="180">
        <f>'将来負担比率（分子）の構造'!I$51</f>
        <v>168</v>
      </c>
      <c r="E57" s="180"/>
      <c r="F57" s="180"/>
      <c r="G57" s="180">
        <f>'将来負担比率（分子）の構造'!J$51</f>
        <v>819</v>
      </c>
      <c r="H57" s="180"/>
      <c r="I57" s="180"/>
      <c r="J57" s="180">
        <f>'将来負担比率（分子）の構造'!K$51</f>
        <v>1329</v>
      </c>
      <c r="K57" s="180"/>
      <c r="L57" s="180"/>
      <c r="M57" s="180">
        <f>'将来負担比率（分子）の構造'!L$51</f>
        <v>1592</v>
      </c>
      <c r="N57" s="180"/>
      <c r="O57" s="180"/>
      <c r="P57" s="180">
        <f>'将来負担比率（分子）の構造'!M$51</f>
        <v>1536</v>
      </c>
    </row>
    <row r="58" spans="1:16" x14ac:dyDescent="0.15">
      <c r="A58" s="180" t="s">
        <v>41</v>
      </c>
      <c r="B58" s="180"/>
      <c r="C58" s="180"/>
      <c r="D58" s="180">
        <f>'将来負担比率（分子）の構造'!I$50</f>
        <v>20953</v>
      </c>
      <c r="E58" s="180"/>
      <c r="F58" s="180"/>
      <c r="G58" s="180">
        <f>'将来負担比率（分子）の構造'!J$50</f>
        <v>22535</v>
      </c>
      <c r="H58" s="180"/>
      <c r="I58" s="180"/>
      <c r="J58" s="180">
        <f>'将来負担比率（分子）の構造'!K$50</f>
        <v>25203</v>
      </c>
      <c r="K58" s="180"/>
      <c r="L58" s="180"/>
      <c r="M58" s="180">
        <f>'将来負担比率（分子）の構造'!L$50</f>
        <v>25697</v>
      </c>
      <c r="N58" s="180"/>
      <c r="O58" s="180"/>
      <c r="P58" s="180">
        <f>'将来負担比率（分子）の構造'!M$50</f>
        <v>25617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4237</v>
      </c>
      <c r="C62" s="180"/>
      <c r="D62" s="180"/>
      <c r="E62" s="180">
        <f>'将来負担比率（分子）の構造'!J$45</f>
        <v>4433</v>
      </c>
      <c r="F62" s="180"/>
      <c r="G62" s="180"/>
      <c r="H62" s="180">
        <f>'将来負担比率（分子）の構造'!K$45</f>
        <v>4154</v>
      </c>
      <c r="I62" s="180"/>
      <c r="J62" s="180"/>
      <c r="K62" s="180">
        <f>'将来負担比率（分子）の構造'!L$45</f>
        <v>4062</v>
      </c>
      <c r="L62" s="180"/>
      <c r="M62" s="180"/>
      <c r="N62" s="180">
        <f>'将来負担比率（分子）の構造'!M$45</f>
        <v>3848</v>
      </c>
      <c r="O62" s="180"/>
      <c r="P62" s="180"/>
    </row>
    <row r="63" spans="1:16" x14ac:dyDescent="0.15">
      <c r="A63" s="180" t="s">
        <v>34</v>
      </c>
      <c r="B63" s="180">
        <f>'将来負担比率（分子）の構造'!I$44</f>
        <v>286</v>
      </c>
      <c r="C63" s="180"/>
      <c r="D63" s="180"/>
      <c r="E63" s="180">
        <f>'将来負担比率（分子）の構造'!J$44</f>
        <v>250</v>
      </c>
      <c r="F63" s="180"/>
      <c r="G63" s="180"/>
      <c r="H63" s="180">
        <f>'将来負担比率（分子）の構造'!K$44</f>
        <v>190</v>
      </c>
      <c r="I63" s="180"/>
      <c r="J63" s="180"/>
      <c r="K63" s="180">
        <f>'将来負担比率（分子）の構造'!L$44</f>
        <v>138</v>
      </c>
      <c r="L63" s="180"/>
      <c r="M63" s="180"/>
      <c r="N63" s="180">
        <f>'将来負担比率（分子）の構造'!M$44</f>
        <v>94</v>
      </c>
      <c r="O63" s="180"/>
      <c r="P63" s="180"/>
    </row>
    <row r="64" spans="1:16" x14ac:dyDescent="0.15">
      <c r="A64" s="180" t="s">
        <v>33</v>
      </c>
      <c r="B64" s="180">
        <f>'将来負担比率（分子）の構造'!I$43</f>
        <v>12748</v>
      </c>
      <c r="C64" s="180"/>
      <c r="D64" s="180"/>
      <c r="E64" s="180">
        <f>'将来負担比率（分子）の構造'!J$43</f>
        <v>12335</v>
      </c>
      <c r="F64" s="180"/>
      <c r="G64" s="180"/>
      <c r="H64" s="180">
        <f>'将来負担比率（分子）の構造'!K$43</f>
        <v>11685</v>
      </c>
      <c r="I64" s="180"/>
      <c r="J64" s="180"/>
      <c r="K64" s="180">
        <f>'将来負担比率（分子）の構造'!L$43</f>
        <v>10754</v>
      </c>
      <c r="L64" s="180"/>
      <c r="M64" s="180"/>
      <c r="N64" s="180">
        <f>'将来負担比率（分子）の構造'!M$43</f>
        <v>10138</v>
      </c>
      <c r="O64" s="180"/>
      <c r="P64" s="180"/>
    </row>
    <row r="65" spans="1:16" x14ac:dyDescent="0.15">
      <c r="A65" s="180" t="s">
        <v>32</v>
      </c>
      <c r="B65" s="180">
        <f>'将来負担比率（分子）の構造'!I$42</f>
        <v>1031</v>
      </c>
      <c r="C65" s="180"/>
      <c r="D65" s="180"/>
      <c r="E65" s="180">
        <f>'将来負担比率（分子）の構造'!J$42</f>
        <v>859</v>
      </c>
      <c r="F65" s="180"/>
      <c r="G65" s="180"/>
      <c r="H65" s="180">
        <f>'将来負担比率（分子）の構造'!K$42</f>
        <v>623</v>
      </c>
      <c r="I65" s="180"/>
      <c r="J65" s="180"/>
      <c r="K65" s="180">
        <f>'将来負担比率（分子）の構造'!L$42</f>
        <v>459</v>
      </c>
      <c r="L65" s="180"/>
      <c r="M65" s="180"/>
      <c r="N65" s="180">
        <f>'将来負担比率（分子）の構造'!M$42</f>
        <v>342</v>
      </c>
      <c r="O65" s="180"/>
      <c r="P65" s="180"/>
    </row>
    <row r="66" spans="1:16" x14ac:dyDescent="0.15">
      <c r="A66" s="180" t="s">
        <v>31</v>
      </c>
      <c r="B66" s="180">
        <f>'将来負担比率（分子）の構造'!I$41</f>
        <v>33044</v>
      </c>
      <c r="C66" s="180"/>
      <c r="D66" s="180"/>
      <c r="E66" s="180">
        <f>'将来負担比率（分子）の構造'!J$41</f>
        <v>31923</v>
      </c>
      <c r="F66" s="180"/>
      <c r="G66" s="180"/>
      <c r="H66" s="180">
        <f>'将来負担比率（分子）の構造'!K$41</f>
        <v>30884</v>
      </c>
      <c r="I66" s="180"/>
      <c r="J66" s="180"/>
      <c r="K66" s="180">
        <f>'将来負担比率（分子）の構造'!L$41</f>
        <v>30008</v>
      </c>
      <c r="L66" s="180"/>
      <c r="M66" s="180"/>
      <c r="N66" s="180">
        <f>'将来負担比率（分子）の構造'!M$41</f>
        <v>29189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4640</v>
      </c>
      <c r="C72" s="184">
        <f>基金残高に係る経年分析!G55</f>
        <v>4123</v>
      </c>
      <c r="D72" s="184">
        <f>基金残高に係る経年分析!H55</f>
        <v>4261</v>
      </c>
    </row>
    <row r="73" spans="1:16" x14ac:dyDescent="0.15">
      <c r="A73" s="183" t="s">
        <v>78</v>
      </c>
      <c r="B73" s="184">
        <f>基金残高に係る経年分析!F56</f>
        <v>3109</v>
      </c>
      <c r="C73" s="184">
        <f>基金残高に係る経年分析!G56</f>
        <v>3510</v>
      </c>
      <c r="D73" s="184">
        <f>基金残高に係る経年分析!H56</f>
        <v>3465</v>
      </c>
    </row>
    <row r="74" spans="1:16" x14ac:dyDescent="0.15">
      <c r="A74" s="183" t="s">
        <v>79</v>
      </c>
      <c r="B74" s="184">
        <f>基金残高に係る経年分析!F57</f>
        <v>33644</v>
      </c>
      <c r="C74" s="184">
        <f>基金残高に係る経年分析!G57</f>
        <v>29632</v>
      </c>
      <c r="D74" s="184">
        <f>基金残高に係る経年分析!H57</f>
        <v>25089</v>
      </c>
    </row>
  </sheetData>
  <sheetProtection algorithmName="SHA-512" hashValue="rsWeddMN3iEGduvw4fDxewIZm6XfOHUakCodRhQN3wQkF7EH7CSM0u+aAvpG6jEIZl6X0VRqYcKpDHgeED4+cQ==" saltValue="RVqZXQ35+ePIGLNs4GYo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B1:EM53"/>
  <sheetViews>
    <sheetView showGridLines="0" workbookViewId="0">
      <selection activeCell="AG43" sqref="AG43"/>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9657675</v>
      </c>
      <c r="S5" s="669"/>
      <c r="T5" s="669"/>
      <c r="U5" s="669"/>
      <c r="V5" s="669"/>
      <c r="W5" s="669"/>
      <c r="X5" s="669"/>
      <c r="Y5" s="670"/>
      <c r="Z5" s="671">
        <v>15.1</v>
      </c>
      <c r="AA5" s="671"/>
      <c r="AB5" s="671"/>
      <c r="AC5" s="671"/>
      <c r="AD5" s="672">
        <v>9657422</v>
      </c>
      <c r="AE5" s="672"/>
      <c r="AF5" s="672"/>
      <c r="AG5" s="672"/>
      <c r="AH5" s="672"/>
      <c r="AI5" s="672"/>
      <c r="AJ5" s="672"/>
      <c r="AK5" s="672"/>
      <c r="AL5" s="673">
        <v>58.2</v>
      </c>
      <c r="AM5" s="674"/>
      <c r="AN5" s="674"/>
      <c r="AO5" s="675"/>
      <c r="AP5" s="665" t="s">
        <v>227</v>
      </c>
      <c r="AQ5" s="666"/>
      <c r="AR5" s="666"/>
      <c r="AS5" s="666"/>
      <c r="AT5" s="666"/>
      <c r="AU5" s="666"/>
      <c r="AV5" s="666"/>
      <c r="AW5" s="666"/>
      <c r="AX5" s="666"/>
      <c r="AY5" s="666"/>
      <c r="AZ5" s="666"/>
      <c r="BA5" s="666"/>
      <c r="BB5" s="666"/>
      <c r="BC5" s="666"/>
      <c r="BD5" s="666"/>
      <c r="BE5" s="666"/>
      <c r="BF5" s="667"/>
      <c r="BG5" s="679">
        <v>9657422</v>
      </c>
      <c r="BH5" s="680"/>
      <c r="BI5" s="680"/>
      <c r="BJ5" s="680"/>
      <c r="BK5" s="680"/>
      <c r="BL5" s="680"/>
      <c r="BM5" s="680"/>
      <c r="BN5" s="681"/>
      <c r="BO5" s="682">
        <v>100</v>
      </c>
      <c r="BP5" s="682"/>
      <c r="BQ5" s="682"/>
      <c r="BR5" s="682"/>
      <c r="BS5" s="683">
        <v>20835</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384305</v>
      </c>
      <c r="S6" s="680"/>
      <c r="T6" s="680"/>
      <c r="U6" s="680"/>
      <c r="V6" s="680"/>
      <c r="W6" s="680"/>
      <c r="X6" s="680"/>
      <c r="Y6" s="681"/>
      <c r="Z6" s="682">
        <v>0.6</v>
      </c>
      <c r="AA6" s="682"/>
      <c r="AB6" s="682"/>
      <c r="AC6" s="682"/>
      <c r="AD6" s="683">
        <v>384305</v>
      </c>
      <c r="AE6" s="683"/>
      <c r="AF6" s="683"/>
      <c r="AG6" s="683"/>
      <c r="AH6" s="683"/>
      <c r="AI6" s="683"/>
      <c r="AJ6" s="683"/>
      <c r="AK6" s="683"/>
      <c r="AL6" s="684">
        <v>2.2999999999999998</v>
      </c>
      <c r="AM6" s="685"/>
      <c r="AN6" s="685"/>
      <c r="AO6" s="686"/>
      <c r="AP6" s="676" t="s">
        <v>232</v>
      </c>
      <c r="AQ6" s="677"/>
      <c r="AR6" s="677"/>
      <c r="AS6" s="677"/>
      <c r="AT6" s="677"/>
      <c r="AU6" s="677"/>
      <c r="AV6" s="677"/>
      <c r="AW6" s="677"/>
      <c r="AX6" s="677"/>
      <c r="AY6" s="677"/>
      <c r="AZ6" s="677"/>
      <c r="BA6" s="677"/>
      <c r="BB6" s="677"/>
      <c r="BC6" s="677"/>
      <c r="BD6" s="677"/>
      <c r="BE6" s="677"/>
      <c r="BF6" s="678"/>
      <c r="BG6" s="679">
        <v>9657422</v>
      </c>
      <c r="BH6" s="680"/>
      <c r="BI6" s="680"/>
      <c r="BJ6" s="680"/>
      <c r="BK6" s="680"/>
      <c r="BL6" s="680"/>
      <c r="BM6" s="680"/>
      <c r="BN6" s="681"/>
      <c r="BO6" s="682">
        <v>100</v>
      </c>
      <c r="BP6" s="682"/>
      <c r="BQ6" s="682"/>
      <c r="BR6" s="682"/>
      <c r="BS6" s="683">
        <v>20835</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256232</v>
      </c>
      <c r="CS6" s="680"/>
      <c r="CT6" s="680"/>
      <c r="CU6" s="680"/>
      <c r="CV6" s="680"/>
      <c r="CW6" s="680"/>
      <c r="CX6" s="680"/>
      <c r="CY6" s="681"/>
      <c r="CZ6" s="673">
        <v>0.4</v>
      </c>
      <c r="DA6" s="674"/>
      <c r="DB6" s="674"/>
      <c r="DC6" s="693"/>
      <c r="DD6" s="688" t="s">
        <v>128</v>
      </c>
      <c r="DE6" s="680"/>
      <c r="DF6" s="680"/>
      <c r="DG6" s="680"/>
      <c r="DH6" s="680"/>
      <c r="DI6" s="680"/>
      <c r="DJ6" s="680"/>
      <c r="DK6" s="680"/>
      <c r="DL6" s="680"/>
      <c r="DM6" s="680"/>
      <c r="DN6" s="680"/>
      <c r="DO6" s="680"/>
      <c r="DP6" s="681"/>
      <c r="DQ6" s="688">
        <v>256135</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13091</v>
      </c>
      <c r="S7" s="680"/>
      <c r="T7" s="680"/>
      <c r="U7" s="680"/>
      <c r="V7" s="680"/>
      <c r="W7" s="680"/>
      <c r="X7" s="680"/>
      <c r="Y7" s="681"/>
      <c r="Z7" s="682">
        <v>0</v>
      </c>
      <c r="AA7" s="682"/>
      <c r="AB7" s="682"/>
      <c r="AC7" s="682"/>
      <c r="AD7" s="683">
        <v>13091</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4149771</v>
      </c>
      <c r="BH7" s="680"/>
      <c r="BI7" s="680"/>
      <c r="BJ7" s="680"/>
      <c r="BK7" s="680"/>
      <c r="BL7" s="680"/>
      <c r="BM7" s="680"/>
      <c r="BN7" s="681"/>
      <c r="BO7" s="682">
        <v>43</v>
      </c>
      <c r="BP7" s="682"/>
      <c r="BQ7" s="682"/>
      <c r="BR7" s="682"/>
      <c r="BS7" s="683">
        <v>20835</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17220621</v>
      </c>
      <c r="CS7" s="680"/>
      <c r="CT7" s="680"/>
      <c r="CU7" s="680"/>
      <c r="CV7" s="680"/>
      <c r="CW7" s="680"/>
      <c r="CX7" s="680"/>
      <c r="CY7" s="681"/>
      <c r="CZ7" s="682">
        <v>29.8</v>
      </c>
      <c r="DA7" s="682"/>
      <c r="DB7" s="682"/>
      <c r="DC7" s="682"/>
      <c r="DD7" s="688">
        <v>1691673</v>
      </c>
      <c r="DE7" s="680"/>
      <c r="DF7" s="680"/>
      <c r="DG7" s="680"/>
      <c r="DH7" s="680"/>
      <c r="DI7" s="680"/>
      <c r="DJ7" s="680"/>
      <c r="DK7" s="680"/>
      <c r="DL7" s="680"/>
      <c r="DM7" s="680"/>
      <c r="DN7" s="680"/>
      <c r="DO7" s="680"/>
      <c r="DP7" s="681"/>
      <c r="DQ7" s="688">
        <v>7737950</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23315</v>
      </c>
      <c r="S8" s="680"/>
      <c r="T8" s="680"/>
      <c r="U8" s="680"/>
      <c r="V8" s="680"/>
      <c r="W8" s="680"/>
      <c r="X8" s="680"/>
      <c r="Y8" s="681"/>
      <c r="Z8" s="682">
        <v>0</v>
      </c>
      <c r="AA8" s="682"/>
      <c r="AB8" s="682"/>
      <c r="AC8" s="682"/>
      <c r="AD8" s="683">
        <v>23315</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105664</v>
      </c>
      <c r="BH8" s="680"/>
      <c r="BI8" s="680"/>
      <c r="BJ8" s="680"/>
      <c r="BK8" s="680"/>
      <c r="BL8" s="680"/>
      <c r="BM8" s="680"/>
      <c r="BN8" s="681"/>
      <c r="BO8" s="682">
        <v>1.1000000000000001</v>
      </c>
      <c r="BP8" s="682"/>
      <c r="BQ8" s="682"/>
      <c r="BR8" s="682"/>
      <c r="BS8" s="688" t="s">
        <v>128</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9603886</v>
      </c>
      <c r="CS8" s="680"/>
      <c r="CT8" s="680"/>
      <c r="CU8" s="680"/>
      <c r="CV8" s="680"/>
      <c r="CW8" s="680"/>
      <c r="CX8" s="680"/>
      <c r="CY8" s="681"/>
      <c r="CZ8" s="682">
        <v>16.600000000000001</v>
      </c>
      <c r="DA8" s="682"/>
      <c r="DB8" s="682"/>
      <c r="DC8" s="682"/>
      <c r="DD8" s="688">
        <v>955679</v>
      </c>
      <c r="DE8" s="680"/>
      <c r="DF8" s="680"/>
      <c r="DG8" s="680"/>
      <c r="DH8" s="680"/>
      <c r="DI8" s="680"/>
      <c r="DJ8" s="680"/>
      <c r="DK8" s="680"/>
      <c r="DL8" s="680"/>
      <c r="DM8" s="680"/>
      <c r="DN8" s="680"/>
      <c r="DO8" s="680"/>
      <c r="DP8" s="681"/>
      <c r="DQ8" s="688">
        <v>4189514</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18177</v>
      </c>
      <c r="S9" s="680"/>
      <c r="T9" s="680"/>
      <c r="U9" s="680"/>
      <c r="V9" s="680"/>
      <c r="W9" s="680"/>
      <c r="X9" s="680"/>
      <c r="Y9" s="681"/>
      <c r="Z9" s="682">
        <v>0</v>
      </c>
      <c r="AA9" s="682"/>
      <c r="AB9" s="682"/>
      <c r="AC9" s="682"/>
      <c r="AD9" s="683">
        <v>18177</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3229728</v>
      </c>
      <c r="BH9" s="680"/>
      <c r="BI9" s="680"/>
      <c r="BJ9" s="680"/>
      <c r="BK9" s="680"/>
      <c r="BL9" s="680"/>
      <c r="BM9" s="680"/>
      <c r="BN9" s="681"/>
      <c r="BO9" s="682">
        <v>33.4</v>
      </c>
      <c r="BP9" s="682"/>
      <c r="BQ9" s="682"/>
      <c r="BR9" s="682"/>
      <c r="BS9" s="688" t="s">
        <v>174</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3497852</v>
      </c>
      <c r="CS9" s="680"/>
      <c r="CT9" s="680"/>
      <c r="CU9" s="680"/>
      <c r="CV9" s="680"/>
      <c r="CW9" s="680"/>
      <c r="CX9" s="680"/>
      <c r="CY9" s="681"/>
      <c r="CZ9" s="682">
        <v>6</v>
      </c>
      <c r="DA9" s="682"/>
      <c r="DB9" s="682"/>
      <c r="DC9" s="682"/>
      <c r="DD9" s="688">
        <v>901140</v>
      </c>
      <c r="DE9" s="680"/>
      <c r="DF9" s="680"/>
      <c r="DG9" s="680"/>
      <c r="DH9" s="680"/>
      <c r="DI9" s="680"/>
      <c r="DJ9" s="680"/>
      <c r="DK9" s="680"/>
      <c r="DL9" s="680"/>
      <c r="DM9" s="680"/>
      <c r="DN9" s="680"/>
      <c r="DO9" s="680"/>
      <c r="DP9" s="681"/>
      <c r="DQ9" s="688">
        <v>2510468</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244</v>
      </c>
      <c r="S10" s="680"/>
      <c r="T10" s="680"/>
      <c r="U10" s="680"/>
      <c r="V10" s="680"/>
      <c r="W10" s="680"/>
      <c r="X10" s="680"/>
      <c r="Y10" s="681"/>
      <c r="Z10" s="682" t="s">
        <v>244</v>
      </c>
      <c r="AA10" s="682"/>
      <c r="AB10" s="682"/>
      <c r="AC10" s="682"/>
      <c r="AD10" s="683" t="s">
        <v>128</v>
      </c>
      <c r="AE10" s="683"/>
      <c r="AF10" s="683"/>
      <c r="AG10" s="683"/>
      <c r="AH10" s="683"/>
      <c r="AI10" s="683"/>
      <c r="AJ10" s="683"/>
      <c r="AK10" s="683"/>
      <c r="AL10" s="684" t="s">
        <v>174</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213926</v>
      </c>
      <c r="BH10" s="680"/>
      <c r="BI10" s="680"/>
      <c r="BJ10" s="680"/>
      <c r="BK10" s="680"/>
      <c r="BL10" s="680"/>
      <c r="BM10" s="680"/>
      <c r="BN10" s="681"/>
      <c r="BO10" s="682">
        <v>2.2000000000000002</v>
      </c>
      <c r="BP10" s="682"/>
      <c r="BQ10" s="682"/>
      <c r="BR10" s="682"/>
      <c r="BS10" s="688" t="s">
        <v>128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108052</v>
      </c>
      <c r="CS10" s="680"/>
      <c r="CT10" s="680"/>
      <c r="CU10" s="680"/>
      <c r="CV10" s="680"/>
      <c r="CW10" s="680"/>
      <c r="CX10" s="680"/>
      <c r="CY10" s="681"/>
      <c r="CZ10" s="682">
        <v>0.2</v>
      </c>
      <c r="DA10" s="682"/>
      <c r="DB10" s="682"/>
      <c r="DC10" s="682"/>
      <c r="DD10" s="688" t="s">
        <v>244</v>
      </c>
      <c r="DE10" s="680"/>
      <c r="DF10" s="680"/>
      <c r="DG10" s="680"/>
      <c r="DH10" s="680"/>
      <c r="DI10" s="680"/>
      <c r="DJ10" s="680"/>
      <c r="DK10" s="680"/>
      <c r="DL10" s="680"/>
      <c r="DM10" s="680"/>
      <c r="DN10" s="680"/>
      <c r="DO10" s="680"/>
      <c r="DP10" s="681"/>
      <c r="DQ10" s="688">
        <v>44150</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174</v>
      </c>
      <c r="S11" s="680"/>
      <c r="T11" s="680"/>
      <c r="U11" s="680"/>
      <c r="V11" s="680"/>
      <c r="W11" s="680"/>
      <c r="X11" s="680"/>
      <c r="Y11" s="681"/>
      <c r="Z11" s="682" t="s">
        <v>128</v>
      </c>
      <c r="AA11" s="682"/>
      <c r="AB11" s="682"/>
      <c r="AC11" s="682"/>
      <c r="AD11" s="683" t="s">
        <v>174</v>
      </c>
      <c r="AE11" s="683"/>
      <c r="AF11" s="683"/>
      <c r="AG11" s="683"/>
      <c r="AH11" s="683"/>
      <c r="AI11" s="683"/>
      <c r="AJ11" s="683"/>
      <c r="AK11" s="683"/>
      <c r="AL11" s="684" t="s">
        <v>128</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600453</v>
      </c>
      <c r="BH11" s="680"/>
      <c r="BI11" s="680"/>
      <c r="BJ11" s="680"/>
      <c r="BK11" s="680"/>
      <c r="BL11" s="680"/>
      <c r="BM11" s="680"/>
      <c r="BN11" s="681"/>
      <c r="BO11" s="682">
        <v>6.2</v>
      </c>
      <c r="BP11" s="682"/>
      <c r="BQ11" s="682"/>
      <c r="BR11" s="682"/>
      <c r="BS11" s="688">
        <v>20835</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9167088</v>
      </c>
      <c r="CS11" s="680"/>
      <c r="CT11" s="680"/>
      <c r="CU11" s="680"/>
      <c r="CV11" s="680"/>
      <c r="CW11" s="680"/>
      <c r="CX11" s="680"/>
      <c r="CY11" s="681"/>
      <c r="CZ11" s="682">
        <v>15.8</v>
      </c>
      <c r="DA11" s="682"/>
      <c r="DB11" s="682"/>
      <c r="DC11" s="682"/>
      <c r="DD11" s="688">
        <v>5229556</v>
      </c>
      <c r="DE11" s="680"/>
      <c r="DF11" s="680"/>
      <c r="DG11" s="680"/>
      <c r="DH11" s="680"/>
      <c r="DI11" s="680"/>
      <c r="DJ11" s="680"/>
      <c r="DK11" s="680"/>
      <c r="DL11" s="680"/>
      <c r="DM11" s="680"/>
      <c r="DN11" s="680"/>
      <c r="DO11" s="680"/>
      <c r="DP11" s="681"/>
      <c r="DQ11" s="688">
        <v>2554196</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1179190</v>
      </c>
      <c r="S12" s="680"/>
      <c r="T12" s="680"/>
      <c r="U12" s="680"/>
      <c r="V12" s="680"/>
      <c r="W12" s="680"/>
      <c r="X12" s="680"/>
      <c r="Y12" s="681"/>
      <c r="Z12" s="682">
        <v>1.8</v>
      </c>
      <c r="AA12" s="682"/>
      <c r="AB12" s="682"/>
      <c r="AC12" s="682"/>
      <c r="AD12" s="683">
        <v>1179190</v>
      </c>
      <c r="AE12" s="683"/>
      <c r="AF12" s="683"/>
      <c r="AG12" s="683"/>
      <c r="AH12" s="683"/>
      <c r="AI12" s="683"/>
      <c r="AJ12" s="683"/>
      <c r="AK12" s="683"/>
      <c r="AL12" s="684">
        <v>7.1</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4731072</v>
      </c>
      <c r="BH12" s="680"/>
      <c r="BI12" s="680"/>
      <c r="BJ12" s="680"/>
      <c r="BK12" s="680"/>
      <c r="BL12" s="680"/>
      <c r="BM12" s="680"/>
      <c r="BN12" s="681"/>
      <c r="BO12" s="682">
        <v>49</v>
      </c>
      <c r="BP12" s="682"/>
      <c r="BQ12" s="682"/>
      <c r="BR12" s="682"/>
      <c r="BS12" s="688" t="s">
        <v>128</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4974177</v>
      </c>
      <c r="CS12" s="680"/>
      <c r="CT12" s="680"/>
      <c r="CU12" s="680"/>
      <c r="CV12" s="680"/>
      <c r="CW12" s="680"/>
      <c r="CX12" s="680"/>
      <c r="CY12" s="681"/>
      <c r="CZ12" s="682">
        <v>8.6</v>
      </c>
      <c r="DA12" s="682"/>
      <c r="DB12" s="682"/>
      <c r="DC12" s="682"/>
      <c r="DD12" s="688">
        <v>241762</v>
      </c>
      <c r="DE12" s="680"/>
      <c r="DF12" s="680"/>
      <c r="DG12" s="680"/>
      <c r="DH12" s="680"/>
      <c r="DI12" s="680"/>
      <c r="DJ12" s="680"/>
      <c r="DK12" s="680"/>
      <c r="DL12" s="680"/>
      <c r="DM12" s="680"/>
      <c r="DN12" s="680"/>
      <c r="DO12" s="680"/>
      <c r="DP12" s="681"/>
      <c r="DQ12" s="688">
        <v>1276650</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6170</v>
      </c>
      <c r="S13" s="680"/>
      <c r="T13" s="680"/>
      <c r="U13" s="680"/>
      <c r="V13" s="680"/>
      <c r="W13" s="680"/>
      <c r="X13" s="680"/>
      <c r="Y13" s="681"/>
      <c r="Z13" s="682">
        <v>0</v>
      </c>
      <c r="AA13" s="682"/>
      <c r="AB13" s="682"/>
      <c r="AC13" s="682"/>
      <c r="AD13" s="683">
        <v>6170</v>
      </c>
      <c r="AE13" s="683"/>
      <c r="AF13" s="683"/>
      <c r="AG13" s="683"/>
      <c r="AH13" s="683"/>
      <c r="AI13" s="683"/>
      <c r="AJ13" s="683"/>
      <c r="AK13" s="683"/>
      <c r="AL13" s="684">
        <v>0</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4663211</v>
      </c>
      <c r="BH13" s="680"/>
      <c r="BI13" s="680"/>
      <c r="BJ13" s="680"/>
      <c r="BK13" s="680"/>
      <c r="BL13" s="680"/>
      <c r="BM13" s="680"/>
      <c r="BN13" s="681"/>
      <c r="BO13" s="682">
        <v>48.3</v>
      </c>
      <c r="BP13" s="682"/>
      <c r="BQ13" s="682"/>
      <c r="BR13" s="682"/>
      <c r="BS13" s="688" t="s">
        <v>174</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4045144</v>
      </c>
      <c r="CS13" s="680"/>
      <c r="CT13" s="680"/>
      <c r="CU13" s="680"/>
      <c r="CV13" s="680"/>
      <c r="CW13" s="680"/>
      <c r="CX13" s="680"/>
      <c r="CY13" s="681"/>
      <c r="CZ13" s="682">
        <v>7</v>
      </c>
      <c r="DA13" s="682"/>
      <c r="DB13" s="682"/>
      <c r="DC13" s="682"/>
      <c r="DD13" s="688">
        <v>2313005</v>
      </c>
      <c r="DE13" s="680"/>
      <c r="DF13" s="680"/>
      <c r="DG13" s="680"/>
      <c r="DH13" s="680"/>
      <c r="DI13" s="680"/>
      <c r="DJ13" s="680"/>
      <c r="DK13" s="680"/>
      <c r="DL13" s="680"/>
      <c r="DM13" s="680"/>
      <c r="DN13" s="680"/>
      <c r="DO13" s="680"/>
      <c r="DP13" s="681"/>
      <c r="DQ13" s="688">
        <v>2050564</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174</v>
      </c>
      <c r="AA14" s="682"/>
      <c r="AB14" s="682"/>
      <c r="AC14" s="682"/>
      <c r="AD14" s="683" t="s">
        <v>128</v>
      </c>
      <c r="AE14" s="683"/>
      <c r="AF14" s="683"/>
      <c r="AG14" s="683"/>
      <c r="AH14" s="683"/>
      <c r="AI14" s="683"/>
      <c r="AJ14" s="683"/>
      <c r="AK14" s="683"/>
      <c r="AL14" s="684" t="s">
        <v>174</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197474</v>
      </c>
      <c r="BH14" s="680"/>
      <c r="BI14" s="680"/>
      <c r="BJ14" s="680"/>
      <c r="BK14" s="680"/>
      <c r="BL14" s="680"/>
      <c r="BM14" s="680"/>
      <c r="BN14" s="681"/>
      <c r="BO14" s="682">
        <v>2</v>
      </c>
      <c r="BP14" s="682"/>
      <c r="BQ14" s="682"/>
      <c r="BR14" s="682"/>
      <c r="BS14" s="688" t="s">
        <v>174</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1175704</v>
      </c>
      <c r="CS14" s="680"/>
      <c r="CT14" s="680"/>
      <c r="CU14" s="680"/>
      <c r="CV14" s="680"/>
      <c r="CW14" s="680"/>
      <c r="CX14" s="680"/>
      <c r="CY14" s="681"/>
      <c r="CZ14" s="682">
        <v>2</v>
      </c>
      <c r="DA14" s="682"/>
      <c r="DB14" s="682"/>
      <c r="DC14" s="682"/>
      <c r="DD14" s="688">
        <v>151057</v>
      </c>
      <c r="DE14" s="680"/>
      <c r="DF14" s="680"/>
      <c r="DG14" s="680"/>
      <c r="DH14" s="680"/>
      <c r="DI14" s="680"/>
      <c r="DJ14" s="680"/>
      <c r="DK14" s="680"/>
      <c r="DL14" s="680"/>
      <c r="DM14" s="680"/>
      <c r="DN14" s="680"/>
      <c r="DO14" s="680"/>
      <c r="DP14" s="681"/>
      <c r="DQ14" s="688">
        <v>1093842</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85638</v>
      </c>
      <c r="S15" s="680"/>
      <c r="T15" s="680"/>
      <c r="U15" s="680"/>
      <c r="V15" s="680"/>
      <c r="W15" s="680"/>
      <c r="X15" s="680"/>
      <c r="Y15" s="681"/>
      <c r="Z15" s="682">
        <v>0.1</v>
      </c>
      <c r="AA15" s="682"/>
      <c r="AB15" s="682"/>
      <c r="AC15" s="682"/>
      <c r="AD15" s="683">
        <v>85638</v>
      </c>
      <c r="AE15" s="683"/>
      <c r="AF15" s="683"/>
      <c r="AG15" s="683"/>
      <c r="AH15" s="683"/>
      <c r="AI15" s="683"/>
      <c r="AJ15" s="683"/>
      <c r="AK15" s="683"/>
      <c r="AL15" s="684">
        <v>0.5</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579105</v>
      </c>
      <c r="BH15" s="680"/>
      <c r="BI15" s="680"/>
      <c r="BJ15" s="680"/>
      <c r="BK15" s="680"/>
      <c r="BL15" s="680"/>
      <c r="BM15" s="680"/>
      <c r="BN15" s="681"/>
      <c r="BO15" s="682">
        <v>6</v>
      </c>
      <c r="BP15" s="682"/>
      <c r="BQ15" s="682"/>
      <c r="BR15" s="682"/>
      <c r="BS15" s="688" t="s">
        <v>128</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4266315</v>
      </c>
      <c r="CS15" s="680"/>
      <c r="CT15" s="680"/>
      <c r="CU15" s="680"/>
      <c r="CV15" s="680"/>
      <c r="CW15" s="680"/>
      <c r="CX15" s="680"/>
      <c r="CY15" s="681"/>
      <c r="CZ15" s="682">
        <v>7.4</v>
      </c>
      <c r="DA15" s="682"/>
      <c r="DB15" s="682"/>
      <c r="DC15" s="682"/>
      <c r="DD15" s="688">
        <v>890024</v>
      </c>
      <c r="DE15" s="680"/>
      <c r="DF15" s="680"/>
      <c r="DG15" s="680"/>
      <c r="DH15" s="680"/>
      <c r="DI15" s="680"/>
      <c r="DJ15" s="680"/>
      <c r="DK15" s="680"/>
      <c r="DL15" s="680"/>
      <c r="DM15" s="680"/>
      <c r="DN15" s="680"/>
      <c r="DO15" s="680"/>
      <c r="DP15" s="681"/>
      <c r="DQ15" s="688">
        <v>2803112</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174</v>
      </c>
      <c r="AA16" s="682"/>
      <c r="AB16" s="682"/>
      <c r="AC16" s="682"/>
      <c r="AD16" s="683" t="s">
        <v>244</v>
      </c>
      <c r="AE16" s="683"/>
      <c r="AF16" s="683"/>
      <c r="AG16" s="683"/>
      <c r="AH16" s="683"/>
      <c r="AI16" s="683"/>
      <c r="AJ16" s="683"/>
      <c r="AK16" s="683"/>
      <c r="AL16" s="684" t="s">
        <v>174</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174</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462743</v>
      </c>
      <c r="CS16" s="680"/>
      <c r="CT16" s="680"/>
      <c r="CU16" s="680"/>
      <c r="CV16" s="680"/>
      <c r="CW16" s="680"/>
      <c r="CX16" s="680"/>
      <c r="CY16" s="681"/>
      <c r="CZ16" s="682">
        <v>0.8</v>
      </c>
      <c r="DA16" s="682"/>
      <c r="DB16" s="682"/>
      <c r="DC16" s="682"/>
      <c r="DD16" s="688" t="s">
        <v>244</v>
      </c>
      <c r="DE16" s="680"/>
      <c r="DF16" s="680"/>
      <c r="DG16" s="680"/>
      <c r="DH16" s="680"/>
      <c r="DI16" s="680"/>
      <c r="DJ16" s="680"/>
      <c r="DK16" s="680"/>
      <c r="DL16" s="680"/>
      <c r="DM16" s="680"/>
      <c r="DN16" s="680"/>
      <c r="DO16" s="680"/>
      <c r="DP16" s="681"/>
      <c r="DQ16" s="688">
        <v>118171</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20611</v>
      </c>
      <c r="S17" s="680"/>
      <c r="T17" s="680"/>
      <c r="U17" s="680"/>
      <c r="V17" s="680"/>
      <c r="W17" s="680"/>
      <c r="X17" s="680"/>
      <c r="Y17" s="681"/>
      <c r="Z17" s="682">
        <v>0</v>
      </c>
      <c r="AA17" s="682"/>
      <c r="AB17" s="682"/>
      <c r="AC17" s="682"/>
      <c r="AD17" s="683">
        <v>20611</v>
      </c>
      <c r="AE17" s="683"/>
      <c r="AF17" s="683"/>
      <c r="AG17" s="683"/>
      <c r="AH17" s="683"/>
      <c r="AI17" s="683"/>
      <c r="AJ17" s="683"/>
      <c r="AK17" s="683"/>
      <c r="AL17" s="684">
        <v>0.1</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3084002</v>
      </c>
      <c r="CS17" s="680"/>
      <c r="CT17" s="680"/>
      <c r="CU17" s="680"/>
      <c r="CV17" s="680"/>
      <c r="CW17" s="680"/>
      <c r="CX17" s="680"/>
      <c r="CY17" s="681"/>
      <c r="CZ17" s="682">
        <v>5.3</v>
      </c>
      <c r="DA17" s="682"/>
      <c r="DB17" s="682"/>
      <c r="DC17" s="682"/>
      <c r="DD17" s="688" t="s">
        <v>244</v>
      </c>
      <c r="DE17" s="680"/>
      <c r="DF17" s="680"/>
      <c r="DG17" s="680"/>
      <c r="DH17" s="680"/>
      <c r="DI17" s="680"/>
      <c r="DJ17" s="680"/>
      <c r="DK17" s="680"/>
      <c r="DL17" s="680"/>
      <c r="DM17" s="680"/>
      <c r="DN17" s="680"/>
      <c r="DO17" s="680"/>
      <c r="DP17" s="681"/>
      <c r="DQ17" s="688">
        <v>3025374</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11744404</v>
      </c>
      <c r="S18" s="680"/>
      <c r="T18" s="680"/>
      <c r="U18" s="680"/>
      <c r="V18" s="680"/>
      <c r="W18" s="680"/>
      <c r="X18" s="680"/>
      <c r="Y18" s="681"/>
      <c r="Z18" s="682">
        <v>18.399999999999999</v>
      </c>
      <c r="AA18" s="682"/>
      <c r="AB18" s="682"/>
      <c r="AC18" s="682"/>
      <c r="AD18" s="683">
        <v>4994321</v>
      </c>
      <c r="AE18" s="683"/>
      <c r="AF18" s="683"/>
      <c r="AG18" s="683"/>
      <c r="AH18" s="683"/>
      <c r="AI18" s="683"/>
      <c r="AJ18" s="683"/>
      <c r="AK18" s="683"/>
      <c r="AL18" s="684">
        <v>30.1</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244</v>
      </c>
      <c r="BP18" s="682"/>
      <c r="BQ18" s="682"/>
      <c r="BR18" s="682"/>
      <c r="BS18" s="688" t="s">
        <v>244</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244</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174</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4994321</v>
      </c>
      <c r="S19" s="680"/>
      <c r="T19" s="680"/>
      <c r="U19" s="680"/>
      <c r="V19" s="680"/>
      <c r="W19" s="680"/>
      <c r="X19" s="680"/>
      <c r="Y19" s="681"/>
      <c r="Z19" s="682">
        <v>7.8</v>
      </c>
      <c r="AA19" s="682"/>
      <c r="AB19" s="682"/>
      <c r="AC19" s="682"/>
      <c r="AD19" s="683">
        <v>4994321</v>
      </c>
      <c r="AE19" s="683"/>
      <c r="AF19" s="683"/>
      <c r="AG19" s="683"/>
      <c r="AH19" s="683"/>
      <c r="AI19" s="683"/>
      <c r="AJ19" s="683"/>
      <c r="AK19" s="683"/>
      <c r="AL19" s="684">
        <v>30.1</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253</v>
      </c>
      <c r="BH19" s="680"/>
      <c r="BI19" s="680"/>
      <c r="BJ19" s="680"/>
      <c r="BK19" s="680"/>
      <c r="BL19" s="680"/>
      <c r="BM19" s="680"/>
      <c r="BN19" s="681"/>
      <c r="BO19" s="682">
        <v>0</v>
      </c>
      <c r="BP19" s="682"/>
      <c r="BQ19" s="682"/>
      <c r="BR19" s="682"/>
      <c r="BS19" s="688" t="s">
        <v>174</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244</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938274</v>
      </c>
      <c r="S20" s="680"/>
      <c r="T20" s="680"/>
      <c r="U20" s="680"/>
      <c r="V20" s="680"/>
      <c r="W20" s="680"/>
      <c r="X20" s="680"/>
      <c r="Y20" s="681"/>
      <c r="Z20" s="682">
        <v>1.5</v>
      </c>
      <c r="AA20" s="682"/>
      <c r="AB20" s="682"/>
      <c r="AC20" s="682"/>
      <c r="AD20" s="683" t="s">
        <v>128</v>
      </c>
      <c r="AE20" s="683"/>
      <c r="AF20" s="683"/>
      <c r="AG20" s="683"/>
      <c r="AH20" s="683"/>
      <c r="AI20" s="683"/>
      <c r="AJ20" s="683"/>
      <c r="AK20" s="683"/>
      <c r="AL20" s="684" t="s">
        <v>244</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253</v>
      </c>
      <c r="BH20" s="680"/>
      <c r="BI20" s="680"/>
      <c r="BJ20" s="680"/>
      <c r="BK20" s="680"/>
      <c r="BL20" s="680"/>
      <c r="BM20" s="680"/>
      <c r="BN20" s="681"/>
      <c r="BO20" s="682">
        <v>0</v>
      </c>
      <c r="BP20" s="682"/>
      <c r="BQ20" s="682"/>
      <c r="BR20" s="682"/>
      <c r="BS20" s="688" t="s">
        <v>128</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57861816</v>
      </c>
      <c r="CS20" s="680"/>
      <c r="CT20" s="680"/>
      <c r="CU20" s="680"/>
      <c r="CV20" s="680"/>
      <c r="CW20" s="680"/>
      <c r="CX20" s="680"/>
      <c r="CY20" s="681"/>
      <c r="CZ20" s="682">
        <v>100</v>
      </c>
      <c r="DA20" s="682"/>
      <c r="DB20" s="682"/>
      <c r="DC20" s="682"/>
      <c r="DD20" s="688">
        <v>12373896</v>
      </c>
      <c r="DE20" s="680"/>
      <c r="DF20" s="680"/>
      <c r="DG20" s="680"/>
      <c r="DH20" s="680"/>
      <c r="DI20" s="680"/>
      <c r="DJ20" s="680"/>
      <c r="DK20" s="680"/>
      <c r="DL20" s="680"/>
      <c r="DM20" s="680"/>
      <c r="DN20" s="680"/>
      <c r="DO20" s="680"/>
      <c r="DP20" s="681"/>
      <c r="DQ20" s="688">
        <v>27660126</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v>5811809</v>
      </c>
      <c r="S21" s="680"/>
      <c r="T21" s="680"/>
      <c r="U21" s="680"/>
      <c r="V21" s="680"/>
      <c r="W21" s="680"/>
      <c r="X21" s="680"/>
      <c r="Y21" s="681"/>
      <c r="Z21" s="682">
        <v>9.1</v>
      </c>
      <c r="AA21" s="682"/>
      <c r="AB21" s="682"/>
      <c r="AC21" s="682"/>
      <c r="AD21" s="683" t="s">
        <v>244</v>
      </c>
      <c r="AE21" s="683"/>
      <c r="AF21" s="683"/>
      <c r="AG21" s="683"/>
      <c r="AH21" s="683"/>
      <c r="AI21" s="683"/>
      <c r="AJ21" s="683"/>
      <c r="AK21" s="683"/>
      <c r="AL21" s="684" t="s">
        <v>128</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174</v>
      </c>
      <c r="BH21" s="680"/>
      <c r="BI21" s="680"/>
      <c r="BJ21" s="680"/>
      <c r="BK21" s="680"/>
      <c r="BL21" s="680"/>
      <c r="BM21" s="680"/>
      <c r="BN21" s="681"/>
      <c r="BO21" s="682" t="s">
        <v>174</v>
      </c>
      <c r="BP21" s="682"/>
      <c r="BQ21" s="682"/>
      <c r="BR21" s="682"/>
      <c r="BS21" s="688" t="s">
        <v>174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23132576</v>
      </c>
      <c r="S22" s="680"/>
      <c r="T22" s="680"/>
      <c r="U22" s="680"/>
      <c r="V22" s="680"/>
      <c r="W22" s="680"/>
      <c r="X22" s="680"/>
      <c r="Y22" s="681"/>
      <c r="Z22" s="682">
        <v>36.299999999999997</v>
      </c>
      <c r="AA22" s="682"/>
      <c r="AB22" s="682"/>
      <c r="AC22" s="682"/>
      <c r="AD22" s="683">
        <v>16382240</v>
      </c>
      <c r="AE22" s="683"/>
      <c r="AF22" s="683"/>
      <c r="AG22" s="683"/>
      <c r="AH22" s="683"/>
      <c r="AI22" s="683"/>
      <c r="AJ22" s="683"/>
      <c r="AK22" s="683"/>
      <c r="AL22" s="684">
        <v>98.7</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174</v>
      </c>
      <c r="BP22" s="682"/>
      <c r="BQ22" s="682"/>
      <c r="BR22" s="682"/>
      <c r="BS22" s="688" t="s">
        <v>128</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8769</v>
      </c>
      <c r="S23" s="680"/>
      <c r="T23" s="680"/>
      <c r="U23" s="680"/>
      <c r="V23" s="680"/>
      <c r="W23" s="680"/>
      <c r="X23" s="680"/>
      <c r="Y23" s="681"/>
      <c r="Z23" s="682">
        <v>0</v>
      </c>
      <c r="AA23" s="682"/>
      <c r="AB23" s="682"/>
      <c r="AC23" s="682"/>
      <c r="AD23" s="683">
        <v>8769</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253</v>
      </c>
      <c r="BH23" s="680"/>
      <c r="BI23" s="680"/>
      <c r="BJ23" s="680"/>
      <c r="BK23" s="680"/>
      <c r="BL23" s="680"/>
      <c r="BM23" s="680"/>
      <c r="BN23" s="681"/>
      <c r="BO23" s="682">
        <v>0</v>
      </c>
      <c r="BP23" s="682"/>
      <c r="BQ23" s="682"/>
      <c r="BR23" s="682"/>
      <c r="BS23" s="688" t="s">
        <v>174</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41097</v>
      </c>
      <c r="S24" s="680"/>
      <c r="T24" s="680"/>
      <c r="U24" s="680"/>
      <c r="V24" s="680"/>
      <c r="W24" s="680"/>
      <c r="X24" s="680"/>
      <c r="Y24" s="681"/>
      <c r="Z24" s="682">
        <v>0.1</v>
      </c>
      <c r="AA24" s="682"/>
      <c r="AB24" s="682"/>
      <c r="AC24" s="682"/>
      <c r="AD24" s="683" t="s">
        <v>128</v>
      </c>
      <c r="AE24" s="683"/>
      <c r="AF24" s="683"/>
      <c r="AG24" s="683"/>
      <c r="AH24" s="683"/>
      <c r="AI24" s="683"/>
      <c r="AJ24" s="683"/>
      <c r="AK24" s="683"/>
      <c r="AL24" s="684" t="s">
        <v>174</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174</v>
      </c>
      <c r="BH24" s="680"/>
      <c r="BI24" s="680"/>
      <c r="BJ24" s="680"/>
      <c r="BK24" s="680"/>
      <c r="BL24" s="680"/>
      <c r="BM24" s="680"/>
      <c r="BN24" s="681"/>
      <c r="BO24" s="682" t="s">
        <v>244</v>
      </c>
      <c r="BP24" s="682"/>
      <c r="BQ24" s="682"/>
      <c r="BR24" s="682"/>
      <c r="BS24" s="688" t="s">
        <v>174</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11681286</v>
      </c>
      <c r="CS24" s="669"/>
      <c r="CT24" s="669"/>
      <c r="CU24" s="669"/>
      <c r="CV24" s="669"/>
      <c r="CW24" s="669"/>
      <c r="CX24" s="669"/>
      <c r="CY24" s="670"/>
      <c r="CZ24" s="673">
        <v>20.2</v>
      </c>
      <c r="DA24" s="674"/>
      <c r="DB24" s="674"/>
      <c r="DC24" s="693"/>
      <c r="DD24" s="712">
        <v>8999128</v>
      </c>
      <c r="DE24" s="669"/>
      <c r="DF24" s="669"/>
      <c r="DG24" s="669"/>
      <c r="DH24" s="669"/>
      <c r="DI24" s="669"/>
      <c r="DJ24" s="669"/>
      <c r="DK24" s="670"/>
      <c r="DL24" s="712">
        <v>8458744</v>
      </c>
      <c r="DM24" s="669"/>
      <c r="DN24" s="669"/>
      <c r="DO24" s="669"/>
      <c r="DP24" s="669"/>
      <c r="DQ24" s="669"/>
      <c r="DR24" s="669"/>
      <c r="DS24" s="669"/>
      <c r="DT24" s="669"/>
      <c r="DU24" s="669"/>
      <c r="DV24" s="670"/>
      <c r="DW24" s="673">
        <v>48.1</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337693</v>
      </c>
      <c r="S25" s="680"/>
      <c r="T25" s="680"/>
      <c r="U25" s="680"/>
      <c r="V25" s="680"/>
      <c r="W25" s="680"/>
      <c r="X25" s="680"/>
      <c r="Y25" s="681"/>
      <c r="Z25" s="682">
        <v>0.5</v>
      </c>
      <c r="AA25" s="682"/>
      <c r="AB25" s="682"/>
      <c r="AC25" s="682"/>
      <c r="AD25" s="683">
        <v>52012</v>
      </c>
      <c r="AE25" s="683"/>
      <c r="AF25" s="683"/>
      <c r="AG25" s="683"/>
      <c r="AH25" s="683"/>
      <c r="AI25" s="683"/>
      <c r="AJ25" s="683"/>
      <c r="AK25" s="683"/>
      <c r="AL25" s="684">
        <v>0.3</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174</v>
      </c>
      <c r="BH25" s="680"/>
      <c r="BI25" s="680"/>
      <c r="BJ25" s="680"/>
      <c r="BK25" s="680"/>
      <c r="BL25" s="680"/>
      <c r="BM25" s="680"/>
      <c r="BN25" s="681"/>
      <c r="BO25" s="682" t="s">
        <v>174</v>
      </c>
      <c r="BP25" s="682"/>
      <c r="BQ25" s="682"/>
      <c r="BR25" s="682"/>
      <c r="BS25" s="688" t="s">
        <v>174</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4623361</v>
      </c>
      <c r="CS25" s="715"/>
      <c r="CT25" s="715"/>
      <c r="CU25" s="715"/>
      <c r="CV25" s="715"/>
      <c r="CW25" s="715"/>
      <c r="CX25" s="715"/>
      <c r="CY25" s="716"/>
      <c r="CZ25" s="684">
        <v>8</v>
      </c>
      <c r="DA25" s="713"/>
      <c r="DB25" s="713"/>
      <c r="DC25" s="717"/>
      <c r="DD25" s="688">
        <v>4435420</v>
      </c>
      <c r="DE25" s="715"/>
      <c r="DF25" s="715"/>
      <c r="DG25" s="715"/>
      <c r="DH25" s="715"/>
      <c r="DI25" s="715"/>
      <c r="DJ25" s="715"/>
      <c r="DK25" s="716"/>
      <c r="DL25" s="688">
        <v>3904832</v>
      </c>
      <c r="DM25" s="715"/>
      <c r="DN25" s="715"/>
      <c r="DO25" s="715"/>
      <c r="DP25" s="715"/>
      <c r="DQ25" s="715"/>
      <c r="DR25" s="715"/>
      <c r="DS25" s="715"/>
      <c r="DT25" s="715"/>
      <c r="DU25" s="715"/>
      <c r="DV25" s="716"/>
      <c r="DW25" s="684">
        <v>22.2</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106995</v>
      </c>
      <c r="S26" s="680"/>
      <c r="T26" s="680"/>
      <c r="U26" s="680"/>
      <c r="V26" s="680"/>
      <c r="W26" s="680"/>
      <c r="X26" s="680"/>
      <c r="Y26" s="681"/>
      <c r="Z26" s="682">
        <v>0.2</v>
      </c>
      <c r="AA26" s="682"/>
      <c r="AB26" s="682"/>
      <c r="AC26" s="682"/>
      <c r="AD26" s="683" t="s">
        <v>174</v>
      </c>
      <c r="AE26" s="683"/>
      <c r="AF26" s="683"/>
      <c r="AG26" s="683"/>
      <c r="AH26" s="683"/>
      <c r="AI26" s="683"/>
      <c r="AJ26" s="683"/>
      <c r="AK26" s="683"/>
      <c r="AL26" s="684" t="s">
        <v>128</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244</v>
      </c>
      <c r="BH26" s="680"/>
      <c r="BI26" s="680"/>
      <c r="BJ26" s="680"/>
      <c r="BK26" s="680"/>
      <c r="BL26" s="680"/>
      <c r="BM26" s="680"/>
      <c r="BN26" s="681"/>
      <c r="BO26" s="682" t="s">
        <v>174</v>
      </c>
      <c r="BP26" s="682"/>
      <c r="BQ26" s="682"/>
      <c r="BR26" s="682"/>
      <c r="BS26" s="688" t="s">
        <v>128</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3251400</v>
      </c>
      <c r="CS26" s="680"/>
      <c r="CT26" s="680"/>
      <c r="CU26" s="680"/>
      <c r="CV26" s="680"/>
      <c r="CW26" s="680"/>
      <c r="CX26" s="680"/>
      <c r="CY26" s="681"/>
      <c r="CZ26" s="684">
        <v>5.6</v>
      </c>
      <c r="DA26" s="713"/>
      <c r="DB26" s="713"/>
      <c r="DC26" s="717"/>
      <c r="DD26" s="688">
        <v>3120492</v>
      </c>
      <c r="DE26" s="680"/>
      <c r="DF26" s="680"/>
      <c r="DG26" s="680"/>
      <c r="DH26" s="680"/>
      <c r="DI26" s="680"/>
      <c r="DJ26" s="680"/>
      <c r="DK26" s="681"/>
      <c r="DL26" s="688" t="s">
        <v>174</v>
      </c>
      <c r="DM26" s="680"/>
      <c r="DN26" s="680"/>
      <c r="DO26" s="680"/>
      <c r="DP26" s="680"/>
      <c r="DQ26" s="680"/>
      <c r="DR26" s="680"/>
      <c r="DS26" s="680"/>
      <c r="DT26" s="680"/>
      <c r="DU26" s="680"/>
      <c r="DV26" s="681"/>
      <c r="DW26" s="684" t="s">
        <v>244</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8176527</v>
      </c>
      <c r="S27" s="680"/>
      <c r="T27" s="680"/>
      <c r="U27" s="680"/>
      <c r="V27" s="680"/>
      <c r="W27" s="680"/>
      <c r="X27" s="680"/>
      <c r="Y27" s="681"/>
      <c r="Z27" s="682">
        <v>12.8</v>
      </c>
      <c r="AA27" s="682"/>
      <c r="AB27" s="682"/>
      <c r="AC27" s="682"/>
      <c r="AD27" s="683" t="s">
        <v>174</v>
      </c>
      <c r="AE27" s="683"/>
      <c r="AF27" s="683"/>
      <c r="AG27" s="683"/>
      <c r="AH27" s="683"/>
      <c r="AI27" s="683"/>
      <c r="AJ27" s="683"/>
      <c r="AK27" s="683"/>
      <c r="AL27" s="684" t="s">
        <v>128</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9657675</v>
      </c>
      <c r="BH27" s="680"/>
      <c r="BI27" s="680"/>
      <c r="BJ27" s="680"/>
      <c r="BK27" s="680"/>
      <c r="BL27" s="680"/>
      <c r="BM27" s="680"/>
      <c r="BN27" s="681"/>
      <c r="BO27" s="682">
        <v>100</v>
      </c>
      <c r="BP27" s="682"/>
      <c r="BQ27" s="682"/>
      <c r="BR27" s="682"/>
      <c r="BS27" s="688">
        <v>20835</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3973923</v>
      </c>
      <c r="CS27" s="715"/>
      <c r="CT27" s="715"/>
      <c r="CU27" s="715"/>
      <c r="CV27" s="715"/>
      <c r="CW27" s="715"/>
      <c r="CX27" s="715"/>
      <c r="CY27" s="716"/>
      <c r="CZ27" s="684">
        <v>6.9</v>
      </c>
      <c r="DA27" s="713"/>
      <c r="DB27" s="713"/>
      <c r="DC27" s="717"/>
      <c r="DD27" s="688">
        <v>1538334</v>
      </c>
      <c r="DE27" s="715"/>
      <c r="DF27" s="715"/>
      <c r="DG27" s="715"/>
      <c r="DH27" s="715"/>
      <c r="DI27" s="715"/>
      <c r="DJ27" s="715"/>
      <c r="DK27" s="716"/>
      <c r="DL27" s="688">
        <v>1528538</v>
      </c>
      <c r="DM27" s="715"/>
      <c r="DN27" s="715"/>
      <c r="DO27" s="715"/>
      <c r="DP27" s="715"/>
      <c r="DQ27" s="715"/>
      <c r="DR27" s="715"/>
      <c r="DS27" s="715"/>
      <c r="DT27" s="715"/>
      <c r="DU27" s="715"/>
      <c r="DV27" s="716"/>
      <c r="DW27" s="684">
        <v>8.6999999999999993</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174</v>
      </c>
      <c r="S28" s="680"/>
      <c r="T28" s="680"/>
      <c r="U28" s="680"/>
      <c r="V28" s="680"/>
      <c r="W28" s="680"/>
      <c r="X28" s="680"/>
      <c r="Y28" s="681"/>
      <c r="Z28" s="682" t="s">
        <v>174</v>
      </c>
      <c r="AA28" s="682"/>
      <c r="AB28" s="682"/>
      <c r="AC28" s="682"/>
      <c r="AD28" s="683" t="s">
        <v>244</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3084002</v>
      </c>
      <c r="CS28" s="680"/>
      <c r="CT28" s="680"/>
      <c r="CU28" s="680"/>
      <c r="CV28" s="680"/>
      <c r="CW28" s="680"/>
      <c r="CX28" s="680"/>
      <c r="CY28" s="681"/>
      <c r="CZ28" s="684">
        <v>5.3</v>
      </c>
      <c r="DA28" s="713"/>
      <c r="DB28" s="713"/>
      <c r="DC28" s="717"/>
      <c r="DD28" s="688">
        <v>3025374</v>
      </c>
      <c r="DE28" s="680"/>
      <c r="DF28" s="680"/>
      <c r="DG28" s="680"/>
      <c r="DH28" s="680"/>
      <c r="DI28" s="680"/>
      <c r="DJ28" s="680"/>
      <c r="DK28" s="681"/>
      <c r="DL28" s="688">
        <v>3025374</v>
      </c>
      <c r="DM28" s="680"/>
      <c r="DN28" s="680"/>
      <c r="DO28" s="680"/>
      <c r="DP28" s="680"/>
      <c r="DQ28" s="680"/>
      <c r="DR28" s="680"/>
      <c r="DS28" s="680"/>
      <c r="DT28" s="680"/>
      <c r="DU28" s="680"/>
      <c r="DV28" s="681"/>
      <c r="DW28" s="684">
        <v>17.2</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8157896</v>
      </c>
      <c r="S29" s="680"/>
      <c r="T29" s="680"/>
      <c r="U29" s="680"/>
      <c r="V29" s="680"/>
      <c r="W29" s="680"/>
      <c r="X29" s="680"/>
      <c r="Y29" s="681"/>
      <c r="Z29" s="682">
        <v>12.8</v>
      </c>
      <c r="AA29" s="682"/>
      <c r="AB29" s="682"/>
      <c r="AC29" s="682"/>
      <c r="AD29" s="683" t="s">
        <v>174</v>
      </c>
      <c r="AE29" s="683"/>
      <c r="AF29" s="683"/>
      <c r="AG29" s="683"/>
      <c r="AH29" s="683"/>
      <c r="AI29" s="683"/>
      <c r="AJ29" s="683"/>
      <c r="AK29" s="683"/>
      <c r="AL29" s="684" t="s">
        <v>128</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70</v>
      </c>
      <c r="CG29" s="695"/>
      <c r="CH29" s="695"/>
      <c r="CI29" s="695"/>
      <c r="CJ29" s="695"/>
      <c r="CK29" s="695"/>
      <c r="CL29" s="695"/>
      <c r="CM29" s="695"/>
      <c r="CN29" s="695"/>
      <c r="CO29" s="695"/>
      <c r="CP29" s="695"/>
      <c r="CQ29" s="696"/>
      <c r="CR29" s="679">
        <v>3084002</v>
      </c>
      <c r="CS29" s="715"/>
      <c r="CT29" s="715"/>
      <c r="CU29" s="715"/>
      <c r="CV29" s="715"/>
      <c r="CW29" s="715"/>
      <c r="CX29" s="715"/>
      <c r="CY29" s="716"/>
      <c r="CZ29" s="684">
        <v>5.3</v>
      </c>
      <c r="DA29" s="713"/>
      <c r="DB29" s="713"/>
      <c r="DC29" s="717"/>
      <c r="DD29" s="688">
        <v>3025374</v>
      </c>
      <c r="DE29" s="715"/>
      <c r="DF29" s="715"/>
      <c r="DG29" s="715"/>
      <c r="DH29" s="715"/>
      <c r="DI29" s="715"/>
      <c r="DJ29" s="715"/>
      <c r="DK29" s="716"/>
      <c r="DL29" s="688">
        <v>3025374</v>
      </c>
      <c r="DM29" s="715"/>
      <c r="DN29" s="715"/>
      <c r="DO29" s="715"/>
      <c r="DP29" s="715"/>
      <c r="DQ29" s="715"/>
      <c r="DR29" s="715"/>
      <c r="DS29" s="715"/>
      <c r="DT29" s="715"/>
      <c r="DU29" s="715"/>
      <c r="DV29" s="716"/>
      <c r="DW29" s="684">
        <v>17.2</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159077</v>
      </c>
      <c r="S30" s="680"/>
      <c r="T30" s="680"/>
      <c r="U30" s="680"/>
      <c r="V30" s="680"/>
      <c r="W30" s="680"/>
      <c r="X30" s="680"/>
      <c r="Y30" s="681"/>
      <c r="Z30" s="682">
        <v>0.2</v>
      </c>
      <c r="AA30" s="682"/>
      <c r="AB30" s="682"/>
      <c r="AC30" s="682"/>
      <c r="AD30" s="683">
        <v>124228</v>
      </c>
      <c r="AE30" s="683"/>
      <c r="AF30" s="683"/>
      <c r="AG30" s="683"/>
      <c r="AH30" s="683"/>
      <c r="AI30" s="683"/>
      <c r="AJ30" s="683"/>
      <c r="AK30" s="683"/>
      <c r="AL30" s="684">
        <v>0.7</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99.1</v>
      </c>
      <c r="BH30" s="740"/>
      <c r="BI30" s="740"/>
      <c r="BJ30" s="740"/>
      <c r="BK30" s="740"/>
      <c r="BL30" s="740"/>
      <c r="BM30" s="674">
        <v>95.7</v>
      </c>
      <c r="BN30" s="740"/>
      <c r="BO30" s="740"/>
      <c r="BP30" s="740"/>
      <c r="BQ30" s="741"/>
      <c r="BR30" s="739">
        <v>99.1</v>
      </c>
      <c r="BS30" s="740"/>
      <c r="BT30" s="740"/>
      <c r="BU30" s="740"/>
      <c r="BV30" s="740"/>
      <c r="BW30" s="740"/>
      <c r="BX30" s="674">
        <v>95.4</v>
      </c>
      <c r="BY30" s="740"/>
      <c r="BZ30" s="740"/>
      <c r="CA30" s="740"/>
      <c r="CB30" s="741"/>
      <c r="CD30" s="744"/>
      <c r="CE30" s="745"/>
      <c r="CF30" s="694" t="s">
        <v>310</v>
      </c>
      <c r="CG30" s="695"/>
      <c r="CH30" s="695"/>
      <c r="CI30" s="695"/>
      <c r="CJ30" s="695"/>
      <c r="CK30" s="695"/>
      <c r="CL30" s="695"/>
      <c r="CM30" s="695"/>
      <c r="CN30" s="695"/>
      <c r="CO30" s="695"/>
      <c r="CP30" s="695"/>
      <c r="CQ30" s="696"/>
      <c r="CR30" s="679">
        <v>2850371</v>
      </c>
      <c r="CS30" s="680"/>
      <c r="CT30" s="680"/>
      <c r="CU30" s="680"/>
      <c r="CV30" s="680"/>
      <c r="CW30" s="680"/>
      <c r="CX30" s="680"/>
      <c r="CY30" s="681"/>
      <c r="CZ30" s="684">
        <v>4.9000000000000004</v>
      </c>
      <c r="DA30" s="713"/>
      <c r="DB30" s="713"/>
      <c r="DC30" s="717"/>
      <c r="DD30" s="688">
        <v>2802182</v>
      </c>
      <c r="DE30" s="680"/>
      <c r="DF30" s="680"/>
      <c r="DG30" s="680"/>
      <c r="DH30" s="680"/>
      <c r="DI30" s="680"/>
      <c r="DJ30" s="680"/>
      <c r="DK30" s="681"/>
      <c r="DL30" s="688">
        <v>2802182</v>
      </c>
      <c r="DM30" s="680"/>
      <c r="DN30" s="680"/>
      <c r="DO30" s="680"/>
      <c r="DP30" s="680"/>
      <c r="DQ30" s="680"/>
      <c r="DR30" s="680"/>
      <c r="DS30" s="680"/>
      <c r="DT30" s="680"/>
      <c r="DU30" s="680"/>
      <c r="DV30" s="681"/>
      <c r="DW30" s="684">
        <v>15.9</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331648</v>
      </c>
      <c r="S31" s="680"/>
      <c r="T31" s="680"/>
      <c r="U31" s="680"/>
      <c r="V31" s="680"/>
      <c r="W31" s="680"/>
      <c r="X31" s="680"/>
      <c r="Y31" s="681"/>
      <c r="Z31" s="682">
        <v>0.5</v>
      </c>
      <c r="AA31" s="682"/>
      <c r="AB31" s="682"/>
      <c r="AC31" s="682"/>
      <c r="AD31" s="683" t="s">
        <v>128</v>
      </c>
      <c r="AE31" s="683"/>
      <c r="AF31" s="683"/>
      <c r="AG31" s="683"/>
      <c r="AH31" s="683"/>
      <c r="AI31" s="683"/>
      <c r="AJ31" s="683"/>
      <c r="AK31" s="683"/>
      <c r="AL31" s="684" t="s">
        <v>174</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98.7</v>
      </c>
      <c r="BH31" s="715"/>
      <c r="BI31" s="715"/>
      <c r="BJ31" s="715"/>
      <c r="BK31" s="715"/>
      <c r="BL31" s="715"/>
      <c r="BM31" s="685">
        <v>94.1</v>
      </c>
      <c r="BN31" s="737"/>
      <c r="BO31" s="737"/>
      <c r="BP31" s="737"/>
      <c r="BQ31" s="738"/>
      <c r="BR31" s="736">
        <v>98.5</v>
      </c>
      <c r="BS31" s="715"/>
      <c r="BT31" s="715"/>
      <c r="BU31" s="715"/>
      <c r="BV31" s="715"/>
      <c r="BW31" s="715"/>
      <c r="BX31" s="685">
        <v>94.5</v>
      </c>
      <c r="BY31" s="737"/>
      <c r="BZ31" s="737"/>
      <c r="CA31" s="737"/>
      <c r="CB31" s="738"/>
      <c r="CD31" s="744"/>
      <c r="CE31" s="745"/>
      <c r="CF31" s="694" t="s">
        <v>314</v>
      </c>
      <c r="CG31" s="695"/>
      <c r="CH31" s="695"/>
      <c r="CI31" s="695"/>
      <c r="CJ31" s="695"/>
      <c r="CK31" s="695"/>
      <c r="CL31" s="695"/>
      <c r="CM31" s="695"/>
      <c r="CN31" s="695"/>
      <c r="CO31" s="695"/>
      <c r="CP31" s="695"/>
      <c r="CQ31" s="696"/>
      <c r="CR31" s="679">
        <v>233631</v>
      </c>
      <c r="CS31" s="715"/>
      <c r="CT31" s="715"/>
      <c r="CU31" s="715"/>
      <c r="CV31" s="715"/>
      <c r="CW31" s="715"/>
      <c r="CX31" s="715"/>
      <c r="CY31" s="716"/>
      <c r="CZ31" s="684">
        <v>0.4</v>
      </c>
      <c r="DA31" s="713"/>
      <c r="DB31" s="713"/>
      <c r="DC31" s="717"/>
      <c r="DD31" s="688">
        <v>223192</v>
      </c>
      <c r="DE31" s="715"/>
      <c r="DF31" s="715"/>
      <c r="DG31" s="715"/>
      <c r="DH31" s="715"/>
      <c r="DI31" s="715"/>
      <c r="DJ31" s="715"/>
      <c r="DK31" s="716"/>
      <c r="DL31" s="688">
        <v>223192</v>
      </c>
      <c r="DM31" s="715"/>
      <c r="DN31" s="715"/>
      <c r="DO31" s="715"/>
      <c r="DP31" s="715"/>
      <c r="DQ31" s="715"/>
      <c r="DR31" s="715"/>
      <c r="DS31" s="715"/>
      <c r="DT31" s="715"/>
      <c r="DU31" s="715"/>
      <c r="DV31" s="716"/>
      <c r="DW31" s="684">
        <v>1.3</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13084652</v>
      </c>
      <c r="S32" s="680"/>
      <c r="T32" s="680"/>
      <c r="U32" s="680"/>
      <c r="V32" s="680"/>
      <c r="W32" s="680"/>
      <c r="X32" s="680"/>
      <c r="Y32" s="681"/>
      <c r="Z32" s="682">
        <v>20.5</v>
      </c>
      <c r="AA32" s="682"/>
      <c r="AB32" s="682"/>
      <c r="AC32" s="682"/>
      <c r="AD32" s="683" t="s">
        <v>174</v>
      </c>
      <c r="AE32" s="683"/>
      <c r="AF32" s="683"/>
      <c r="AG32" s="683"/>
      <c r="AH32" s="683"/>
      <c r="AI32" s="683"/>
      <c r="AJ32" s="683"/>
      <c r="AK32" s="683"/>
      <c r="AL32" s="684" t="s">
        <v>174</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99.3</v>
      </c>
      <c r="BH32" s="749"/>
      <c r="BI32" s="749"/>
      <c r="BJ32" s="749"/>
      <c r="BK32" s="749"/>
      <c r="BL32" s="749"/>
      <c r="BM32" s="750">
        <v>96.9</v>
      </c>
      <c r="BN32" s="749"/>
      <c r="BO32" s="749"/>
      <c r="BP32" s="749"/>
      <c r="BQ32" s="751"/>
      <c r="BR32" s="748">
        <v>99.5</v>
      </c>
      <c r="BS32" s="749"/>
      <c r="BT32" s="749"/>
      <c r="BU32" s="749"/>
      <c r="BV32" s="749"/>
      <c r="BW32" s="749"/>
      <c r="BX32" s="750">
        <v>96.2</v>
      </c>
      <c r="BY32" s="749"/>
      <c r="BZ32" s="749"/>
      <c r="CA32" s="749"/>
      <c r="CB32" s="751"/>
      <c r="CD32" s="746"/>
      <c r="CE32" s="747"/>
      <c r="CF32" s="694" t="s">
        <v>317</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244</v>
      </c>
      <c r="DE32" s="680"/>
      <c r="DF32" s="680"/>
      <c r="DG32" s="680"/>
      <c r="DH32" s="680"/>
      <c r="DI32" s="680"/>
      <c r="DJ32" s="680"/>
      <c r="DK32" s="681"/>
      <c r="DL32" s="688" t="s">
        <v>244</v>
      </c>
      <c r="DM32" s="680"/>
      <c r="DN32" s="680"/>
      <c r="DO32" s="680"/>
      <c r="DP32" s="680"/>
      <c r="DQ32" s="680"/>
      <c r="DR32" s="680"/>
      <c r="DS32" s="680"/>
      <c r="DT32" s="680"/>
      <c r="DU32" s="680"/>
      <c r="DV32" s="681"/>
      <c r="DW32" s="684" t="s">
        <v>174</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6219698</v>
      </c>
      <c r="S33" s="680"/>
      <c r="T33" s="680"/>
      <c r="U33" s="680"/>
      <c r="V33" s="680"/>
      <c r="W33" s="680"/>
      <c r="X33" s="680"/>
      <c r="Y33" s="681"/>
      <c r="Z33" s="682">
        <v>9.8000000000000007</v>
      </c>
      <c r="AA33" s="682"/>
      <c r="AB33" s="682"/>
      <c r="AC33" s="682"/>
      <c r="AD33" s="683" t="s">
        <v>128</v>
      </c>
      <c r="AE33" s="683"/>
      <c r="AF33" s="683"/>
      <c r="AG33" s="683"/>
      <c r="AH33" s="683"/>
      <c r="AI33" s="683"/>
      <c r="AJ33" s="683"/>
      <c r="AK33" s="683"/>
      <c r="AL33" s="684" t="s">
        <v>244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33343891</v>
      </c>
      <c r="CS33" s="715"/>
      <c r="CT33" s="715"/>
      <c r="CU33" s="715"/>
      <c r="CV33" s="715"/>
      <c r="CW33" s="715"/>
      <c r="CX33" s="715"/>
      <c r="CY33" s="716"/>
      <c r="CZ33" s="684">
        <v>57.6</v>
      </c>
      <c r="DA33" s="713"/>
      <c r="DB33" s="713"/>
      <c r="DC33" s="717"/>
      <c r="DD33" s="688">
        <v>14607384</v>
      </c>
      <c r="DE33" s="715"/>
      <c r="DF33" s="715"/>
      <c r="DG33" s="715"/>
      <c r="DH33" s="715"/>
      <c r="DI33" s="715"/>
      <c r="DJ33" s="715"/>
      <c r="DK33" s="716"/>
      <c r="DL33" s="688">
        <v>7423448</v>
      </c>
      <c r="DM33" s="715"/>
      <c r="DN33" s="715"/>
      <c r="DO33" s="715"/>
      <c r="DP33" s="715"/>
      <c r="DQ33" s="715"/>
      <c r="DR33" s="715"/>
      <c r="DS33" s="715"/>
      <c r="DT33" s="715"/>
      <c r="DU33" s="715"/>
      <c r="DV33" s="716"/>
      <c r="DW33" s="684">
        <v>42.2</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1968665</v>
      </c>
      <c r="S34" s="680"/>
      <c r="T34" s="680"/>
      <c r="U34" s="680"/>
      <c r="V34" s="680"/>
      <c r="W34" s="680"/>
      <c r="X34" s="680"/>
      <c r="Y34" s="681"/>
      <c r="Z34" s="682">
        <v>3.1</v>
      </c>
      <c r="AA34" s="682"/>
      <c r="AB34" s="682"/>
      <c r="AC34" s="682"/>
      <c r="AD34" s="683">
        <v>30930</v>
      </c>
      <c r="AE34" s="683"/>
      <c r="AF34" s="683"/>
      <c r="AG34" s="683"/>
      <c r="AH34" s="683"/>
      <c r="AI34" s="683"/>
      <c r="AJ34" s="683"/>
      <c r="AK34" s="683"/>
      <c r="AL34" s="684">
        <v>0.2</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9580725</v>
      </c>
      <c r="CS34" s="680"/>
      <c r="CT34" s="680"/>
      <c r="CU34" s="680"/>
      <c r="CV34" s="680"/>
      <c r="CW34" s="680"/>
      <c r="CX34" s="680"/>
      <c r="CY34" s="681"/>
      <c r="CZ34" s="684">
        <v>16.600000000000001</v>
      </c>
      <c r="DA34" s="713"/>
      <c r="DB34" s="713"/>
      <c r="DC34" s="717"/>
      <c r="DD34" s="688">
        <v>3715528</v>
      </c>
      <c r="DE34" s="680"/>
      <c r="DF34" s="680"/>
      <c r="DG34" s="680"/>
      <c r="DH34" s="680"/>
      <c r="DI34" s="680"/>
      <c r="DJ34" s="680"/>
      <c r="DK34" s="681"/>
      <c r="DL34" s="688">
        <v>2971275</v>
      </c>
      <c r="DM34" s="680"/>
      <c r="DN34" s="680"/>
      <c r="DO34" s="680"/>
      <c r="DP34" s="680"/>
      <c r="DQ34" s="680"/>
      <c r="DR34" s="680"/>
      <c r="DS34" s="680"/>
      <c r="DT34" s="680"/>
      <c r="DU34" s="680"/>
      <c r="DV34" s="681"/>
      <c r="DW34" s="684">
        <v>16.899999999999999</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2030964</v>
      </c>
      <c r="S35" s="680"/>
      <c r="T35" s="680"/>
      <c r="U35" s="680"/>
      <c r="V35" s="680"/>
      <c r="W35" s="680"/>
      <c r="X35" s="680"/>
      <c r="Y35" s="681"/>
      <c r="Z35" s="682">
        <v>3.2</v>
      </c>
      <c r="AA35" s="682"/>
      <c r="AB35" s="682"/>
      <c r="AC35" s="682"/>
      <c r="AD35" s="683" t="s">
        <v>174</v>
      </c>
      <c r="AE35" s="683"/>
      <c r="AF35" s="683"/>
      <c r="AG35" s="683"/>
      <c r="AH35" s="683"/>
      <c r="AI35" s="683"/>
      <c r="AJ35" s="683"/>
      <c r="AK35" s="683"/>
      <c r="AL35" s="684" t="s">
        <v>128</v>
      </c>
      <c r="AM35" s="685"/>
      <c r="AN35" s="685"/>
      <c r="AO35" s="686"/>
      <c r="AP35" s="234"/>
      <c r="AQ35" s="752" t="s">
        <v>325</v>
      </c>
      <c r="AR35" s="753"/>
      <c r="AS35" s="753"/>
      <c r="AT35" s="753"/>
      <c r="AU35" s="753"/>
      <c r="AV35" s="753"/>
      <c r="AW35" s="753"/>
      <c r="AX35" s="753"/>
      <c r="AY35" s="754"/>
      <c r="AZ35" s="668">
        <v>6760714</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236461</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473883</v>
      </c>
      <c r="CS35" s="715"/>
      <c r="CT35" s="715"/>
      <c r="CU35" s="715"/>
      <c r="CV35" s="715"/>
      <c r="CW35" s="715"/>
      <c r="CX35" s="715"/>
      <c r="CY35" s="716"/>
      <c r="CZ35" s="684">
        <v>0.8</v>
      </c>
      <c r="DA35" s="713"/>
      <c r="DB35" s="713"/>
      <c r="DC35" s="717"/>
      <c r="DD35" s="688">
        <v>390226</v>
      </c>
      <c r="DE35" s="715"/>
      <c r="DF35" s="715"/>
      <c r="DG35" s="715"/>
      <c r="DH35" s="715"/>
      <c r="DI35" s="715"/>
      <c r="DJ35" s="715"/>
      <c r="DK35" s="716"/>
      <c r="DL35" s="688">
        <v>351024</v>
      </c>
      <c r="DM35" s="715"/>
      <c r="DN35" s="715"/>
      <c r="DO35" s="715"/>
      <c r="DP35" s="715"/>
      <c r="DQ35" s="715"/>
      <c r="DR35" s="715"/>
      <c r="DS35" s="715"/>
      <c r="DT35" s="715"/>
      <c r="DU35" s="715"/>
      <c r="DV35" s="716"/>
      <c r="DW35" s="684">
        <v>2</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174</v>
      </c>
      <c r="S36" s="680"/>
      <c r="T36" s="680"/>
      <c r="U36" s="680"/>
      <c r="V36" s="680"/>
      <c r="W36" s="680"/>
      <c r="X36" s="680"/>
      <c r="Y36" s="681"/>
      <c r="Z36" s="682" t="s">
        <v>128</v>
      </c>
      <c r="AA36" s="682"/>
      <c r="AB36" s="682"/>
      <c r="AC36" s="682"/>
      <c r="AD36" s="683" t="s">
        <v>174</v>
      </c>
      <c r="AE36" s="683"/>
      <c r="AF36" s="683"/>
      <c r="AG36" s="683"/>
      <c r="AH36" s="683"/>
      <c r="AI36" s="683"/>
      <c r="AJ36" s="683"/>
      <c r="AK36" s="683"/>
      <c r="AL36" s="684" t="s">
        <v>128</v>
      </c>
      <c r="AM36" s="685"/>
      <c r="AN36" s="685"/>
      <c r="AO36" s="686"/>
      <c r="AQ36" s="756" t="s">
        <v>329</v>
      </c>
      <c r="AR36" s="757"/>
      <c r="AS36" s="757"/>
      <c r="AT36" s="757"/>
      <c r="AU36" s="757"/>
      <c r="AV36" s="757"/>
      <c r="AW36" s="757"/>
      <c r="AX36" s="757"/>
      <c r="AY36" s="758"/>
      <c r="AZ36" s="679">
        <v>2716016</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227436</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8346630</v>
      </c>
      <c r="CS36" s="680"/>
      <c r="CT36" s="680"/>
      <c r="CU36" s="680"/>
      <c r="CV36" s="680"/>
      <c r="CW36" s="680"/>
      <c r="CX36" s="680"/>
      <c r="CY36" s="681"/>
      <c r="CZ36" s="684">
        <v>14.4</v>
      </c>
      <c r="DA36" s="713"/>
      <c r="DB36" s="713"/>
      <c r="DC36" s="717"/>
      <c r="DD36" s="688">
        <v>3223765</v>
      </c>
      <c r="DE36" s="680"/>
      <c r="DF36" s="680"/>
      <c r="DG36" s="680"/>
      <c r="DH36" s="680"/>
      <c r="DI36" s="680"/>
      <c r="DJ36" s="680"/>
      <c r="DK36" s="681"/>
      <c r="DL36" s="688">
        <v>2161873</v>
      </c>
      <c r="DM36" s="680"/>
      <c r="DN36" s="680"/>
      <c r="DO36" s="680"/>
      <c r="DP36" s="680"/>
      <c r="DQ36" s="680"/>
      <c r="DR36" s="680"/>
      <c r="DS36" s="680"/>
      <c r="DT36" s="680"/>
      <c r="DU36" s="680"/>
      <c r="DV36" s="681"/>
      <c r="DW36" s="684">
        <v>12.3</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974864</v>
      </c>
      <c r="S37" s="680"/>
      <c r="T37" s="680"/>
      <c r="U37" s="680"/>
      <c r="V37" s="680"/>
      <c r="W37" s="680"/>
      <c r="X37" s="680"/>
      <c r="Y37" s="681"/>
      <c r="Z37" s="682">
        <v>1.5</v>
      </c>
      <c r="AA37" s="682"/>
      <c r="AB37" s="682"/>
      <c r="AC37" s="682"/>
      <c r="AD37" s="683" t="s">
        <v>174</v>
      </c>
      <c r="AE37" s="683"/>
      <c r="AF37" s="683"/>
      <c r="AG37" s="683"/>
      <c r="AH37" s="683"/>
      <c r="AI37" s="683"/>
      <c r="AJ37" s="683"/>
      <c r="AK37" s="683"/>
      <c r="AL37" s="684" t="s">
        <v>128</v>
      </c>
      <c r="AM37" s="685"/>
      <c r="AN37" s="685"/>
      <c r="AO37" s="686"/>
      <c r="AQ37" s="756" t="s">
        <v>333</v>
      </c>
      <c r="AR37" s="757"/>
      <c r="AS37" s="757"/>
      <c r="AT37" s="757"/>
      <c r="AU37" s="757"/>
      <c r="AV37" s="757"/>
      <c r="AW37" s="757"/>
      <c r="AX37" s="757"/>
      <c r="AY37" s="758"/>
      <c r="AZ37" s="679">
        <v>895122</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10021</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900085</v>
      </c>
      <c r="CS37" s="715"/>
      <c r="CT37" s="715"/>
      <c r="CU37" s="715"/>
      <c r="CV37" s="715"/>
      <c r="CW37" s="715"/>
      <c r="CX37" s="715"/>
      <c r="CY37" s="716"/>
      <c r="CZ37" s="684">
        <v>1.6</v>
      </c>
      <c r="DA37" s="713"/>
      <c r="DB37" s="713"/>
      <c r="DC37" s="717"/>
      <c r="DD37" s="688">
        <v>900085</v>
      </c>
      <c r="DE37" s="715"/>
      <c r="DF37" s="715"/>
      <c r="DG37" s="715"/>
      <c r="DH37" s="715"/>
      <c r="DI37" s="715"/>
      <c r="DJ37" s="715"/>
      <c r="DK37" s="716"/>
      <c r="DL37" s="688">
        <v>871037</v>
      </c>
      <c r="DM37" s="715"/>
      <c r="DN37" s="715"/>
      <c r="DO37" s="715"/>
      <c r="DP37" s="715"/>
      <c r="DQ37" s="715"/>
      <c r="DR37" s="715"/>
      <c r="DS37" s="715"/>
      <c r="DT37" s="715"/>
      <c r="DU37" s="715"/>
      <c r="DV37" s="716"/>
      <c r="DW37" s="684">
        <v>5</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63756257</v>
      </c>
      <c r="S38" s="760"/>
      <c r="T38" s="760"/>
      <c r="U38" s="760"/>
      <c r="V38" s="760"/>
      <c r="W38" s="760"/>
      <c r="X38" s="760"/>
      <c r="Y38" s="761"/>
      <c r="Z38" s="762">
        <v>100</v>
      </c>
      <c r="AA38" s="762"/>
      <c r="AB38" s="762"/>
      <c r="AC38" s="762"/>
      <c r="AD38" s="763">
        <v>16598179</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645506</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16761</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5285507</v>
      </c>
      <c r="CS38" s="680"/>
      <c r="CT38" s="680"/>
      <c r="CU38" s="680"/>
      <c r="CV38" s="680"/>
      <c r="CW38" s="680"/>
      <c r="CX38" s="680"/>
      <c r="CY38" s="681"/>
      <c r="CZ38" s="684">
        <v>9.1</v>
      </c>
      <c r="DA38" s="713"/>
      <c r="DB38" s="713"/>
      <c r="DC38" s="717"/>
      <c r="DD38" s="688">
        <v>2725687</v>
      </c>
      <c r="DE38" s="680"/>
      <c r="DF38" s="680"/>
      <c r="DG38" s="680"/>
      <c r="DH38" s="680"/>
      <c r="DI38" s="680"/>
      <c r="DJ38" s="680"/>
      <c r="DK38" s="681"/>
      <c r="DL38" s="688">
        <v>1939276</v>
      </c>
      <c r="DM38" s="680"/>
      <c r="DN38" s="680"/>
      <c r="DO38" s="680"/>
      <c r="DP38" s="680"/>
      <c r="DQ38" s="680"/>
      <c r="DR38" s="680"/>
      <c r="DS38" s="680"/>
      <c r="DT38" s="680"/>
      <c r="DU38" s="680"/>
      <c r="DV38" s="681"/>
      <c r="DW38" s="684">
        <v>11</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v>130001</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24</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8615992</v>
      </c>
      <c r="CS39" s="715"/>
      <c r="CT39" s="715"/>
      <c r="CU39" s="715"/>
      <c r="CV39" s="715"/>
      <c r="CW39" s="715"/>
      <c r="CX39" s="715"/>
      <c r="CY39" s="716"/>
      <c r="CZ39" s="684">
        <v>14.9</v>
      </c>
      <c r="DA39" s="713"/>
      <c r="DB39" s="713"/>
      <c r="DC39" s="717"/>
      <c r="DD39" s="688">
        <v>4166363</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577688</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v>72</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1041154</v>
      </c>
      <c r="CS40" s="680"/>
      <c r="CT40" s="680"/>
      <c r="CU40" s="680"/>
      <c r="CV40" s="680"/>
      <c r="CW40" s="680"/>
      <c r="CX40" s="680"/>
      <c r="CY40" s="681"/>
      <c r="CZ40" s="684">
        <v>1.8</v>
      </c>
      <c r="DA40" s="713"/>
      <c r="DB40" s="713"/>
      <c r="DC40" s="717"/>
      <c r="DD40" s="688">
        <v>385815</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1796381</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401</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174</v>
      </c>
      <c r="CS41" s="715"/>
      <c r="CT41" s="715"/>
      <c r="CU41" s="715"/>
      <c r="CV41" s="715"/>
      <c r="CW41" s="715"/>
      <c r="CX41" s="715"/>
      <c r="CY41" s="716"/>
      <c r="CZ41" s="684" t="s">
        <v>174</v>
      </c>
      <c r="DA41" s="713"/>
      <c r="DB41" s="713"/>
      <c r="DC41" s="717"/>
      <c r="DD41" s="688" t="s">
        <v>244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12836639</v>
      </c>
      <c r="CS42" s="680"/>
      <c r="CT42" s="680"/>
      <c r="CU42" s="680"/>
      <c r="CV42" s="680"/>
      <c r="CW42" s="680"/>
      <c r="CX42" s="680"/>
      <c r="CY42" s="681"/>
      <c r="CZ42" s="684">
        <v>22.2</v>
      </c>
      <c r="DA42" s="685"/>
      <c r="DB42" s="685"/>
      <c r="DC42" s="780"/>
      <c r="DD42" s="688">
        <v>4053614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221239</v>
      </c>
      <c r="CS43" s="715"/>
      <c r="CT43" s="715"/>
      <c r="CU43" s="715"/>
      <c r="CV43" s="715"/>
      <c r="CW43" s="715"/>
      <c r="CX43" s="715"/>
      <c r="CY43" s="716"/>
      <c r="CZ43" s="684">
        <v>0.4</v>
      </c>
      <c r="DA43" s="713"/>
      <c r="DB43" s="713"/>
      <c r="DC43" s="717"/>
      <c r="DD43" s="688">
        <v>221239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12373896</v>
      </c>
      <c r="CS44" s="680"/>
      <c r="CT44" s="680"/>
      <c r="CU44" s="680"/>
      <c r="CV44" s="680"/>
      <c r="CW44" s="680"/>
      <c r="CX44" s="680"/>
      <c r="CY44" s="681"/>
      <c r="CZ44" s="684">
        <v>21.4</v>
      </c>
      <c r="DA44" s="685"/>
      <c r="DB44" s="685"/>
      <c r="DC44" s="780"/>
      <c r="DD44" s="688">
        <v>3935443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8523865</v>
      </c>
      <c r="CS45" s="715"/>
      <c r="CT45" s="715"/>
      <c r="CU45" s="715"/>
      <c r="CV45" s="715"/>
      <c r="CW45" s="715"/>
      <c r="CX45" s="715"/>
      <c r="CY45" s="716"/>
      <c r="CZ45" s="684">
        <v>14.7</v>
      </c>
      <c r="DA45" s="713"/>
      <c r="DB45" s="713"/>
      <c r="DC45" s="717"/>
      <c r="DD45" s="688">
        <v>2049230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2850149</v>
      </c>
      <c r="CS46" s="680"/>
      <c r="CT46" s="680"/>
      <c r="CU46" s="680"/>
      <c r="CV46" s="680"/>
      <c r="CW46" s="680"/>
      <c r="CX46" s="680"/>
      <c r="CY46" s="681"/>
      <c r="CZ46" s="684">
        <v>4.9000000000000004</v>
      </c>
      <c r="DA46" s="685"/>
      <c r="DB46" s="685"/>
      <c r="DC46" s="780"/>
      <c r="DD46" s="688">
        <v>1122631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462743</v>
      </c>
      <c r="CS47" s="715"/>
      <c r="CT47" s="715"/>
      <c r="CU47" s="715"/>
      <c r="CV47" s="715"/>
      <c r="CW47" s="715"/>
      <c r="CX47" s="715"/>
      <c r="CY47" s="716"/>
      <c r="CZ47" s="684">
        <v>0.8</v>
      </c>
      <c r="DA47" s="713"/>
      <c r="DB47" s="713"/>
      <c r="DC47" s="717"/>
      <c r="DD47" s="688">
        <v>118171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244</v>
      </c>
      <c r="DA48" s="685"/>
      <c r="DB48" s="685"/>
      <c r="DC48" s="780"/>
      <c r="DD48" s="688" t="s">
        <v>244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57861816</v>
      </c>
      <c r="CS49" s="749"/>
      <c r="CT49" s="749"/>
      <c r="CU49" s="749"/>
      <c r="CV49" s="749"/>
      <c r="CW49" s="749"/>
      <c r="CX49" s="749"/>
      <c r="CY49" s="781"/>
      <c r="CZ49" s="764">
        <v>100</v>
      </c>
      <c r="DA49" s="782"/>
      <c r="DB49" s="782"/>
      <c r="DC49" s="783"/>
      <c r="DD49" s="784">
        <v>27660126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FKMT1uCgH+sE+BlJ75o4YARSYocGkcut2ZcspOKsB2wU8XFQtqsC9+5uMzVbNmOi4NK8wWhrLHw3J9WoY7WUYQ==" saltValue="gj43WhywoN6qf92lIpuc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topLeftCell="B1" zoomScale="80" zoomScaleNormal="80" zoomScaleSheetLayoutView="70" workbookViewId="0">
      <selection activeCell="AF71" sqref="AF71:AJ7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63778</v>
      </c>
      <c r="R7" s="815"/>
      <c r="S7" s="815"/>
      <c r="T7" s="815"/>
      <c r="U7" s="815"/>
      <c r="V7" s="815">
        <v>57896</v>
      </c>
      <c r="W7" s="815"/>
      <c r="X7" s="815"/>
      <c r="Y7" s="815"/>
      <c r="Z7" s="815"/>
      <c r="AA7" s="815">
        <v>5883</v>
      </c>
      <c r="AB7" s="815"/>
      <c r="AC7" s="815"/>
      <c r="AD7" s="815"/>
      <c r="AE7" s="816"/>
      <c r="AF7" s="817">
        <v>1437</v>
      </c>
      <c r="AG7" s="818"/>
      <c r="AH7" s="818"/>
      <c r="AI7" s="818"/>
      <c r="AJ7" s="819"/>
      <c r="AK7" s="854">
        <v>13086</v>
      </c>
      <c r="AL7" s="855"/>
      <c r="AM7" s="855"/>
      <c r="AN7" s="855"/>
      <c r="AO7" s="855"/>
      <c r="AP7" s="855">
        <v>29189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596</v>
      </c>
      <c r="BT7" s="859"/>
      <c r="BU7" s="859"/>
      <c r="BV7" s="859"/>
      <c r="BW7" s="859"/>
      <c r="BX7" s="859"/>
      <c r="BY7" s="859"/>
      <c r="BZ7" s="859"/>
      <c r="CA7" s="859"/>
      <c r="CB7" s="859"/>
      <c r="CC7" s="859"/>
      <c r="CD7" s="859"/>
      <c r="CE7" s="859"/>
      <c r="CF7" s="859"/>
      <c r="CG7" s="860"/>
      <c r="CH7" s="851">
        <v>0</v>
      </c>
      <c r="CI7" s="852"/>
      <c r="CJ7" s="852"/>
      <c r="CK7" s="852"/>
      <c r="CL7" s="853"/>
      <c r="CM7" s="851">
        <v>13</v>
      </c>
      <c r="CN7" s="852"/>
      <c r="CO7" s="852"/>
      <c r="CP7" s="852"/>
      <c r="CQ7" s="853"/>
      <c r="CR7" s="851">
        <v>5</v>
      </c>
      <c r="CS7" s="852"/>
      <c r="CT7" s="852"/>
      <c r="CU7" s="852"/>
      <c r="CV7" s="853"/>
      <c r="CW7" s="851" t="s">
        <v>599</v>
      </c>
      <c r="CX7" s="852"/>
      <c r="CY7" s="852"/>
      <c r="CZ7" s="852"/>
      <c r="DA7" s="853"/>
      <c r="DB7" s="851" t="s">
        <v>575</v>
      </c>
      <c r="DC7" s="852"/>
      <c r="DD7" s="852"/>
      <c r="DE7" s="852"/>
      <c r="DF7" s="853"/>
      <c r="DG7" s="851" t="s">
        <v>575</v>
      </c>
      <c r="DH7" s="852"/>
      <c r="DI7" s="852"/>
      <c r="DJ7" s="852"/>
      <c r="DK7" s="853"/>
      <c r="DL7" s="851" t="s">
        <v>575</v>
      </c>
      <c r="DM7" s="852"/>
      <c r="DN7" s="852"/>
      <c r="DO7" s="852"/>
      <c r="DP7" s="853"/>
      <c r="DQ7" s="851" t="s">
        <v>576</v>
      </c>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168</v>
      </c>
      <c r="R8" s="839"/>
      <c r="S8" s="839"/>
      <c r="T8" s="839"/>
      <c r="U8" s="839"/>
      <c r="V8" s="839">
        <v>161</v>
      </c>
      <c r="W8" s="839"/>
      <c r="X8" s="839"/>
      <c r="Y8" s="839"/>
      <c r="Z8" s="839"/>
      <c r="AA8" s="839">
        <v>8</v>
      </c>
      <c r="AB8" s="839"/>
      <c r="AC8" s="839"/>
      <c r="AD8" s="839"/>
      <c r="AE8" s="840"/>
      <c r="AF8" s="841">
        <v>8</v>
      </c>
      <c r="AG8" s="842"/>
      <c r="AH8" s="842"/>
      <c r="AI8" s="842"/>
      <c r="AJ8" s="843"/>
      <c r="AK8" s="844">
        <v>110</v>
      </c>
      <c r="AL8" s="845"/>
      <c r="AM8" s="845"/>
      <c r="AN8" s="845"/>
      <c r="AO8" s="845"/>
      <c r="AP8" s="845" t="s">
        <v>576</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597</v>
      </c>
      <c r="BT8" s="849"/>
      <c r="BU8" s="849"/>
      <c r="BV8" s="849"/>
      <c r="BW8" s="849"/>
      <c r="BX8" s="849"/>
      <c r="BY8" s="849"/>
      <c r="BZ8" s="849"/>
      <c r="CA8" s="849"/>
      <c r="CB8" s="849"/>
      <c r="CC8" s="849"/>
      <c r="CD8" s="849"/>
      <c r="CE8" s="849"/>
      <c r="CF8" s="849"/>
      <c r="CG8" s="850"/>
      <c r="CH8" s="861">
        <v>2</v>
      </c>
      <c r="CI8" s="862"/>
      <c r="CJ8" s="862"/>
      <c r="CK8" s="862"/>
      <c r="CL8" s="863"/>
      <c r="CM8" s="861">
        <v>296</v>
      </c>
      <c r="CN8" s="862"/>
      <c r="CO8" s="862"/>
      <c r="CP8" s="862"/>
      <c r="CQ8" s="863"/>
      <c r="CR8" s="861">
        <v>30</v>
      </c>
      <c r="CS8" s="862"/>
      <c r="CT8" s="862"/>
      <c r="CU8" s="862"/>
      <c r="CV8" s="863"/>
      <c r="CW8" s="861" t="s">
        <v>575</v>
      </c>
      <c r="CX8" s="862"/>
      <c r="CY8" s="862"/>
      <c r="CZ8" s="862"/>
      <c r="DA8" s="863"/>
      <c r="DB8" s="861" t="s">
        <v>575</v>
      </c>
      <c r="DC8" s="862"/>
      <c r="DD8" s="862"/>
      <c r="DE8" s="862"/>
      <c r="DF8" s="863"/>
      <c r="DG8" s="861" t="s">
        <v>575</v>
      </c>
      <c r="DH8" s="862"/>
      <c r="DI8" s="862"/>
      <c r="DJ8" s="862"/>
      <c r="DK8" s="863"/>
      <c r="DL8" s="861" t="s">
        <v>575</v>
      </c>
      <c r="DM8" s="862"/>
      <c r="DN8" s="862"/>
      <c r="DO8" s="862"/>
      <c r="DP8" s="863"/>
      <c r="DQ8" s="861" t="s">
        <v>578</v>
      </c>
      <c r="DR8" s="862"/>
      <c r="DS8" s="862"/>
      <c r="DT8" s="862"/>
      <c r="DU8" s="863"/>
      <c r="DV8" s="864"/>
      <c r="DW8" s="865"/>
      <c r="DX8" s="865"/>
      <c r="DY8" s="865"/>
      <c r="DZ8" s="866"/>
      <c r="EA8" s="254"/>
    </row>
    <row r="9" spans="1:131" s="255" customFormat="1" ht="26.25" customHeight="1" x14ac:dyDescent="0.15">
      <c r="A9" s="261">
        <v>3</v>
      </c>
      <c r="B9" s="835" t="s">
        <v>385</v>
      </c>
      <c r="C9" s="836"/>
      <c r="D9" s="836"/>
      <c r="E9" s="836"/>
      <c r="F9" s="836"/>
      <c r="G9" s="836"/>
      <c r="H9" s="836"/>
      <c r="I9" s="836"/>
      <c r="J9" s="836"/>
      <c r="K9" s="836"/>
      <c r="L9" s="836"/>
      <c r="M9" s="836"/>
      <c r="N9" s="836"/>
      <c r="O9" s="836"/>
      <c r="P9" s="837"/>
      <c r="Q9" s="838">
        <v>24</v>
      </c>
      <c r="R9" s="839"/>
      <c r="S9" s="839"/>
      <c r="T9" s="839"/>
      <c r="U9" s="839"/>
      <c r="V9" s="839">
        <v>20</v>
      </c>
      <c r="W9" s="839"/>
      <c r="X9" s="839"/>
      <c r="Y9" s="839"/>
      <c r="Z9" s="839"/>
      <c r="AA9" s="839">
        <v>4</v>
      </c>
      <c r="AB9" s="839"/>
      <c r="AC9" s="839"/>
      <c r="AD9" s="839"/>
      <c r="AE9" s="840"/>
      <c r="AF9" s="841">
        <v>4</v>
      </c>
      <c r="AG9" s="842"/>
      <c r="AH9" s="842"/>
      <c r="AI9" s="842"/>
      <c r="AJ9" s="843"/>
      <c r="AK9" s="844">
        <v>17</v>
      </c>
      <c r="AL9" s="845"/>
      <c r="AM9" s="845"/>
      <c r="AN9" s="845"/>
      <c r="AO9" s="845"/>
      <c r="AP9" s="845" t="s">
        <v>575</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598</v>
      </c>
      <c r="BT9" s="849"/>
      <c r="BU9" s="849"/>
      <c r="BV9" s="849"/>
      <c r="BW9" s="849"/>
      <c r="BX9" s="849"/>
      <c r="BY9" s="849"/>
      <c r="BZ9" s="849"/>
      <c r="CA9" s="849"/>
      <c r="CB9" s="849"/>
      <c r="CC9" s="849"/>
      <c r="CD9" s="849"/>
      <c r="CE9" s="849"/>
      <c r="CF9" s="849"/>
      <c r="CG9" s="850"/>
      <c r="CH9" s="861">
        <v>-2</v>
      </c>
      <c r="CI9" s="862"/>
      <c r="CJ9" s="862"/>
      <c r="CK9" s="862"/>
      <c r="CL9" s="863"/>
      <c r="CM9" s="861">
        <v>19</v>
      </c>
      <c r="CN9" s="862"/>
      <c r="CO9" s="862"/>
      <c r="CP9" s="862"/>
      <c r="CQ9" s="863"/>
      <c r="CR9" s="861">
        <v>5</v>
      </c>
      <c r="CS9" s="862"/>
      <c r="CT9" s="862"/>
      <c r="CU9" s="862"/>
      <c r="CV9" s="863"/>
      <c r="CW9" s="861">
        <v>40</v>
      </c>
      <c r="CX9" s="862"/>
      <c r="CY9" s="862"/>
      <c r="CZ9" s="862"/>
      <c r="DA9" s="863"/>
      <c r="DB9" s="861" t="s">
        <v>576</v>
      </c>
      <c r="DC9" s="862"/>
      <c r="DD9" s="862"/>
      <c r="DE9" s="862"/>
      <c r="DF9" s="863"/>
      <c r="DG9" s="861" t="s">
        <v>575</v>
      </c>
      <c r="DH9" s="862"/>
      <c r="DI9" s="862"/>
      <c r="DJ9" s="862"/>
      <c r="DK9" s="863"/>
      <c r="DL9" s="861" t="s">
        <v>578</v>
      </c>
      <c r="DM9" s="862"/>
      <c r="DN9" s="862"/>
      <c r="DO9" s="862"/>
      <c r="DP9" s="863"/>
      <c r="DQ9" s="861" t="s">
        <v>600</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63751</v>
      </c>
      <c r="R23" s="874"/>
      <c r="S23" s="874"/>
      <c r="T23" s="874"/>
      <c r="U23" s="874"/>
      <c r="V23" s="874">
        <v>57856</v>
      </c>
      <c r="W23" s="874"/>
      <c r="X23" s="874"/>
      <c r="Y23" s="874"/>
      <c r="Z23" s="874"/>
      <c r="AA23" s="874">
        <v>5894</v>
      </c>
      <c r="AB23" s="874"/>
      <c r="AC23" s="874"/>
      <c r="AD23" s="874"/>
      <c r="AE23" s="875"/>
      <c r="AF23" s="876">
        <v>1448</v>
      </c>
      <c r="AG23" s="874"/>
      <c r="AH23" s="874"/>
      <c r="AI23" s="874"/>
      <c r="AJ23" s="877"/>
      <c r="AK23" s="878"/>
      <c r="AL23" s="879"/>
      <c r="AM23" s="879"/>
      <c r="AN23" s="879"/>
      <c r="AO23" s="879"/>
      <c r="AP23" s="874">
        <v>29189</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11646</v>
      </c>
      <c r="R28" s="903"/>
      <c r="S28" s="903"/>
      <c r="T28" s="903"/>
      <c r="U28" s="903"/>
      <c r="V28" s="903">
        <v>11409</v>
      </c>
      <c r="W28" s="903"/>
      <c r="X28" s="903"/>
      <c r="Y28" s="903"/>
      <c r="Z28" s="903"/>
      <c r="AA28" s="903">
        <v>236</v>
      </c>
      <c r="AB28" s="903"/>
      <c r="AC28" s="903"/>
      <c r="AD28" s="903"/>
      <c r="AE28" s="904"/>
      <c r="AF28" s="905">
        <v>236</v>
      </c>
      <c r="AG28" s="903"/>
      <c r="AH28" s="903"/>
      <c r="AI28" s="903"/>
      <c r="AJ28" s="906"/>
      <c r="AK28" s="907">
        <v>2905</v>
      </c>
      <c r="AL28" s="898"/>
      <c r="AM28" s="898"/>
      <c r="AN28" s="898"/>
      <c r="AO28" s="898"/>
      <c r="AP28" s="898" t="s">
        <v>577</v>
      </c>
      <c r="AQ28" s="898"/>
      <c r="AR28" s="898"/>
      <c r="AS28" s="898"/>
      <c r="AT28" s="898"/>
      <c r="AU28" s="898" t="s">
        <v>575</v>
      </c>
      <c r="AV28" s="898"/>
      <c r="AW28" s="898"/>
      <c r="AX28" s="898"/>
      <c r="AY28" s="898"/>
      <c r="AZ28" s="899" t="s">
        <v>578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6855</v>
      </c>
      <c r="R29" s="839"/>
      <c r="S29" s="839"/>
      <c r="T29" s="839"/>
      <c r="U29" s="839"/>
      <c r="V29" s="839">
        <v>6598</v>
      </c>
      <c r="W29" s="839"/>
      <c r="X29" s="839"/>
      <c r="Y29" s="839"/>
      <c r="Z29" s="839"/>
      <c r="AA29" s="839">
        <v>257</v>
      </c>
      <c r="AB29" s="839"/>
      <c r="AC29" s="839"/>
      <c r="AD29" s="839"/>
      <c r="AE29" s="840"/>
      <c r="AF29" s="841">
        <v>257</v>
      </c>
      <c r="AG29" s="842"/>
      <c r="AH29" s="842"/>
      <c r="AI29" s="842"/>
      <c r="AJ29" s="843"/>
      <c r="AK29" s="910">
        <v>349</v>
      </c>
      <c r="AL29" s="911"/>
      <c r="AM29" s="911"/>
      <c r="AN29" s="911"/>
      <c r="AO29" s="911"/>
      <c r="AP29" s="911" t="s">
        <v>578</v>
      </c>
      <c r="AQ29" s="911"/>
      <c r="AR29" s="911"/>
      <c r="AS29" s="911"/>
      <c r="AT29" s="911"/>
      <c r="AU29" s="911" t="s">
        <v>578</v>
      </c>
      <c r="AV29" s="911"/>
      <c r="AW29" s="911"/>
      <c r="AX29" s="911"/>
      <c r="AY29" s="911"/>
      <c r="AZ29" s="912" t="s">
        <v>575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366</v>
      </c>
      <c r="R30" s="839"/>
      <c r="S30" s="839"/>
      <c r="T30" s="839"/>
      <c r="U30" s="839"/>
      <c r="V30" s="839">
        <v>366</v>
      </c>
      <c r="W30" s="839"/>
      <c r="X30" s="839"/>
      <c r="Y30" s="839"/>
      <c r="Z30" s="839"/>
      <c r="AA30" s="839">
        <v>0</v>
      </c>
      <c r="AB30" s="839"/>
      <c r="AC30" s="839"/>
      <c r="AD30" s="839"/>
      <c r="AE30" s="840"/>
      <c r="AF30" s="841">
        <v>0</v>
      </c>
      <c r="AG30" s="842"/>
      <c r="AH30" s="842"/>
      <c r="AI30" s="842"/>
      <c r="AJ30" s="843"/>
      <c r="AK30" s="910">
        <v>193</v>
      </c>
      <c r="AL30" s="911"/>
      <c r="AM30" s="911"/>
      <c r="AN30" s="911"/>
      <c r="AO30" s="911"/>
      <c r="AP30" s="911" t="s">
        <v>579</v>
      </c>
      <c r="AQ30" s="911"/>
      <c r="AR30" s="911"/>
      <c r="AS30" s="911"/>
      <c r="AT30" s="911"/>
      <c r="AU30" s="911" t="s">
        <v>575</v>
      </c>
      <c r="AV30" s="911"/>
      <c r="AW30" s="911"/>
      <c r="AX30" s="911"/>
      <c r="AY30" s="911"/>
      <c r="AZ30" s="912" t="s">
        <v>580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36</v>
      </c>
      <c r="R31" s="839"/>
      <c r="S31" s="839"/>
      <c r="T31" s="839"/>
      <c r="U31" s="839"/>
      <c r="V31" s="839">
        <v>36</v>
      </c>
      <c r="W31" s="839"/>
      <c r="X31" s="839"/>
      <c r="Y31" s="839"/>
      <c r="Z31" s="839"/>
      <c r="AA31" s="839" t="s">
        <v>575</v>
      </c>
      <c r="AB31" s="839"/>
      <c r="AC31" s="839"/>
      <c r="AD31" s="839"/>
      <c r="AE31" s="840"/>
      <c r="AF31" s="841" t="s">
        <v>404</v>
      </c>
      <c r="AG31" s="842"/>
      <c r="AH31" s="842"/>
      <c r="AI31" s="842"/>
      <c r="AJ31" s="843"/>
      <c r="AK31" s="910">
        <v>36</v>
      </c>
      <c r="AL31" s="911"/>
      <c r="AM31" s="911"/>
      <c r="AN31" s="911"/>
      <c r="AO31" s="911"/>
      <c r="AP31" s="911">
        <v>55</v>
      </c>
      <c r="AQ31" s="911"/>
      <c r="AR31" s="911"/>
      <c r="AS31" s="911"/>
      <c r="AT31" s="911"/>
      <c r="AU31" s="911">
        <v>55</v>
      </c>
      <c r="AV31" s="911"/>
      <c r="AW31" s="911"/>
      <c r="AX31" s="911"/>
      <c r="AY31" s="911"/>
      <c r="AZ31" s="912" t="s">
        <v>575</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1204</v>
      </c>
      <c r="R32" s="839"/>
      <c r="S32" s="839"/>
      <c r="T32" s="839"/>
      <c r="U32" s="839"/>
      <c r="V32" s="839">
        <v>833</v>
      </c>
      <c r="W32" s="839"/>
      <c r="X32" s="839"/>
      <c r="Y32" s="839"/>
      <c r="Z32" s="839"/>
      <c r="AA32" s="839">
        <v>371</v>
      </c>
      <c r="AB32" s="839"/>
      <c r="AC32" s="839"/>
      <c r="AD32" s="839"/>
      <c r="AE32" s="840"/>
      <c r="AF32" s="841">
        <v>4962</v>
      </c>
      <c r="AG32" s="842"/>
      <c r="AH32" s="842"/>
      <c r="AI32" s="842"/>
      <c r="AJ32" s="843"/>
      <c r="AK32" s="910">
        <v>120</v>
      </c>
      <c r="AL32" s="911"/>
      <c r="AM32" s="911"/>
      <c r="AN32" s="911"/>
      <c r="AO32" s="911"/>
      <c r="AP32" s="911">
        <v>1012</v>
      </c>
      <c r="AQ32" s="911"/>
      <c r="AR32" s="911"/>
      <c r="AS32" s="911"/>
      <c r="AT32" s="911"/>
      <c r="AU32" s="911">
        <v>452</v>
      </c>
      <c r="AV32" s="911"/>
      <c r="AW32" s="911"/>
      <c r="AX32" s="911"/>
      <c r="AY32" s="911"/>
      <c r="AZ32" s="912" t="s">
        <v>575</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407</v>
      </c>
      <c r="C33" s="836"/>
      <c r="D33" s="836"/>
      <c r="E33" s="836"/>
      <c r="F33" s="836"/>
      <c r="G33" s="836"/>
      <c r="H33" s="836"/>
      <c r="I33" s="836"/>
      <c r="J33" s="836"/>
      <c r="K33" s="836"/>
      <c r="L33" s="836"/>
      <c r="M33" s="836"/>
      <c r="N33" s="836"/>
      <c r="O33" s="836"/>
      <c r="P33" s="837"/>
      <c r="Q33" s="838">
        <v>407</v>
      </c>
      <c r="R33" s="839"/>
      <c r="S33" s="839"/>
      <c r="T33" s="839"/>
      <c r="U33" s="839"/>
      <c r="V33" s="839">
        <v>331</v>
      </c>
      <c r="W33" s="839"/>
      <c r="X33" s="839"/>
      <c r="Y33" s="839"/>
      <c r="Z33" s="839"/>
      <c r="AA33" s="839">
        <v>76</v>
      </c>
      <c r="AB33" s="839"/>
      <c r="AC33" s="839"/>
      <c r="AD33" s="839"/>
      <c r="AE33" s="840"/>
      <c r="AF33" s="841">
        <v>2486</v>
      </c>
      <c r="AG33" s="842"/>
      <c r="AH33" s="842"/>
      <c r="AI33" s="842"/>
      <c r="AJ33" s="843"/>
      <c r="AK33" s="910">
        <v>2</v>
      </c>
      <c r="AL33" s="911"/>
      <c r="AM33" s="911"/>
      <c r="AN33" s="911"/>
      <c r="AO33" s="911"/>
      <c r="AP33" s="911">
        <v>6</v>
      </c>
      <c r="AQ33" s="911"/>
      <c r="AR33" s="911"/>
      <c r="AS33" s="911"/>
      <c r="AT33" s="911"/>
      <c r="AU33" s="911">
        <v>0</v>
      </c>
      <c r="AV33" s="911"/>
      <c r="AW33" s="911"/>
      <c r="AX33" s="911"/>
      <c r="AY33" s="911"/>
      <c r="AZ33" s="912" t="s">
        <v>575</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408</v>
      </c>
      <c r="C34" s="836"/>
      <c r="D34" s="836"/>
      <c r="E34" s="836"/>
      <c r="F34" s="836"/>
      <c r="G34" s="836"/>
      <c r="H34" s="836"/>
      <c r="I34" s="836"/>
      <c r="J34" s="836"/>
      <c r="K34" s="836"/>
      <c r="L34" s="836"/>
      <c r="M34" s="836"/>
      <c r="N34" s="836"/>
      <c r="O34" s="836"/>
      <c r="P34" s="837"/>
      <c r="Q34" s="838">
        <v>4644</v>
      </c>
      <c r="R34" s="839"/>
      <c r="S34" s="839"/>
      <c r="T34" s="839"/>
      <c r="U34" s="839"/>
      <c r="V34" s="839">
        <v>5115</v>
      </c>
      <c r="W34" s="839"/>
      <c r="X34" s="839"/>
      <c r="Y34" s="839"/>
      <c r="Z34" s="839"/>
      <c r="AA34" s="839">
        <v>-470</v>
      </c>
      <c r="AB34" s="839"/>
      <c r="AC34" s="839"/>
      <c r="AD34" s="839"/>
      <c r="AE34" s="840"/>
      <c r="AF34" s="841">
        <v>2174</v>
      </c>
      <c r="AG34" s="842"/>
      <c r="AH34" s="842"/>
      <c r="AI34" s="842"/>
      <c r="AJ34" s="843"/>
      <c r="AK34" s="910">
        <v>646</v>
      </c>
      <c r="AL34" s="911"/>
      <c r="AM34" s="911"/>
      <c r="AN34" s="911"/>
      <c r="AO34" s="911"/>
      <c r="AP34" s="911">
        <v>3704</v>
      </c>
      <c r="AQ34" s="911"/>
      <c r="AR34" s="911"/>
      <c r="AS34" s="911"/>
      <c r="AT34" s="911"/>
      <c r="AU34" s="911">
        <v>1950</v>
      </c>
      <c r="AV34" s="911"/>
      <c r="AW34" s="911"/>
      <c r="AX34" s="911"/>
      <c r="AY34" s="911"/>
      <c r="AZ34" s="912" t="s">
        <v>581</v>
      </c>
      <c r="BA34" s="912"/>
      <c r="BB34" s="912"/>
      <c r="BC34" s="912"/>
      <c r="BD34" s="912"/>
      <c r="BE34" s="908" t="s">
        <v>406</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409</v>
      </c>
      <c r="C35" s="836"/>
      <c r="D35" s="836"/>
      <c r="E35" s="836"/>
      <c r="F35" s="836"/>
      <c r="G35" s="836"/>
      <c r="H35" s="836"/>
      <c r="I35" s="836"/>
      <c r="J35" s="836"/>
      <c r="K35" s="836"/>
      <c r="L35" s="836"/>
      <c r="M35" s="836"/>
      <c r="N35" s="836"/>
      <c r="O35" s="836"/>
      <c r="P35" s="837"/>
      <c r="Q35" s="838">
        <v>1686</v>
      </c>
      <c r="R35" s="839"/>
      <c r="S35" s="839"/>
      <c r="T35" s="839"/>
      <c r="U35" s="839"/>
      <c r="V35" s="839">
        <v>1546</v>
      </c>
      <c r="W35" s="839"/>
      <c r="X35" s="839"/>
      <c r="Y35" s="839"/>
      <c r="Z35" s="839"/>
      <c r="AA35" s="839">
        <v>140</v>
      </c>
      <c r="AB35" s="839"/>
      <c r="AC35" s="839"/>
      <c r="AD35" s="839"/>
      <c r="AE35" s="840"/>
      <c r="AF35" s="841">
        <v>975</v>
      </c>
      <c r="AG35" s="842"/>
      <c r="AH35" s="842"/>
      <c r="AI35" s="842"/>
      <c r="AJ35" s="843"/>
      <c r="AK35" s="910">
        <v>697</v>
      </c>
      <c r="AL35" s="911"/>
      <c r="AM35" s="911"/>
      <c r="AN35" s="911"/>
      <c r="AO35" s="911"/>
      <c r="AP35" s="911">
        <v>10125</v>
      </c>
      <c r="AQ35" s="911"/>
      <c r="AR35" s="911"/>
      <c r="AS35" s="911"/>
      <c r="AT35" s="911"/>
      <c r="AU35" s="911">
        <v>6075</v>
      </c>
      <c r="AV35" s="911"/>
      <c r="AW35" s="911"/>
      <c r="AX35" s="911"/>
      <c r="AY35" s="911"/>
      <c r="AZ35" s="912" t="s">
        <v>582</v>
      </c>
      <c r="BA35" s="912"/>
      <c r="BB35" s="912"/>
      <c r="BC35" s="912"/>
      <c r="BD35" s="912"/>
      <c r="BE35" s="908" t="s">
        <v>406</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410</v>
      </c>
      <c r="C36" s="836"/>
      <c r="D36" s="836"/>
      <c r="E36" s="836"/>
      <c r="F36" s="836"/>
      <c r="G36" s="836"/>
      <c r="H36" s="836"/>
      <c r="I36" s="836"/>
      <c r="J36" s="836"/>
      <c r="K36" s="836"/>
      <c r="L36" s="836"/>
      <c r="M36" s="836"/>
      <c r="N36" s="836"/>
      <c r="O36" s="836"/>
      <c r="P36" s="837"/>
      <c r="Q36" s="838">
        <v>97</v>
      </c>
      <c r="R36" s="839"/>
      <c r="S36" s="839"/>
      <c r="T36" s="839"/>
      <c r="U36" s="839"/>
      <c r="V36" s="839">
        <v>91</v>
      </c>
      <c r="W36" s="839"/>
      <c r="X36" s="839"/>
      <c r="Y36" s="839"/>
      <c r="Z36" s="839"/>
      <c r="AA36" s="839">
        <v>6</v>
      </c>
      <c r="AB36" s="839"/>
      <c r="AC36" s="839"/>
      <c r="AD36" s="839"/>
      <c r="AE36" s="840"/>
      <c r="AF36" s="841" t="s">
        <v>128</v>
      </c>
      <c r="AG36" s="842"/>
      <c r="AH36" s="842"/>
      <c r="AI36" s="842"/>
      <c r="AJ36" s="843"/>
      <c r="AK36" s="910">
        <v>61</v>
      </c>
      <c r="AL36" s="911"/>
      <c r="AM36" s="911"/>
      <c r="AN36" s="911"/>
      <c r="AO36" s="911"/>
      <c r="AP36" s="911">
        <v>571</v>
      </c>
      <c r="AQ36" s="911"/>
      <c r="AR36" s="911"/>
      <c r="AS36" s="911"/>
      <c r="AT36" s="911"/>
      <c r="AU36" s="911">
        <v>375</v>
      </c>
      <c r="AV36" s="911"/>
      <c r="AW36" s="911"/>
      <c r="AX36" s="911"/>
      <c r="AY36" s="911"/>
      <c r="AZ36" s="912" t="s">
        <v>584</v>
      </c>
      <c r="BA36" s="912"/>
      <c r="BB36" s="912"/>
      <c r="BC36" s="912"/>
      <c r="BD36" s="912"/>
      <c r="BE36" s="908" t="s">
        <v>411</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412</v>
      </c>
      <c r="C37" s="836"/>
      <c r="D37" s="836"/>
      <c r="E37" s="836"/>
      <c r="F37" s="836"/>
      <c r="G37" s="836"/>
      <c r="H37" s="836"/>
      <c r="I37" s="836"/>
      <c r="J37" s="836"/>
      <c r="K37" s="836"/>
      <c r="L37" s="836"/>
      <c r="M37" s="836"/>
      <c r="N37" s="836"/>
      <c r="O37" s="836"/>
      <c r="P37" s="837"/>
      <c r="Q37" s="838">
        <v>292</v>
      </c>
      <c r="R37" s="839"/>
      <c r="S37" s="839"/>
      <c r="T37" s="839"/>
      <c r="U37" s="839"/>
      <c r="V37" s="839">
        <v>290</v>
      </c>
      <c r="W37" s="839"/>
      <c r="X37" s="839"/>
      <c r="Y37" s="839"/>
      <c r="Z37" s="839"/>
      <c r="AA37" s="839">
        <v>2</v>
      </c>
      <c r="AB37" s="839"/>
      <c r="AC37" s="839"/>
      <c r="AD37" s="839"/>
      <c r="AE37" s="840"/>
      <c r="AF37" s="841">
        <v>2</v>
      </c>
      <c r="AG37" s="842"/>
      <c r="AH37" s="842"/>
      <c r="AI37" s="842"/>
      <c r="AJ37" s="843"/>
      <c r="AK37" s="910">
        <v>198</v>
      </c>
      <c r="AL37" s="911"/>
      <c r="AM37" s="911"/>
      <c r="AN37" s="911"/>
      <c r="AO37" s="911"/>
      <c r="AP37" s="911">
        <v>1065</v>
      </c>
      <c r="AQ37" s="911"/>
      <c r="AR37" s="911"/>
      <c r="AS37" s="911"/>
      <c r="AT37" s="911"/>
      <c r="AU37" s="911">
        <v>1011</v>
      </c>
      <c r="AV37" s="911"/>
      <c r="AW37" s="911"/>
      <c r="AX37" s="911"/>
      <c r="AY37" s="911"/>
      <c r="AZ37" s="912" t="s">
        <v>583</v>
      </c>
      <c r="BA37" s="912"/>
      <c r="BB37" s="912"/>
      <c r="BC37" s="912"/>
      <c r="BD37" s="912"/>
      <c r="BE37" s="908" t="s">
        <v>413</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414</v>
      </c>
      <c r="C38" s="836"/>
      <c r="D38" s="836"/>
      <c r="E38" s="836"/>
      <c r="F38" s="836"/>
      <c r="G38" s="836"/>
      <c r="H38" s="836"/>
      <c r="I38" s="836"/>
      <c r="J38" s="836"/>
      <c r="K38" s="836"/>
      <c r="L38" s="836"/>
      <c r="M38" s="836"/>
      <c r="N38" s="836"/>
      <c r="O38" s="836"/>
      <c r="P38" s="837"/>
      <c r="Q38" s="838">
        <v>3560</v>
      </c>
      <c r="R38" s="839"/>
      <c r="S38" s="839"/>
      <c r="T38" s="839"/>
      <c r="U38" s="839"/>
      <c r="V38" s="839">
        <v>960</v>
      </c>
      <c r="W38" s="839"/>
      <c r="X38" s="839"/>
      <c r="Y38" s="839"/>
      <c r="Z38" s="839"/>
      <c r="AA38" s="839">
        <v>2600</v>
      </c>
      <c r="AB38" s="839"/>
      <c r="AC38" s="839"/>
      <c r="AD38" s="839"/>
      <c r="AE38" s="840"/>
      <c r="AF38" s="841" t="s">
        <v>128</v>
      </c>
      <c r="AG38" s="842"/>
      <c r="AH38" s="842"/>
      <c r="AI38" s="842"/>
      <c r="AJ38" s="843"/>
      <c r="AK38" s="910">
        <v>2716</v>
      </c>
      <c r="AL38" s="911"/>
      <c r="AM38" s="911"/>
      <c r="AN38" s="911"/>
      <c r="AO38" s="911"/>
      <c r="AP38" s="911">
        <v>38</v>
      </c>
      <c r="AQ38" s="911"/>
      <c r="AR38" s="911"/>
      <c r="AS38" s="911"/>
      <c r="AT38" s="911"/>
      <c r="AU38" s="911">
        <v>38</v>
      </c>
      <c r="AV38" s="911"/>
      <c r="AW38" s="911"/>
      <c r="AX38" s="911"/>
      <c r="AY38" s="911"/>
      <c r="AZ38" s="912" t="s">
        <v>575</v>
      </c>
      <c r="BA38" s="912"/>
      <c r="BB38" s="912"/>
      <c r="BC38" s="912"/>
      <c r="BD38" s="912"/>
      <c r="BE38" s="908" t="s">
        <v>413</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416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11092</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418</v>
      </c>
      <c r="B66" s="821"/>
      <c r="C66" s="821"/>
      <c r="D66" s="821"/>
      <c r="E66" s="821"/>
      <c r="F66" s="821"/>
      <c r="G66" s="821"/>
      <c r="H66" s="821"/>
      <c r="I66" s="821"/>
      <c r="J66" s="821"/>
      <c r="K66" s="821"/>
      <c r="L66" s="821"/>
      <c r="M66" s="821"/>
      <c r="N66" s="821"/>
      <c r="O66" s="821"/>
      <c r="P66" s="822"/>
      <c r="Q66" s="797" t="s">
        <v>419</v>
      </c>
      <c r="R66" s="798"/>
      <c r="S66" s="798"/>
      <c r="T66" s="798"/>
      <c r="U66" s="799"/>
      <c r="V66" s="797" t="s">
        <v>420</v>
      </c>
      <c r="W66" s="798"/>
      <c r="X66" s="798"/>
      <c r="Y66" s="798"/>
      <c r="Z66" s="799"/>
      <c r="AA66" s="797" t="s">
        <v>421</v>
      </c>
      <c r="AB66" s="798"/>
      <c r="AC66" s="798"/>
      <c r="AD66" s="798"/>
      <c r="AE66" s="799"/>
      <c r="AF66" s="932" t="s">
        <v>395</v>
      </c>
      <c r="AG66" s="893"/>
      <c r="AH66" s="893"/>
      <c r="AI66" s="893"/>
      <c r="AJ66" s="933"/>
      <c r="AK66" s="797" t="s">
        <v>396</v>
      </c>
      <c r="AL66" s="821"/>
      <c r="AM66" s="821"/>
      <c r="AN66" s="821"/>
      <c r="AO66" s="822"/>
      <c r="AP66" s="797" t="s">
        <v>422</v>
      </c>
      <c r="AQ66" s="798"/>
      <c r="AR66" s="798"/>
      <c r="AS66" s="798"/>
      <c r="AT66" s="799"/>
      <c r="AU66" s="797" t="s">
        <v>423</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585</v>
      </c>
      <c r="C68" s="950"/>
      <c r="D68" s="950"/>
      <c r="E68" s="950"/>
      <c r="F68" s="950"/>
      <c r="G68" s="950"/>
      <c r="H68" s="950"/>
      <c r="I68" s="950"/>
      <c r="J68" s="950"/>
      <c r="K68" s="950"/>
      <c r="L68" s="950"/>
      <c r="M68" s="950"/>
      <c r="N68" s="950"/>
      <c r="O68" s="950"/>
      <c r="P68" s="951"/>
      <c r="Q68" s="952">
        <v>1537</v>
      </c>
      <c r="R68" s="946"/>
      <c r="S68" s="946"/>
      <c r="T68" s="946"/>
      <c r="U68" s="946"/>
      <c r="V68" s="946">
        <v>1468</v>
      </c>
      <c r="W68" s="946"/>
      <c r="X68" s="946"/>
      <c r="Y68" s="946"/>
      <c r="Z68" s="946"/>
      <c r="AA68" s="946">
        <v>69</v>
      </c>
      <c r="AB68" s="946"/>
      <c r="AC68" s="946"/>
      <c r="AD68" s="946"/>
      <c r="AE68" s="946"/>
      <c r="AF68" s="946">
        <v>69</v>
      </c>
      <c r="AG68" s="946"/>
      <c r="AH68" s="946"/>
      <c r="AI68" s="946"/>
      <c r="AJ68" s="946"/>
      <c r="AK68" s="946" t="s">
        <v>602</v>
      </c>
      <c r="AL68" s="946"/>
      <c r="AM68" s="946"/>
      <c r="AN68" s="946"/>
      <c r="AO68" s="946"/>
      <c r="AP68" s="946">
        <v>98</v>
      </c>
      <c r="AQ68" s="946"/>
      <c r="AR68" s="946"/>
      <c r="AS68" s="946"/>
      <c r="AT68" s="946"/>
      <c r="AU68" s="946">
        <v>56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586</v>
      </c>
      <c r="C69" s="954"/>
      <c r="D69" s="954"/>
      <c r="E69" s="954"/>
      <c r="F69" s="954"/>
      <c r="G69" s="954"/>
      <c r="H69" s="954"/>
      <c r="I69" s="954"/>
      <c r="J69" s="954"/>
      <c r="K69" s="954"/>
      <c r="L69" s="954"/>
      <c r="M69" s="954"/>
      <c r="N69" s="954"/>
      <c r="O69" s="954"/>
      <c r="P69" s="955"/>
      <c r="Q69" s="956">
        <v>293</v>
      </c>
      <c r="R69" s="911"/>
      <c r="S69" s="911"/>
      <c r="T69" s="911"/>
      <c r="U69" s="911"/>
      <c r="V69" s="911">
        <v>279</v>
      </c>
      <c r="W69" s="911"/>
      <c r="X69" s="911"/>
      <c r="Y69" s="911"/>
      <c r="Z69" s="911"/>
      <c r="AA69" s="911">
        <v>14</v>
      </c>
      <c r="AB69" s="911"/>
      <c r="AC69" s="911"/>
      <c r="AD69" s="911"/>
      <c r="AE69" s="911"/>
      <c r="AF69" s="911">
        <v>14</v>
      </c>
      <c r="AG69" s="911"/>
      <c r="AH69" s="911"/>
      <c r="AI69" s="911"/>
      <c r="AJ69" s="911"/>
      <c r="AK69" s="911" t="s">
        <v>575</v>
      </c>
      <c r="AL69" s="911"/>
      <c r="AM69" s="911"/>
      <c r="AN69" s="911"/>
      <c r="AO69" s="911"/>
      <c r="AP69" s="911">
        <v>82</v>
      </c>
      <c r="AQ69" s="911"/>
      <c r="AR69" s="911"/>
      <c r="AS69" s="911"/>
      <c r="AT69" s="911"/>
      <c r="AU69" s="911">
        <v>37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587</v>
      </c>
      <c r="C70" s="954"/>
      <c r="D70" s="954"/>
      <c r="E70" s="954"/>
      <c r="F70" s="954"/>
      <c r="G70" s="954"/>
      <c r="H70" s="954"/>
      <c r="I70" s="954"/>
      <c r="J70" s="954"/>
      <c r="K70" s="954"/>
      <c r="L70" s="954"/>
      <c r="M70" s="954"/>
      <c r="N70" s="954"/>
      <c r="O70" s="954"/>
      <c r="P70" s="955"/>
      <c r="Q70" s="956">
        <v>1520</v>
      </c>
      <c r="R70" s="911"/>
      <c r="S70" s="911"/>
      <c r="T70" s="911"/>
      <c r="U70" s="911"/>
      <c r="V70" s="911">
        <v>1239</v>
      </c>
      <c r="W70" s="911"/>
      <c r="X70" s="911"/>
      <c r="Y70" s="911"/>
      <c r="Z70" s="911"/>
      <c r="AA70" s="911">
        <v>281</v>
      </c>
      <c r="AB70" s="911"/>
      <c r="AC70" s="911"/>
      <c r="AD70" s="911"/>
      <c r="AE70" s="911"/>
      <c r="AF70" s="911">
        <v>3591</v>
      </c>
      <c r="AG70" s="911"/>
      <c r="AH70" s="911"/>
      <c r="AI70" s="911"/>
      <c r="AJ70" s="911"/>
      <c r="AK70" s="911" t="s">
        <v>575</v>
      </c>
      <c r="AL70" s="911"/>
      <c r="AM70" s="911"/>
      <c r="AN70" s="911"/>
      <c r="AO70" s="911"/>
      <c r="AP70" s="911">
        <v>2075</v>
      </c>
      <c r="AQ70" s="911"/>
      <c r="AR70" s="911"/>
      <c r="AS70" s="911"/>
      <c r="AT70" s="911"/>
      <c r="AU70" s="911" t="s">
        <v>601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588</v>
      </c>
      <c r="C71" s="954"/>
      <c r="D71" s="954"/>
      <c r="E71" s="954"/>
      <c r="F71" s="954"/>
      <c r="G71" s="954"/>
      <c r="H71" s="954"/>
      <c r="I71" s="954"/>
      <c r="J71" s="954"/>
      <c r="K71" s="954"/>
      <c r="L71" s="954"/>
      <c r="M71" s="954"/>
      <c r="N71" s="954"/>
      <c r="O71" s="954"/>
      <c r="P71" s="955"/>
      <c r="Q71" s="959">
        <v>1174</v>
      </c>
      <c r="R71" s="960"/>
      <c r="S71" s="960"/>
      <c r="T71" s="960"/>
      <c r="U71" s="910"/>
      <c r="V71" s="961">
        <v>1130</v>
      </c>
      <c r="W71" s="960"/>
      <c r="X71" s="960"/>
      <c r="Y71" s="960"/>
      <c r="Z71" s="910"/>
      <c r="AA71" s="961">
        <v>44</v>
      </c>
      <c r="AB71" s="960"/>
      <c r="AC71" s="960"/>
      <c r="AD71" s="960"/>
      <c r="AE71" s="910"/>
      <c r="AF71" s="911">
        <v>45</v>
      </c>
      <c r="AG71" s="911"/>
      <c r="AH71" s="911"/>
      <c r="AI71" s="911"/>
      <c r="AJ71" s="911"/>
      <c r="AK71" s="911">
        <v>0</v>
      </c>
      <c r="AL71" s="911"/>
      <c r="AM71" s="911"/>
      <c r="AN71" s="911"/>
      <c r="AO71" s="911"/>
      <c r="AP71" s="911" t="s">
        <v>575</v>
      </c>
      <c r="AQ71" s="911"/>
      <c r="AR71" s="911"/>
      <c r="AS71" s="911"/>
      <c r="AT71" s="911"/>
      <c r="AU71" s="911" t="s">
        <v>575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589</v>
      </c>
      <c r="C72" s="954"/>
      <c r="D72" s="954"/>
      <c r="E72" s="954"/>
      <c r="F72" s="954"/>
      <c r="G72" s="954"/>
      <c r="H72" s="954"/>
      <c r="I72" s="954"/>
      <c r="J72" s="954"/>
      <c r="K72" s="954"/>
      <c r="L72" s="954"/>
      <c r="M72" s="954"/>
      <c r="N72" s="954"/>
      <c r="O72" s="954"/>
      <c r="P72" s="955"/>
      <c r="Q72" s="959">
        <v>250623</v>
      </c>
      <c r="R72" s="960"/>
      <c r="S72" s="960"/>
      <c r="T72" s="960"/>
      <c r="U72" s="910"/>
      <c r="V72" s="961">
        <v>237946</v>
      </c>
      <c r="W72" s="960"/>
      <c r="X72" s="960"/>
      <c r="Y72" s="960"/>
      <c r="Z72" s="910"/>
      <c r="AA72" s="961">
        <v>12677</v>
      </c>
      <c r="AB72" s="960"/>
      <c r="AC72" s="960"/>
      <c r="AD72" s="960"/>
      <c r="AE72" s="910"/>
      <c r="AF72" s="911">
        <v>12677</v>
      </c>
      <c r="AG72" s="911"/>
      <c r="AH72" s="911"/>
      <c r="AI72" s="911"/>
      <c r="AJ72" s="911"/>
      <c r="AK72" s="911">
        <v>923</v>
      </c>
      <c r="AL72" s="911"/>
      <c r="AM72" s="911"/>
      <c r="AN72" s="911"/>
      <c r="AO72" s="911"/>
      <c r="AP72" s="911" t="s">
        <v>583</v>
      </c>
      <c r="AQ72" s="911"/>
      <c r="AR72" s="911"/>
      <c r="AS72" s="911"/>
      <c r="AT72" s="911"/>
      <c r="AU72" s="911" t="s">
        <v>583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590</v>
      </c>
      <c r="C73" s="954"/>
      <c r="D73" s="954"/>
      <c r="E73" s="954"/>
      <c r="F73" s="954"/>
      <c r="G73" s="954"/>
      <c r="H73" s="954"/>
      <c r="I73" s="954"/>
      <c r="J73" s="954"/>
      <c r="K73" s="954"/>
      <c r="L73" s="954"/>
      <c r="M73" s="954"/>
      <c r="N73" s="954"/>
      <c r="O73" s="954"/>
      <c r="P73" s="955"/>
      <c r="Q73" s="956">
        <v>239</v>
      </c>
      <c r="R73" s="911"/>
      <c r="S73" s="911"/>
      <c r="T73" s="911"/>
      <c r="U73" s="911"/>
      <c r="V73" s="911">
        <v>239</v>
      </c>
      <c r="W73" s="911"/>
      <c r="X73" s="911"/>
      <c r="Y73" s="911"/>
      <c r="Z73" s="911"/>
      <c r="AA73" s="911">
        <v>0</v>
      </c>
      <c r="AB73" s="911"/>
      <c r="AC73" s="911"/>
      <c r="AD73" s="911"/>
      <c r="AE73" s="911"/>
      <c r="AF73" s="911">
        <v>0</v>
      </c>
      <c r="AG73" s="911"/>
      <c r="AH73" s="911"/>
      <c r="AI73" s="911"/>
      <c r="AJ73" s="911"/>
      <c r="AK73" s="911">
        <v>0</v>
      </c>
      <c r="AL73" s="911"/>
      <c r="AM73" s="911"/>
      <c r="AN73" s="911"/>
      <c r="AO73" s="911"/>
      <c r="AP73" s="911">
        <v>0</v>
      </c>
      <c r="AQ73" s="911"/>
      <c r="AR73" s="911"/>
      <c r="AS73" s="911"/>
      <c r="AT73" s="911"/>
      <c r="AU73" s="911" t="s">
        <v>576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591</v>
      </c>
      <c r="C74" s="954"/>
      <c r="D74" s="954"/>
      <c r="E74" s="954"/>
      <c r="F74" s="954"/>
      <c r="G74" s="954"/>
      <c r="H74" s="954"/>
      <c r="I74" s="954"/>
      <c r="J74" s="954"/>
      <c r="K74" s="954"/>
      <c r="L74" s="954"/>
      <c r="M74" s="954"/>
      <c r="N74" s="954"/>
      <c r="O74" s="954"/>
      <c r="P74" s="955"/>
      <c r="Q74" s="956">
        <v>9184</v>
      </c>
      <c r="R74" s="911"/>
      <c r="S74" s="911"/>
      <c r="T74" s="911"/>
      <c r="U74" s="911"/>
      <c r="V74" s="911">
        <v>9066</v>
      </c>
      <c r="W74" s="911"/>
      <c r="X74" s="911"/>
      <c r="Y74" s="911"/>
      <c r="Z74" s="911"/>
      <c r="AA74" s="911">
        <v>118</v>
      </c>
      <c r="AB74" s="911"/>
      <c r="AC74" s="911"/>
      <c r="AD74" s="911"/>
      <c r="AE74" s="911"/>
      <c r="AF74" s="911">
        <v>118</v>
      </c>
      <c r="AG74" s="911"/>
      <c r="AH74" s="911"/>
      <c r="AI74" s="911"/>
      <c r="AJ74" s="911"/>
      <c r="AK74" s="911">
        <v>15</v>
      </c>
      <c r="AL74" s="911"/>
      <c r="AM74" s="911"/>
      <c r="AN74" s="911"/>
      <c r="AO74" s="911"/>
      <c r="AP74" s="911" t="s">
        <v>575</v>
      </c>
      <c r="AQ74" s="911"/>
      <c r="AR74" s="911"/>
      <c r="AS74" s="911"/>
      <c r="AT74" s="911"/>
      <c r="AU74" s="911" t="s">
        <v>583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592</v>
      </c>
      <c r="C75" s="954"/>
      <c r="D75" s="954"/>
      <c r="E75" s="954"/>
      <c r="F75" s="954"/>
      <c r="G75" s="954"/>
      <c r="H75" s="954"/>
      <c r="I75" s="954"/>
      <c r="J75" s="954"/>
      <c r="K75" s="954"/>
      <c r="L75" s="954"/>
      <c r="M75" s="954"/>
      <c r="N75" s="954"/>
      <c r="O75" s="954"/>
      <c r="P75" s="955"/>
      <c r="Q75" s="959">
        <v>1536</v>
      </c>
      <c r="R75" s="960"/>
      <c r="S75" s="960"/>
      <c r="T75" s="960"/>
      <c r="U75" s="910"/>
      <c r="V75" s="911">
        <v>1535</v>
      </c>
      <c r="W75" s="911"/>
      <c r="X75" s="911"/>
      <c r="Y75" s="911"/>
      <c r="Z75" s="911"/>
      <c r="AA75" s="911">
        <v>1</v>
      </c>
      <c r="AB75" s="911"/>
      <c r="AC75" s="911"/>
      <c r="AD75" s="911"/>
      <c r="AE75" s="911"/>
      <c r="AF75" s="961">
        <v>1</v>
      </c>
      <c r="AG75" s="960"/>
      <c r="AH75" s="960"/>
      <c r="AI75" s="960"/>
      <c r="AJ75" s="910"/>
      <c r="AK75" s="961" t="s">
        <v>605</v>
      </c>
      <c r="AL75" s="960"/>
      <c r="AM75" s="960"/>
      <c r="AN75" s="960"/>
      <c r="AO75" s="910"/>
      <c r="AP75" s="961" t="s">
        <v>576</v>
      </c>
      <c r="AQ75" s="960"/>
      <c r="AR75" s="960"/>
      <c r="AS75" s="960"/>
      <c r="AT75" s="910"/>
      <c r="AU75" s="961" t="s">
        <v>603</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593</v>
      </c>
      <c r="C76" s="954"/>
      <c r="D76" s="954"/>
      <c r="E76" s="954"/>
      <c r="F76" s="954"/>
      <c r="G76" s="954"/>
      <c r="H76" s="954"/>
      <c r="I76" s="954"/>
      <c r="J76" s="954"/>
      <c r="K76" s="954"/>
      <c r="L76" s="954"/>
      <c r="M76" s="954"/>
      <c r="N76" s="954"/>
      <c r="O76" s="954"/>
      <c r="P76" s="955"/>
      <c r="Q76" s="959">
        <v>1</v>
      </c>
      <c r="R76" s="960"/>
      <c r="S76" s="960"/>
      <c r="T76" s="960"/>
      <c r="U76" s="910"/>
      <c r="V76" s="911">
        <v>1</v>
      </c>
      <c r="W76" s="911"/>
      <c r="X76" s="911"/>
      <c r="Y76" s="911"/>
      <c r="Z76" s="911"/>
      <c r="AA76" s="911">
        <v>0</v>
      </c>
      <c r="AB76" s="911"/>
      <c r="AC76" s="911"/>
      <c r="AD76" s="911"/>
      <c r="AE76" s="911"/>
      <c r="AF76" s="961">
        <v>0</v>
      </c>
      <c r="AG76" s="960"/>
      <c r="AH76" s="960"/>
      <c r="AI76" s="960"/>
      <c r="AJ76" s="910"/>
      <c r="AK76" s="961" t="s">
        <v>605</v>
      </c>
      <c r="AL76" s="960"/>
      <c r="AM76" s="960"/>
      <c r="AN76" s="960"/>
      <c r="AO76" s="910"/>
      <c r="AP76" s="961" t="s">
        <v>575</v>
      </c>
      <c r="AQ76" s="960"/>
      <c r="AR76" s="960"/>
      <c r="AS76" s="960"/>
      <c r="AT76" s="910"/>
      <c r="AU76" s="961" t="s">
        <v>604</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594</v>
      </c>
      <c r="C77" s="954"/>
      <c r="D77" s="954"/>
      <c r="E77" s="954"/>
      <c r="F77" s="954"/>
      <c r="G77" s="954"/>
      <c r="H77" s="954"/>
      <c r="I77" s="954"/>
      <c r="J77" s="954"/>
      <c r="K77" s="954"/>
      <c r="L77" s="954"/>
      <c r="M77" s="954"/>
      <c r="N77" s="954"/>
      <c r="O77" s="954"/>
      <c r="P77" s="955"/>
      <c r="Q77" s="959">
        <v>60</v>
      </c>
      <c r="R77" s="960"/>
      <c r="S77" s="960"/>
      <c r="T77" s="960"/>
      <c r="U77" s="910"/>
      <c r="V77" s="911">
        <v>59</v>
      </c>
      <c r="W77" s="911"/>
      <c r="X77" s="911"/>
      <c r="Y77" s="911"/>
      <c r="Z77" s="911"/>
      <c r="AA77" s="911">
        <v>1</v>
      </c>
      <c r="AB77" s="911"/>
      <c r="AC77" s="911"/>
      <c r="AD77" s="911"/>
      <c r="AE77" s="911"/>
      <c r="AF77" s="961">
        <v>1</v>
      </c>
      <c r="AG77" s="960"/>
      <c r="AH77" s="960"/>
      <c r="AI77" s="960"/>
      <c r="AJ77" s="910"/>
      <c r="AK77" s="961">
        <v>24</v>
      </c>
      <c r="AL77" s="960"/>
      <c r="AM77" s="960"/>
      <c r="AN77" s="960"/>
      <c r="AO77" s="910"/>
      <c r="AP77" s="961" t="s">
        <v>575</v>
      </c>
      <c r="AQ77" s="960"/>
      <c r="AR77" s="960"/>
      <c r="AS77" s="960"/>
      <c r="AT77" s="910"/>
      <c r="AU77" s="961" t="s">
        <v>604</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595</v>
      </c>
      <c r="C78" s="954"/>
      <c r="D78" s="954"/>
      <c r="E78" s="954"/>
      <c r="F78" s="954"/>
      <c r="G78" s="954"/>
      <c r="H78" s="954"/>
      <c r="I78" s="954"/>
      <c r="J78" s="954"/>
      <c r="K78" s="954"/>
      <c r="L78" s="954"/>
      <c r="M78" s="954"/>
      <c r="N78" s="954"/>
      <c r="O78" s="954"/>
      <c r="P78" s="955"/>
      <c r="Q78" s="956">
        <v>39</v>
      </c>
      <c r="R78" s="911"/>
      <c r="S78" s="911"/>
      <c r="T78" s="911"/>
      <c r="U78" s="911"/>
      <c r="V78" s="911">
        <v>37</v>
      </c>
      <c r="W78" s="911"/>
      <c r="X78" s="911"/>
      <c r="Y78" s="911"/>
      <c r="Z78" s="911"/>
      <c r="AA78" s="911">
        <v>2</v>
      </c>
      <c r="AB78" s="911"/>
      <c r="AC78" s="911"/>
      <c r="AD78" s="911"/>
      <c r="AE78" s="911"/>
      <c r="AF78" s="911">
        <v>2</v>
      </c>
      <c r="AG78" s="911"/>
      <c r="AH78" s="911"/>
      <c r="AI78" s="911"/>
      <c r="AJ78" s="911"/>
      <c r="AK78" s="911" t="s">
        <v>605</v>
      </c>
      <c r="AL78" s="911"/>
      <c r="AM78" s="911"/>
      <c r="AN78" s="911"/>
      <c r="AO78" s="911"/>
      <c r="AP78" s="911" t="s">
        <v>575</v>
      </c>
      <c r="AQ78" s="911"/>
      <c r="AR78" s="911"/>
      <c r="AS78" s="911"/>
      <c r="AT78" s="911"/>
      <c r="AU78" s="911" t="s">
        <v>599</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424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433</v>
      </c>
      <c r="AB109" s="975"/>
      <c r="AC109" s="975"/>
      <c r="AD109" s="975"/>
      <c r="AE109" s="976"/>
      <c r="AF109" s="974" t="s">
        <v>305</v>
      </c>
      <c r="AG109" s="975"/>
      <c r="AH109" s="975"/>
      <c r="AI109" s="975"/>
      <c r="AJ109" s="976"/>
      <c r="AK109" s="974" t="s">
        <v>304</v>
      </c>
      <c r="AL109" s="975"/>
      <c r="AM109" s="975"/>
      <c r="AN109" s="975"/>
      <c r="AO109" s="976"/>
      <c r="AP109" s="974" t="s">
        <v>434</v>
      </c>
      <c r="AQ109" s="975"/>
      <c r="AR109" s="975"/>
      <c r="AS109" s="975"/>
      <c r="AT109" s="977"/>
      <c r="AU109" s="994" t="s">
        <v>432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433</v>
      </c>
      <c r="BR109" s="975"/>
      <c r="BS109" s="975"/>
      <c r="BT109" s="975"/>
      <c r="BU109" s="976"/>
      <c r="BV109" s="974" t="s">
        <v>305</v>
      </c>
      <c r="BW109" s="975"/>
      <c r="BX109" s="975"/>
      <c r="BY109" s="975"/>
      <c r="BZ109" s="976"/>
      <c r="CA109" s="974" t="s">
        <v>304</v>
      </c>
      <c r="CB109" s="975"/>
      <c r="CC109" s="975"/>
      <c r="CD109" s="975"/>
      <c r="CE109" s="976"/>
      <c r="CF109" s="995" t="s">
        <v>434</v>
      </c>
      <c r="CG109" s="995"/>
      <c r="CH109" s="995"/>
      <c r="CI109" s="995"/>
      <c r="CJ109" s="995"/>
      <c r="CK109" s="974" t="s">
        <v>435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433</v>
      </c>
      <c r="DH109" s="975"/>
      <c r="DI109" s="975"/>
      <c r="DJ109" s="975"/>
      <c r="DK109" s="976"/>
      <c r="DL109" s="974" t="s">
        <v>305</v>
      </c>
      <c r="DM109" s="975"/>
      <c r="DN109" s="975"/>
      <c r="DO109" s="975"/>
      <c r="DP109" s="976"/>
      <c r="DQ109" s="974" t="s">
        <v>304</v>
      </c>
      <c r="DR109" s="975"/>
      <c r="DS109" s="975"/>
      <c r="DT109" s="975"/>
      <c r="DU109" s="976"/>
      <c r="DV109" s="974" t="s">
        <v>434</v>
      </c>
      <c r="DW109" s="975"/>
      <c r="DX109" s="975"/>
      <c r="DY109" s="975"/>
      <c r="DZ109" s="977"/>
    </row>
    <row r="110" spans="1:131" s="246" customFormat="1" ht="26.25" customHeight="1" x14ac:dyDescent="0.15">
      <c r="A110" s="978" t="s">
        <v>436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2938148</v>
      </c>
      <c r="AB110" s="982"/>
      <c r="AC110" s="982"/>
      <c r="AD110" s="982"/>
      <c r="AE110" s="983"/>
      <c r="AF110" s="984">
        <v>3023165</v>
      </c>
      <c r="AG110" s="982"/>
      <c r="AH110" s="982"/>
      <c r="AI110" s="982"/>
      <c r="AJ110" s="983"/>
      <c r="AK110" s="984">
        <v>3084001</v>
      </c>
      <c r="AL110" s="982"/>
      <c r="AM110" s="982"/>
      <c r="AN110" s="982"/>
      <c r="AO110" s="983"/>
      <c r="AP110" s="985">
        <v>20.3</v>
      </c>
      <c r="AQ110" s="986"/>
      <c r="AR110" s="986"/>
      <c r="AS110" s="986"/>
      <c r="AT110" s="987"/>
      <c r="AU110" s="988" t="s">
        <v>73</v>
      </c>
      <c r="AV110" s="989"/>
      <c r="AW110" s="989"/>
      <c r="AX110" s="989"/>
      <c r="AY110" s="989"/>
      <c r="AZ110" s="1030" t="s">
        <v>437</v>
      </c>
      <c r="BA110" s="979"/>
      <c r="BB110" s="979"/>
      <c r="BC110" s="979"/>
      <c r="BD110" s="979"/>
      <c r="BE110" s="979"/>
      <c r="BF110" s="979"/>
      <c r="BG110" s="979"/>
      <c r="BH110" s="979"/>
      <c r="BI110" s="979"/>
      <c r="BJ110" s="979"/>
      <c r="BK110" s="979"/>
      <c r="BL110" s="979"/>
      <c r="BM110" s="979"/>
      <c r="BN110" s="979"/>
      <c r="BO110" s="979"/>
      <c r="BP110" s="980"/>
      <c r="BQ110" s="1016">
        <v>30884368</v>
      </c>
      <c r="BR110" s="1017"/>
      <c r="BS110" s="1017"/>
      <c r="BT110" s="1017"/>
      <c r="BU110" s="1017"/>
      <c r="BV110" s="1017">
        <v>30007949</v>
      </c>
      <c r="BW110" s="1017"/>
      <c r="BX110" s="1017"/>
      <c r="BY110" s="1017"/>
      <c r="BZ110" s="1017"/>
      <c r="CA110" s="1017">
        <v>29188543</v>
      </c>
      <c r="CB110" s="1017"/>
      <c r="CC110" s="1017"/>
      <c r="CD110" s="1017"/>
      <c r="CE110" s="1017"/>
      <c r="CF110" s="1031">
        <v>192</v>
      </c>
      <c r="CG110" s="1032"/>
      <c r="CH110" s="1032"/>
      <c r="CI110" s="1032"/>
      <c r="CJ110" s="1032"/>
      <c r="CK110" s="1033" t="s">
        <v>438</v>
      </c>
      <c r="CL110" s="1034"/>
      <c r="CM110" s="1013" t="s">
        <v>439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389</v>
      </c>
      <c r="DH110" s="1017"/>
      <c r="DI110" s="1017"/>
      <c r="DJ110" s="1017"/>
      <c r="DK110" s="1017"/>
      <c r="DL110" s="1017" t="s">
        <v>389</v>
      </c>
      <c r="DM110" s="1017"/>
      <c r="DN110" s="1017"/>
      <c r="DO110" s="1017"/>
      <c r="DP110" s="1017"/>
      <c r="DQ110" s="1017" t="s">
        <v>389</v>
      </c>
      <c r="DR110" s="1017"/>
      <c r="DS110" s="1017"/>
      <c r="DT110" s="1017"/>
      <c r="DU110" s="1017"/>
      <c r="DV110" s="1018" t="s">
        <v>389</v>
      </c>
      <c r="DW110" s="1018"/>
      <c r="DX110" s="1018"/>
      <c r="DY110" s="1018"/>
      <c r="DZ110" s="1019"/>
    </row>
    <row r="111" spans="1:131" s="246" customFormat="1" ht="26.25" customHeight="1" x14ac:dyDescent="0.15">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441</v>
      </c>
      <c r="AB111" s="1024"/>
      <c r="AC111" s="1024"/>
      <c r="AD111" s="1024"/>
      <c r="AE111" s="1025"/>
      <c r="AF111" s="1026" t="s">
        <v>441</v>
      </c>
      <c r="AG111" s="1024"/>
      <c r="AH111" s="1024"/>
      <c r="AI111" s="1024"/>
      <c r="AJ111" s="1025"/>
      <c r="AK111" s="1026" t="s">
        <v>128</v>
      </c>
      <c r="AL111" s="1024"/>
      <c r="AM111" s="1024"/>
      <c r="AN111" s="1024"/>
      <c r="AO111" s="1025"/>
      <c r="AP111" s="1027" t="s">
        <v>128</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622572</v>
      </c>
      <c r="BR111" s="1010"/>
      <c r="BS111" s="1010"/>
      <c r="BT111" s="1010"/>
      <c r="BU111" s="1010"/>
      <c r="BV111" s="1010">
        <v>459074</v>
      </c>
      <c r="BW111" s="1010"/>
      <c r="BX111" s="1010"/>
      <c r="BY111" s="1010"/>
      <c r="BZ111" s="1010"/>
      <c r="CA111" s="1010">
        <v>341835</v>
      </c>
      <c r="CB111" s="1010"/>
      <c r="CC111" s="1010"/>
      <c r="CD111" s="1010"/>
      <c r="CE111" s="1010"/>
      <c r="CF111" s="1004">
        <v>2.2000000000000002</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128</v>
      </c>
      <c r="DM111" s="1010"/>
      <c r="DN111" s="1010"/>
      <c r="DO111" s="1010"/>
      <c r="DP111" s="1010"/>
      <c r="DQ111" s="1010" t="s">
        <v>128</v>
      </c>
      <c r="DR111" s="1010"/>
      <c r="DS111" s="1010"/>
      <c r="DT111" s="1010"/>
      <c r="DU111" s="1010"/>
      <c r="DV111" s="1011" t="s">
        <v>441</v>
      </c>
      <c r="DW111" s="1011"/>
      <c r="DX111" s="1011"/>
      <c r="DY111" s="1011"/>
      <c r="DZ111" s="1012"/>
    </row>
    <row r="112" spans="1:131" s="246" customFormat="1" ht="26.25" customHeight="1" x14ac:dyDescent="0.15">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128</v>
      </c>
      <c r="AB112" s="1049"/>
      <c r="AC112" s="1049"/>
      <c r="AD112" s="1049"/>
      <c r="AE112" s="1050"/>
      <c r="AF112" s="1051" t="s">
        <v>441</v>
      </c>
      <c r="AG112" s="1049"/>
      <c r="AH112" s="1049"/>
      <c r="AI112" s="1049"/>
      <c r="AJ112" s="1050"/>
      <c r="AK112" s="1051" t="s">
        <v>441</v>
      </c>
      <c r="AL112" s="1049"/>
      <c r="AM112" s="1049"/>
      <c r="AN112" s="1049"/>
      <c r="AO112" s="1050"/>
      <c r="AP112" s="1052" t="s">
        <v>128</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11684579</v>
      </c>
      <c r="BR112" s="1010"/>
      <c r="BS112" s="1010"/>
      <c r="BT112" s="1010"/>
      <c r="BU112" s="1010"/>
      <c r="BV112" s="1010">
        <v>10754357</v>
      </c>
      <c r="BW112" s="1010"/>
      <c r="BX112" s="1010"/>
      <c r="BY112" s="1010"/>
      <c r="BZ112" s="1010"/>
      <c r="CA112" s="1010">
        <v>10138473</v>
      </c>
      <c r="CB112" s="1010"/>
      <c r="CC112" s="1010"/>
      <c r="CD112" s="1010"/>
      <c r="CE112" s="1010"/>
      <c r="CF112" s="1004">
        <v>66.7</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441</v>
      </c>
      <c r="DH112" s="1010"/>
      <c r="DI112" s="1010"/>
      <c r="DJ112" s="1010"/>
      <c r="DK112" s="1010"/>
      <c r="DL112" s="1010" t="s">
        <v>128</v>
      </c>
      <c r="DM112" s="1010"/>
      <c r="DN112" s="1010"/>
      <c r="DO112" s="1010"/>
      <c r="DP112" s="1010"/>
      <c r="DQ112" s="1010" t="s">
        <v>128</v>
      </c>
      <c r="DR112" s="1010"/>
      <c r="DS112" s="1010"/>
      <c r="DT112" s="1010"/>
      <c r="DU112" s="1010"/>
      <c r="DV112" s="1011" t="s">
        <v>128</v>
      </c>
      <c r="DW112" s="1011"/>
      <c r="DX112" s="1011"/>
      <c r="DY112" s="1011"/>
      <c r="DZ112" s="1012"/>
    </row>
    <row r="113" spans="1:130" s="246" customFormat="1" ht="26.25" customHeight="1" x14ac:dyDescent="0.15">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1016965</v>
      </c>
      <c r="AB113" s="1024"/>
      <c r="AC113" s="1024"/>
      <c r="AD113" s="1024"/>
      <c r="AE113" s="1025"/>
      <c r="AF113" s="1026">
        <v>957238</v>
      </c>
      <c r="AG113" s="1024"/>
      <c r="AH113" s="1024"/>
      <c r="AI113" s="1024"/>
      <c r="AJ113" s="1025"/>
      <c r="AK113" s="1026">
        <v>1018379</v>
      </c>
      <c r="AL113" s="1024"/>
      <c r="AM113" s="1024"/>
      <c r="AN113" s="1024"/>
      <c r="AO113" s="1025"/>
      <c r="AP113" s="1027">
        <v>6.7</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v>189755</v>
      </c>
      <c r="BR113" s="1010"/>
      <c r="BS113" s="1010"/>
      <c r="BT113" s="1010"/>
      <c r="BU113" s="1010"/>
      <c r="BV113" s="1010">
        <v>138412</v>
      </c>
      <c r="BW113" s="1010"/>
      <c r="BX113" s="1010"/>
      <c r="BY113" s="1010"/>
      <c r="BZ113" s="1010"/>
      <c r="CA113" s="1010">
        <v>93797</v>
      </c>
      <c r="CB113" s="1010"/>
      <c r="CC113" s="1010"/>
      <c r="CD113" s="1010"/>
      <c r="CE113" s="1010"/>
      <c r="CF113" s="1004">
        <v>0.6</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128</v>
      </c>
      <c r="DM113" s="1049"/>
      <c r="DN113" s="1049"/>
      <c r="DO113" s="1049"/>
      <c r="DP113" s="1050"/>
      <c r="DQ113" s="1051" t="s">
        <v>441</v>
      </c>
      <c r="DR113" s="1049"/>
      <c r="DS113" s="1049"/>
      <c r="DT113" s="1049"/>
      <c r="DU113" s="1050"/>
      <c r="DV113" s="1052" t="s">
        <v>128</v>
      </c>
      <c r="DW113" s="1053"/>
      <c r="DX113" s="1053"/>
      <c r="DY113" s="1053"/>
      <c r="DZ113" s="1054"/>
    </row>
    <row r="114" spans="1:130" s="246"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57964</v>
      </c>
      <c r="AB114" s="1049"/>
      <c r="AC114" s="1049"/>
      <c r="AD114" s="1049"/>
      <c r="AE114" s="1050"/>
      <c r="AF114" s="1051">
        <v>54296</v>
      </c>
      <c r="AG114" s="1049"/>
      <c r="AH114" s="1049"/>
      <c r="AI114" s="1049"/>
      <c r="AJ114" s="1050"/>
      <c r="AK114" s="1051">
        <v>46935</v>
      </c>
      <c r="AL114" s="1049"/>
      <c r="AM114" s="1049"/>
      <c r="AN114" s="1049"/>
      <c r="AO114" s="1050"/>
      <c r="AP114" s="1052">
        <v>0.3</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4154382</v>
      </c>
      <c r="BR114" s="1010"/>
      <c r="BS114" s="1010"/>
      <c r="BT114" s="1010"/>
      <c r="BU114" s="1010"/>
      <c r="BV114" s="1010">
        <v>4062184</v>
      </c>
      <c r="BW114" s="1010"/>
      <c r="BX114" s="1010"/>
      <c r="BY114" s="1010"/>
      <c r="BZ114" s="1010"/>
      <c r="CA114" s="1010">
        <v>3847593</v>
      </c>
      <c r="CB114" s="1010"/>
      <c r="CC114" s="1010"/>
      <c r="CD114" s="1010"/>
      <c r="CE114" s="1010"/>
      <c r="CF114" s="1004">
        <v>25.3</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128</v>
      </c>
      <c r="DM114" s="1049"/>
      <c r="DN114" s="1049"/>
      <c r="DO114" s="1049"/>
      <c r="DP114" s="1050"/>
      <c r="DQ114" s="1051" t="s">
        <v>441</v>
      </c>
      <c r="DR114" s="1049"/>
      <c r="DS114" s="1049"/>
      <c r="DT114" s="1049"/>
      <c r="DU114" s="1050"/>
      <c r="DV114" s="1052" t="s">
        <v>441</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164915</v>
      </c>
      <c r="AB115" s="1024"/>
      <c r="AC115" s="1024"/>
      <c r="AD115" s="1024"/>
      <c r="AE115" s="1025"/>
      <c r="AF115" s="1026">
        <v>170216</v>
      </c>
      <c r="AG115" s="1024"/>
      <c r="AH115" s="1024"/>
      <c r="AI115" s="1024"/>
      <c r="AJ115" s="1025"/>
      <c r="AK115" s="1026">
        <v>126036</v>
      </c>
      <c r="AL115" s="1024"/>
      <c r="AM115" s="1024"/>
      <c r="AN115" s="1024"/>
      <c r="AO115" s="1025"/>
      <c r="AP115" s="1027">
        <v>0.8</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t="s">
        <v>441</v>
      </c>
      <c r="BR115" s="1010"/>
      <c r="BS115" s="1010"/>
      <c r="BT115" s="1010"/>
      <c r="BU115" s="1010"/>
      <c r="BV115" s="1010" t="s">
        <v>128</v>
      </c>
      <c r="BW115" s="1010"/>
      <c r="BX115" s="1010"/>
      <c r="BY115" s="1010"/>
      <c r="BZ115" s="1010"/>
      <c r="CA115" s="1010" t="s">
        <v>128</v>
      </c>
      <c r="CB115" s="1010"/>
      <c r="CC115" s="1010"/>
      <c r="CD115" s="1010"/>
      <c r="CE115" s="1010"/>
      <c r="CF115" s="1004" t="s">
        <v>128</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11512</v>
      </c>
      <c r="DH115" s="1049"/>
      <c r="DI115" s="1049"/>
      <c r="DJ115" s="1049"/>
      <c r="DK115" s="1050"/>
      <c r="DL115" s="1051">
        <v>2458</v>
      </c>
      <c r="DM115" s="1049"/>
      <c r="DN115" s="1049"/>
      <c r="DO115" s="1049"/>
      <c r="DP115" s="1050"/>
      <c r="DQ115" s="1051" t="s">
        <v>457</v>
      </c>
      <c r="DR115" s="1049"/>
      <c r="DS115" s="1049"/>
      <c r="DT115" s="1049"/>
      <c r="DU115" s="1050"/>
      <c r="DV115" s="1052" t="s">
        <v>128</v>
      </c>
      <c r="DW115" s="1053"/>
      <c r="DX115" s="1053"/>
      <c r="DY115" s="1053"/>
      <c r="DZ115" s="1054"/>
    </row>
    <row r="116" spans="1:130" s="246" customFormat="1" ht="26.25" customHeight="1" x14ac:dyDescent="0.15">
      <c r="A116" s="1046"/>
      <c r="B116" s="1047"/>
      <c r="C116" s="1055" t="s">
        <v>458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441</v>
      </c>
      <c r="AB116" s="1049"/>
      <c r="AC116" s="1049"/>
      <c r="AD116" s="1049"/>
      <c r="AE116" s="1050"/>
      <c r="AF116" s="1051" t="s">
        <v>457</v>
      </c>
      <c r="AG116" s="1049"/>
      <c r="AH116" s="1049"/>
      <c r="AI116" s="1049"/>
      <c r="AJ116" s="1050"/>
      <c r="AK116" s="1051" t="s">
        <v>441</v>
      </c>
      <c r="AL116" s="1049"/>
      <c r="AM116" s="1049"/>
      <c r="AN116" s="1049"/>
      <c r="AO116" s="1050"/>
      <c r="AP116" s="1052" t="s">
        <v>128</v>
      </c>
      <c r="AQ116" s="1053"/>
      <c r="AR116" s="1053"/>
      <c r="AS116" s="1053"/>
      <c r="AT116" s="1054"/>
      <c r="AU116" s="990"/>
      <c r="AV116" s="991"/>
      <c r="AW116" s="991"/>
      <c r="AX116" s="991"/>
      <c r="AY116" s="991"/>
      <c r="AZ116" s="1057" t="s">
        <v>459</v>
      </c>
      <c r="BA116" s="1058"/>
      <c r="BB116" s="1058"/>
      <c r="BC116" s="1058"/>
      <c r="BD116" s="1058"/>
      <c r="BE116" s="1058"/>
      <c r="BF116" s="1058"/>
      <c r="BG116" s="1058"/>
      <c r="BH116" s="1058"/>
      <c r="BI116" s="1058"/>
      <c r="BJ116" s="1058"/>
      <c r="BK116" s="1058"/>
      <c r="BL116" s="1058"/>
      <c r="BM116" s="1058"/>
      <c r="BN116" s="1058"/>
      <c r="BO116" s="1058"/>
      <c r="BP116" s="1059"/>
      <c r="BQ116" s="1009" t="s">
        <v>441</v>
      </c>
      <c r="BR116" s="1010"/>
      <c r="BS116" s="1010"/>
      <c r="BT116" s="1010"/>
      <c r="BU116" s="1010"/>
      <c r="BV116" s="1010" t="s">
        <v>441</v>
      </c>
      <c r="BW116" s="1010"/>
      <c r="BX116" s="1010"/>
      <c r="BY116" s="1010"/>
      <c r="BZ116" s="1010"/>
      <c r="CA116" s="1010" t="s">
        <v>441</v>
      </c>
      <c r="CB116" s="1010"/>
      <c r="CC116" s="1010"/>
      <c r="CD116" s="1010"/>
      <c r="CE116" s="1010"/>
      <c r="CF116" s="1004" t="s">
        <v>128</v>
      </c>
      <c r="CG116" s="1005"/>
      <c r="CH116" s="1005"/>
      <c r="CI116" s="1005"/>
      <c r="CJ116" s="1005"/>
      <c r="CK116" s="1035"/>
      <c r="CL116" s="1036"/>
      <c r="CM116" s="1006" t="s">
        <v>460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418003</v>
      </c>
      <c r="DH116" s="1049"/>
      <c r="DI116" s="1049"/>
      <c r="DJ116" s="1049"/>
      <c r="DK116" s="1050"/>
      <c r="DL116" s="1051">
        <v>297275</v>
      </c>
      <c r="DM116" s="1049"/>
      <c r="DN116" s="1049"/>
      <c r="DO116" s="1049"/>
      <c r="DP116" s="1050"/>
      <c r="DQ116" s="1051">
        <v>214050</v>
      </c>
      <c r="DR116" s="1049"/>
      <c r="DS116" s="1049"/>
      <c r="DT116" s="1049"/>
      <c r="DU116" s="1050"/>
      <c r="DV116" s="1052">
        <v>1.4</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461</v>
      </c>
      <c r="Z117" s="976"/>
      <c r="AA117" s="1066">
        <v>4177992</v>
      </c>
      <c r="AB117" s="1067"/>
      <c r="AC117" s="1067"/>
      <c r="AD117" s="1067"/>
      <c r="AE117" s="1068"/>
      <c r="AF117" s="1069">
        <v>4204915</v>
      </c>
      <c r="AG117" s="1067"/>
      <c r="AH117" s="1067"/>
      <c r="AI117" s="1067"/>
      <c r="AJ117" s="1068"/>
      <c r="AK117" s="1069">
        <v>4275351</v>
      </c>
      <c r="AL117" s="1067"/>
      <c r="AM117" s="1067"/>
      <c r="AN117" s="1067"/>
      <c r="AO117" s="1068"/>
      <c r="AP117" s="1070"/>
      <c r="AQ117" s="1071"/>
      <c r="AR117" s="1071"/>
      <c r="AS117" s="1071"/>
      <c r="AT117" s="1072"/>
      <c r="AU117" s="990"/>
      <c r="AV117" s="991"/>
      <c r="AW117" s="991"/>
      <c r="AX117" s="991"/>
      <c r="AY117" s="991"/>
      <c r="AZ117" s="1057" t="s">
        <v>462</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128</v>
      </c>
      <c r="BW117" s="1010"/>
      <c r="BX117" s="1010"/>
      <c r="BY117" s="1010"/>
      <c r="BZ117" s="1010"/>
      <c r="CA117" s="1010" t="s">
        <v>128</v>
      </c>
      <c r="CB117" s="1010"/>
      <c r="CC117" s="1010"/>
      <c r="CD117" s="1010"/>
      <c r="CE117" s="1010"/>
      <c r="CF117" s="1004" t="s">
        <v>128</v>
      </c>
      <c r="CG117" s="1005"/>
      <c r="CH117" s="1005"/>
      <c r="CI117" s="1005"/>
      <c r="CJ117" s="1005"/>
      <c r="CK117" s="1035"/>
      <c r="CL117" s="1036"/>
      <c r="CM117" s="1006" t="s">
        <v>463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441</v>
      </c>
      <c r="DH117" s="1049"/>
      <c r="DI117" s="1049"/>
      <c r="DJ117" s="1049"/>
      <c r="DK117" s="1050"/>
      <c r="DL117" s="1051" t="s">
        <v>128</v>
      </c>
      <c r="DM117" s="1049"/>
      <c r="DN117" s="1049"/>
      <c r="DO117" s="1049"/>
      <c r="DP117" s="1050"/>
      <c r="DQ117" s="1051" t="s">
        <v>128</v>
      </c>
      <c r="DR117" s="1049"/>
      <c r="DS117" s="1049"/>
      <c r="DT117" s="1049"/>
      <c r="DU117" s="1050"/>
      <c r="DV117" s="1052" t="s">
        <v>441</v>
      </c>
      <c r="DW117" s="1053"/>
      <c r="DX117" s="1053"/>
      <c r="DY117" s="1053"/>
      <c r="DZ117" s="1054"/>
    </row>
    <row r="118" spans="1:130" s="246" customFormat="1" ht="26.25" customHeight="1" x14ac:dyDescent="0.15">
      <c r="A118" s="994" t="s">
        <v>435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433</v>
      </c>
      <c r="AB118" s="975"/>
      <c r="AC118" s="975"/>
      <c r="AD118" s="975"/>
      <c r="AE118" s="976"/>
      <c r="AF118" s="974" t="s">
        <v>305</v>
      </c>
      <c r="AG118" s="975"/>
      <c r="AH118" s="975"/>
      <c r="AI118" s="975"/>
      <c r="AJ118" s="976"/>
      <c r="AK118" s="974" t="s">
        <v>304</v>
      </c>
      <c r="AL118" s="975"/>
      <c r="AM118" s="975"/>
      <c r="AN118" s="975"/>
      <c r="AO118" s="976"/>
      <c r="AP118" s="1061" t="s">
        <v>434</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457</v>
      </c>
      <c r="BW118" s="1088"/>
      <c r="BX118" s="1088"/>
      <c r="BY118" s="1088"/>
      <c r="BZ118" s="1088"/>
      <c r="CA118" s="1088" t="s">
        <v>441</v>
      </c>
      <c r="CB118" s="1088"/>
      <c r="CC118" s="1088"/>
      <c r="CD118" s="1088"/>
      <c r="CE118" s="1088"/>
      <c r="CF118" s="1004" t="s">
        <v>441</v>
      </c>
      <c r="CG118" s="1005"/>
      <c r="CH118" s="1005"/>
      <c r="CI118" s="1005"/>
      <c r="CJ118" s="1005"/>
      <c r="CK118" s="1035"/>
      <c r="CL118" s="1036"/>
      <c r="CM118" s="1006" t="s">
        <v>465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128</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x14ac:dyDescent="0.15">
      <c r="A119" s="1148" t="s">
        <v>438</v>
      </c>
      <c r="B119" s="1034"/>
      <c r="C119" s="1013" t="s">
        <v>439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441</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466</v>
      </c>
      <c r="BP119" s="1096"/>
      <c r="BQ119" s="1087">
        <v>47535656</v>
      </c>
      <c r="BR119" s="1088"/>
      <c r="BS119" s="1088"/>
      <c r="BT119" s="1088"/>
      <c r="BU119" s="1088"/>
      <c r="BV119" s="1088">
        <v>45421976</v>
      </c>
      <c r="BW119" s="1088"/>
      <c r="BX119" s="1088"/>
      <c r="BY119" s="1088"/>
      <c r="BZ119" s="1088"/>
      <c r="CA119" s="1088">
        <v>43610241</v>
      </c>
      <c r="CB119" s="1088"/>
      <c r="CC119" s="1088"/>
      <c r="CD119" s="1088"/>
      <c r="CE119" s="1088"/>
      <c r="CF119" s="1089"/>
      <c r="CG119" s="1090"/>
      <c r="CH119" s="1090"/>
      <c r="CI119" s="1090"/>
      <c r="CJ119" s="1091"/>
      <c r="CK119" s="1037"/>
      <c r="CL119" s="1038"/>
      <c r="CM119" s="1092" t="s">
        <v>467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193057</v>
      </c>
      <c r="DH119" s="1074"/>
      <c r="DI119" s="1074"/>
      <c r="DJ119" s="1074"/>
      <c r="DK119" s="1075"/>
      <c r="DL119" s="1073">
        <v>159341</v>
      </c>
      <c r="DM119" s="1074"/>
      <c r="DN119" s="1074"/>
      <c r="DO119" s="1074"/>
      <c r="DP119" s="1075"/>
      <c r="DQ119" s="1073">
        <v>127785</v>
      </c>
      <c r="DR119" s="1074"/>
      <c r="DS119" s="1074"/>
      <c r="DT119" s="1074"/>
      <c r="DU119" s="1075"/>
      <c r="DV119" s="1076">
        <v>0.8</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457</v>
      </c>
      <c r="AB120" s="1049"/>
      <c r="AC120" s="1049"/>
      <c r="AD120" s="1049"/>
      <c r="AE120" s="1050"/>
      <c r="AF120" s="1051" t="s">
        <v>457</v>
      </c>
      <c r="AG120" s="1049"/>
      <c r="AH120" s="1049"/>
      <c r="AI120" s="1049"/>
      <c r="AJ120" s="1050"/>
      <c r="AK120" s="1051" t="s">
        <v>128</v>
      </c>
      <c r="AL120" s="1049"/>
      <c r="AM120" s="1049"/>
      <c r="AN120" s="1049"/>
      <c r="AO120" s="1050"/>
      <c r="AP120" s="1052" t="s">
        <v>128</v>
      </c>
      <c r="AQ120" s="1053"/>
      <c r="AR120" s="1053"/>
      <c r="AS120" s="1053"/>
      <c r="AT120" s="1054"/>
      <c r="AU120" s="1079" t="s">
        <v>468</v>
      </c>
      <c r="AV120" s="1080"/>
      <c r="AW120" s="1080"/>
      <c r="AX120" s="1080"/>
      <c r="AY120" s="1081"/>
      <c r="AZ120" s="1030" t="s">
        <v>469</v>
      </c>
      <c r="BA120" s="979"/>
      <c r="BB120" s="979"/>
      <c r="BC120" s="979"/>
      <c r="BD120" s="979"/>
      <c r="BE120" s="979"/>
      <c r="BF120" s="979"/>
      <c r="BG120" s="979"/>
      <c r="BH120" s="979"/>
      <c r="BI120" s="979"/>
      <c r="BJ120" s="979"/>
      <c r="BK120" s="979"/>
      <c r="BL120" s="979"/>
      <c r="BM120" s="979"/>
      <c r="BN120" s="979"/>
      <c r="BO120" s="979"/>
      <c r="BP120" s="980"/>
      <c r="BQ120" s="1016">
        <v>25203081</v>
      </c>
      <c r="BR120" s="1017"/>
      <c r="BS120" s="1017"/>
      <c r="BT120" s="1017"/>
      <c r="BU120" s="1017"/>
      <c r="BV120" s="1017">
        <v>25697200</v>
      </c>
      <c r="BW120" s="1017"/>
      <c r="BX120" s="1017"/>
      <c r="BY120" s="1017"/>
      <c r="BZ120" s="1017"/>
      <c r="CA120" s="1017">
        <v>25617059</v>
      </c>
      <c r="CB120" s="1017"/>
      <c r="CC120" s="1017"/>
      <c r="CD120" s="1017"/>
      <c r="CE120" s="1017"/>
      <c r="CF120" s="1031">
        <v>168.5</v>
      </c>
      <c r="CG120" s="1032"/>
      <c r="CH120" s="1032"/>
      <c r="CI120" s="1032"/>
      <c r="CJ120" s="1032"/>
      <c r="CK120" s="1097" t="s">
        <v>470</v>
      </c>
      <c r="CL120" s="1098"/>
      <c r="CM120" s="1098"/>
      <c r="CN120" s="1098"/>
      <c r="CO120" s="1099"/>
      <c r="CP120" s="1105" t="s">
        <v>409</v>
      </c>
      <c r="CQ120" s="1106"/>
      <c r="CR120" s="1106"/>
      <c r="CS120" s="1106"/>
      <c r="CT120" s="1106"/>
      <c r="CU120" s="1106"/>
      <c r="CV120" s="1106"/>
      <c r="CW120" s="1106"/>
      <c r="CX120" s="1106"/>
      <c r="CY120" s="1106"/>
      <c r="CZ120" s="1106"/>
      <c r="DA120" s="1106"/>
      <c r="DB120" s="1106"/>
      <c r="DC120" s="1106"/>
      <c r="DD120" s="1106"/>
      <c r="DE120" s="1106"/>
      <c r="DF120" s="1107"/>
      <c r="DG120" s="1016">
        <v>7016879</v>
      </c>
      <c r="DH120" s="1017"/>
      <c r="DI120" s="1017"/>
      <c r="DJ120" s="1017"/>
      <c r="DK120" s="1017"/>
      <c r="DL120" s="1017">
        <v>6696583</v>
      </c>
      <c r="DM120" s="1017"/>
      <c r="DN120" s="1017"/>
      <c r="DO120" s="1017"/>
      <c r="DP120" s="1017"/>
      <c r="DQ120" s="1017">
        <v>6075063</v>
      </c>
      <c r="DR120" s="1017"/>
      <c r="DS120" s="1017"/>
      <c r="DT120" s="1017"/>
      <c r="DU120" s="1017"/>
      <c r="DV120" s="1018">
        <v>40</v>
      </c>
      <c r="DW120" s="1018"/>
      <c r="DX120" s="1018"/>
      <c r="DY120" s="1018"/>
      <c r="DZ120" s="1019"/>
    </row>
    <row r="121" spans="1:130" s="246" customFormat="1" ht="26.25" customHeight="1" x14ac:dyDescent="0.15">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128</v>
      </c>
      <c r="AG121" s="1049"/>
      <c r="AH121" s="1049"/>
      <c r="AI121" s="1049"/>
      <c r="AJ121" s="1050"/>
      <c r="AK121" s="1051" t="s">
        <v>128</v>
      </c>
      <c r="AL121" s="1049"/>
      <c r="AM121" s="1049"/>
      <c r="AN121" s="1049"/>
      <c r="AO121" s="1050"/>
      <c r="AP121" s="1052" t="s">
        <v>128</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1329380</v>
      </c>
      <c r="BR121" s="1010"/>
      <c r="BS121" s="1010"/>
      <c r="BT121" s="1010"/>
      <c r="BU121" s="1010"/>
      <c r="BV121" s="1010">
        <v>1592369</v>
      </c>
      <c r="BW121" s="1010"/>
      <c r="BX121" s="1010"/>
      <c r="BY121" s="1010"/>
      <c r="BZ121" s="1010"/>
      <c r="CA121" s="1010">
        <v>1536499</v>
      </c>
      <c r="CB121" s="1010"/>
      <c r="CC121" s="1010"/>
      <c r="CD121" s="1010"/>
      <c r="CE121" s="1010"/>
      <c r="CF121" s="1004">
        <v>10.1</v>
      </c>
      <c r="CG121" s="1005"/>
      <c r="CH121" s="1005"/>
      <c r="CI121" s="1005"/>
      <c r="CJ121" s="1005"/>
      <c r="CK121" s="1100"/>
      <c r="CL121" s="1101"/>
      <c r="CM121" s="1101"/>
      <c r="CN121" s="1101"/>
      <c r="CO121" s="1102"/>
      <c r="CP121" s="1110" t="s">
        <v>408</v>
      </c>
      <c r="CQ121" s="1111"/>
      <c r="CR121" s="1111"/>
      <c r="CS121" s="1111"/>
      <c r="CT121" s="1111"/>
      <c r="CU121" s="1111"/>
      <c r="CV121" s="1111"/>
      <c r="CW121" s="1111"/>
      <c r="CX121" s="1111"/>
      <c r="CY121" s="1111"/>
      <c r="CZ121" s="1111"/>
      <c r="DA121" s="1111"/>
      <c r="DB121" s="1111"/>
      <c r="DC121" s="1111"/>
      <c r="DD121" s="1111"/>
      <c r="DE121" s="1111"/>
      <c r="DF121" s="1112"/>
      <c r="DG121" s="1009">
        <v>2555277</v>
      </c>
      <c r="DH121" s="1010"/>
      <c r="DI121" s="1010"/>
      <c r="DJ121" s="1010"/>
      <c r="DK121" s="1010"/>
      <c r="DL121" s="1010">
        <v>2075412</v>
      </c>
      <c r="DM121" s="1010"/>
      <c r="DN121" s="1010"/>
      <c r="DO121" s="1010"/>
      <c r="DP121" s="1010"/>
      <c r="DQ121" s="1010">
        <v>1949884</v>
      </c>
      <c r="DR121" s="1010"/>
      <c r="DS121" s="1010"/>
      <c r="DT121" s="1010"/>
      <c r="DU121" s="1010"/>
      <c r="DV121" s="1011">
        <v>12.8</v>
      </c>
      <c r="DW121" s="1011"/>
      <c r="DX121" s="1011"/>
      <c r="DY121" s="1011"/>
      <c r="DZ121" s="1012"/>
    </row>
    <row r="122" spans="1:130" s="246"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441</v>
      </c>
      <c r="AL122" s="1049"/>
      <c r="AM122" s="1049"/>
      <c r="AN122" s="1049"/>
      <c r="AO122" s="1050"/>
      <c r="AP122" s="1052" t="s">
        <v>128</v>
      </c>
      <c r="AQ122" s="1053"/>
      <c r="AR122" s="1053"/>
      <c r="AS122" s="1053"/>
      <c r="AT122" s="1054"/>
      <c r="AU122" s="1082"/>
      <c r="AV122" s="1083"/>
      <c r="AW122" s="1083"/>
      <c r="AX122" s="1083"/>
      <c r="AY122" s="1084"/>
      <c r="AZ122" s="1064" t="s">
        <v>473</v>
      </c>
      <c r="BA122" s="1055"/>
      <c r="BB122" s="1055"/>
      <c r="BC122" s="1055"/>
      <c r="BD122" s="1055"/>
      <c r="BE122" s="1055"/>
      <c r="BF122" s="1055"/>
      <c r="BG122" s="1055"/>
      <c r="BH122" s="1055"/>
      <c r="BI122" s="1055"/>
      <c r="BJ122" s="1055"/>
      <c r="BK122" s="1055"/>
      <c r="BL122" s="1055"/>
      <c r="BM122" s="1055"/>
      <c r="BN122" s="1055"/>
      <c r="BO122" s="1055"/>
      <c r="BP122" s="1056"/>
      <c r="BQ122" s="1087">
        <v>31129238</v>
      </c>
      <c r="BR122" s="1088"/>
      <c r="BS122" s="1088"/>
      <c r="BT122" s="1088"/>
      <c r="BU122" s="1088"/>
      <c r="BV122" s="1088">
        <v>30075948</v>
      </c>
      <c r="BW122" s="1088"/>
      <c r="BX122" s="1088"/>
      <c r="BY122" s="1088"/>
      <c r="BZ122" s="1088"/>
      <c r="CA122" s="1088">
        <v>30103721</v>
      </c>
      <c r="CB122" s="1088"/>
      <c r="CC122" s="1088"/>
      <c r="CD122" s="1088"/>
      <c r="CE122" s="1088"/>
      <c r="CF122" s="1108">
        <v>198</v>
      </c>
      <c r="CG122" s="1109"/>
      <c r="CH122" s="1109"/>
      <c r="CI122" s="1109"/>
      <c r="CJ122" s="1109"/>
      <c r="CK122" s="1100"/>
      <c r="CL122" s="1101"/>
      <c r="CM122" s="1101"/>
      <c r="CN122" s="1101"/>
      <c r="CO122" s="1102"/>
      <c r="CP122" s="1110" t="s">
        <v>412</v>
      </c>
      <c r="CQ122" s="1111"/>
      <c r="CR122" s="1111"/>
      <c r="CS122" s="1111"/>
      <c r="CT122" s="1111"/>
      <c r="CU122" s="1111"/>
      <c r="CV122" s="1111"/>
      <c r="CW122" s="1111"/>
      <c r="CX122" s="1111"/>
      <c r="CY122" s="1111"/>
      <c r="CZ122" s="1111"/>
      <c r="DA122" s="1111"/>
      <c r="DB122" s="1111"/>
      <c r="DC122" s="1111"/>
      <c r="DD122" s="1111"/>
      <c r="DE122" s="1111"/>
      <c r="DF122" s="1112"/>
      <c r="DG122" s="1009">
        <v>918354</v>
      </c>
      <c r="DH122" s="1010"/>
      <c r="DI122" s="1010"/>
      <c r="DJ122" s="1010"/>
      <c r="DK122" s="1010"/>
      <c r="DL122" s="1010">
        <v>875821</v>
      </c>
      <c r="DM122" s="1010"/>
      <c r="DN122" s="1010"/>
      <c r="DO122" s="1010"/>
      <c r="DP122" s="1010"/>
      <c r="DQ122" s="1010">
        <v>1011057</v>
      </c>
      <c r="DR122" s="1010"/>
      <c r="DS122" s="1010"/>
      <c r="DT122" s="1010"/>
      <c r="DU122" s="1010"/>
      <c r="DV122" s="1011">
        <v>6.7</v>
      </c>
      <c r="DW122" s="1011"/>
      <c r="DX122" s="1011"/>
      <c r="DY122" s="1011"/>
      <c r="DZ122" s="1012"/>
    </row>
    <row r="123" spans="1:130" s="246" customFormat="1" ht="26.25" customHeight="1" x14ac:dyDescent="0.15">
      <c r="A123" s="1149"/>
      <c r="B123" s="1036"/>
      <c r="C123" s="1006" t="s">
        <v>460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130594</v>
      </c>
      <c r="AB123" s="1049"/>
      <c r="AC123" s="1049"/>
      <c r="AD123" s="1049"/>
      <c r="AE123" s="1050"/>
      <c r="AF123" s="1051">
        <v>127277</v>
      </c>
      <c r="AG123" s="1049"/>
      <c r="AH123" s="1049"/>
      <c r="AI123" s="1049"/>
      <c r="AJ123" s="1050"/>
      <c r="AK123" s="1051">
        <v>87484</v>
      </c>
      <c r="AL123" s="1049"/>
      <c r="AM123" s="1049"/>
      <c r="AN123" s="1049"/>
      <c r="AO123" s="1050"/>
      <c r="AP123" s="1052">
        <v>0.6</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474</v>
      </c>
      <c r="BP123" s="1096"/>
      <c r="BQ123" s="1155">
        <v>57661699</v>
      </c>
      <c r="BR123" s="1156"/>
      <c r="BS123" s="1156"/>
      <c r="BT123" s="1156"/>
      <c r="BU123" s="1156"/>
      <c r="BV123" s="1156">
        <v>57365517</v>
      </c>
      <c r="BW123" s="1156"/>
      <c r="BX123" s="1156"/>
      <c r="BY123" s="1156"/>
      <c r="BZ123" s="1156"/>
      <c r="CA123" s="1156">
        <v>57257279</v>
      </c>
      <c r="CB123" s="1156"/>
      <c r="CC123" s="1156"/>
      <c r="CD123" s="1156"/>
      <c r="CE123" s="1156"/>
      <c r="CF123" s="1089"/>
      <c r="CG123" s="1090"/>
      <c r="CH123" s="1090"/>
      <c r="CI123" s="1090"/>
      <c r="CJ123" s="1091"/>
      <c r="CK123" s="1100"/>
      <c r="CL123" s="1101"/>
      <c r="CM123" s="1101"/>
      <c r="CN123" s="1101"/>
      <c r="CO123" s="1102"/>
      <c r="CP123" s="1110" t="s">
        <v>405</v>
      </c>
      <c r="CQ123" s="1111"/>
      <c r="CR123" s="1111"/>
      <c r="CS123" s="1111"/>
      <c r="CT123" s="1111"/>
      <c r="CU123" s="1111"/>
      <c r="CV123" s="1111"/>
      <c r="CW123" s="1111"/>
      <c r="CX123" s="1111"/>
      <c r="CY123" s="1111"/>
      <c r="CZ123" s="1111"/>
      <c r="DA123" s="1111"/>
      <c r="DB123" s="1111"/>
      <c r="DC123" s="1111"/>
      <c r="DD123" s="1111"/>
      <c r="DE123" s="1111"/>
      <c r="DF123" s="1112"/>
      <c r="DG123" s="1048">
        <v>513071</v>
      </c>
      <c r="DH123" s="1049"/>
      <c r="DI123" s="1049"/>
      <c r="DJ123" s="1049"/>
      <c r="DK123" s="1050"/>
      <c r="DL123" s="1051">
        <v>529443</v>
      </c>
      <c r="DM123" s="1049"/>
      <c r="DN123" s="1049"/>
      <c r="DO123" s="1049"/>
      <c r="DP123" s="1050"/>
      <c r="DQ123" s="1051">
        <v>452180</v>
      </c>
      <c r="DR123" s="1049"/>
      <c r="DS123" s="1049"/>
      <c r="DT123" s="1049"/>
      <c r="DU123" s="1050"/>
      <c r="DV123" s="1052">
        <v>3</v>
      </c>
      <c r="DW123" s="1053"/>
      <c r="DX123" s="1053"/>
      <c r="DY123" s="1053"/>
      <c r="DZ123" s="1054"/>
    </row>
    <row r="124" spans="1:130" s="246" customFormat="1" ht="26.25" customHeight="1" thickBot="1" x14ac:dyDescent="0.2">
      <c r="A124" s="1149"/>
      <c r="B124" s="1036"/>
      <c r="C124" s="1006" t="s">
        <v>463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128</v>
      </c>
      <c r="AG124" s="1049"/>
      <c r="AH124" s="1049"/>
      <c r="AI124" s="1049"/>
      <c r="AJ124" s="1050"/>
      <c r="AK124" s="1051" t="s">
        <v>441</v>
      </c>
      <c r="AL124" s="1049"/>
      <c r="AM124" s="1049"/>
      <c r="AN124" s="1049"/>
      <c r="AO124" s="1050"/>
      <c r="AP124" s="1052" t="s">
        <v>128</v>
      </c>
      <c r="AQ124" s="1053"/>
      <c r="AR124" s="1053"/>
      <c r="AS124" s="1053"/>
      <c r="AT124" s="1054"/>
      <c r="AU124" s="1151" t="s">
        <v>475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441</v>
      </c>
      <c r="BR124" s="1118"/>
      <c r="BS124" s="1118"/>
      <c r="BT124" s="1118"/>
      <c r="BU124" s="1118"/>
      <c r="BV124" s="1118" t="s">
        <v>441</v>
      </c>
      <c r="BW124" s="1118"/>
      <c r="BX124" s="1118"/>
      <c r="BY124" s="1118"/>
      <c r="BZ124" s="1118"/>
      <c r="CA124" s="1118" t="s">
        <v>128</v>
      </c>
      <c r="CB124" s="1118"/>
      <c r="CC124" s="1118"/>
      <c r="CD124" s="1118"/>
      <c r="CE124" s="1118"/>
      <c r="CF124" s="1119"/>
      <c r="CG124" s="1120"/>
      <c r="CH124" s="1120"/>
      <c r="CI124" s="1120"/>
      <c r="CJ124" s="1121"/>
      <c r="CK124" s="1103"/>
      <c r="CL124" s="1103"/>
      <c r="CM124" s="1103"/>
      <c r="CN124" s="1103"/>
      <c r="CO124" s="1104"/>
      <c r="CP124" s="1110" t="s">
        <v>476</v>
      </c>
      <c r="CQ124" s="1111"/>
      <c r="CR124" s="1111"/>
      <c r="CS124" s="1111"/>
      <c r="CT124" s="1111"/>
      <c r="CU124" s="1111"/>
      <c r="CV124" s="1111"/>
      <c r="CW124" s="1111"/>
      <c r="CX124" s="1111"/>
      <c r="CY124" s="1111"/>
      <c r="CZ124" s="1111"/>
      <c r="DA124" s="1111"/>
      <c r="DB124" s="1111"/>
      <c r="DC124" s="1111"/>
      <c r="DD124" s="1111"/>
      <c r="DE124" s="1111"/>
      <c r="DF124" s="1112"/>
      <c r="DG124" s="1095">
        <v>680998</v>
      </c>
      <c r="DH124" s="1074"/>
      <c r="DI124" s="1074"/>
      <c r="DJ124" s="1074"/>
      <c r="DK124" s="1075"/>
      <c r="DL124" s="1073">
        <v>577098</v>
      </c>
      <c r="DM124" s="1074"/>
      <c r="DN124" s="1074"/>
      <c r="DO124" s="1074"/>
      <c r="DP124" s="1075"/>
      <c r="DQ124" s="1073">
        <v>650289</v>
      </c>
      <c r="DR124" s="1074"/>
      <c r="DS124" s="1074"/>
      <c r="DT124" s="1074"/>
      <c r="DU124" s="1075"/>
      <c r="DV124" s="1076">
        <v>4.3</v>
      </c>
      <c r="DW124" s="1077"/>
      <c r="DX124" s="1077"/>
      <c r="DY124" s="1077"/>
      <c r="DZ124" s="1078"/>
    </row>
    <row r="125" spans="1:130" s="246" customFormat="1" ht="26.25" customHeight="1" x14ac:dyDescent="0.15">
      <c r="A125" s="1149"/>
      <c r="B125" s="1036"/>
      <c r="C125" s="1006" t="s">
        <v>465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441</v>
      </c>
      <c r="DH125" s="1017"/>
      <c r="DI125" s="1017"/>
      <c r="DJ125" s="1017"/>
      <c r="DK125" s="1017"/>
      <c r="DL125" s="1017" t="s">
        <v>128</v>
      </c>
      <c r="DM125" s="1017"/>
      <c r="DN125" s="1017"/>
      <c r="DO125" s="1017"/>
      <c r="DP125" s="1017"/>
      <c r="DQ125" s="1017" t="s">
        <v>441</v>
      </c>
      <c r="DR125" s="1017"/>
      <c r="DS125" s="1017"/>
      <c r="DT125" s="1017"/>
      <c r="DU125" s="1017"/>
      <c r="DV125" s="1018" t="s">
        <v>128</v>
      </c>
      <c r="DW125" s="1018"/>
      <c r="DX125" s="1018"/>
      <c r="DY125" s="1018"/>
      <c r="DZ125" s="1019"/>
    </row>
    <row r="126" spans="1:130" s="246" customFormat="1" ht="26.25" customHeight="1" thickBot="1" x14ac:dyDescent="0.2">
      <c r="A126" s="1149"/>
      <c r="B126" s="1036"/>
      <c r="C126" s="1006" t="s">
        <v>467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34321</v>
      </c>
      <c r="AB126" s="1049"/>
      <c r="AC126" s="1049"/>
      <c r="AD126" s="1049"/>
      <c r="AE126" s="1050"/>
      <c r="AF126" s="1051">
        <v>42939</v>
      </c>
      <c r="AG126" s="1049"/>
      <c r="AH126" s="1049"/>
      <c r="AI126" s="1049"/>
      <c r="AJ126" s="1050"/>
      <c r="AK126" s="1051">
        <v>38552</v>
      </c>
      <c r="AL126" s="1049"/>
      <c r="AM126" s="1049"/>
      <c r="AN126" s="1049"/>
      <c r="AO126" s="1050"/>
      <c r="AP126" s="1052">
        <v>0.3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441</v>
      </c>
      <c r="DH126" s="1010"/>
      <c r="DI126" s="1010"/>
      <c r="DJ126" s="1010"/>
      <c r="DK126" s="1010"/>
      <c r="DL126" s="1010" t="s">
        <v>128</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x14ac:dyDescent="0.15">
      <c r="A127" s="1150"/>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457</v>
      </c>
      <c r="AB127" s="1049"/>
      <c r="AC127" s="1049"/>
      <c r="AD127" s="1049"/>
      <c r="AE127" s="1050"/>
      <c r="AF127" s="1051" t="s">
        <v>441</v>
      </c>
      <c r="AG127" s="1049"/>
      <c r="AH127" s="1049"/>
      <c r="AI127" s="1049"/>
      <c r="AJ127" s="1050"/>
      <c r="AK127" s="1051" t="s">
        <v>128</v>
      </c>
      <c r="AL127" s="1049"/>
      <c r="AM127" s="1049"/>
      <c r="AN127" s="1049"/>
      <c r="AO127" s="1050"/>
      <c r="AP127" s="1052" t="s">
        <v>128</v>
      </c>
      <c r="AQ127" s="1053"/>
      <c r="AR127" s="1053"/>
      <c r="AS127" s="1053"/>
      <c r="AT127" s="1054"/>
      <c r="AU127" s="282"/>
      <c r="AV127" s="282"/>
      <c r="AW127" s="282"/>
      <c r="AX127" s="1122" t="s">
        <v>481</v>
      </c>
      <c r="AY127" s="1123"/>
      <c r="AZ127" s="1123"/>
      <c r="BA127" s="1123"/>
      <c r="BB127" s="1123"/>
      <c r="BC127" s="1123"/>
      <c r="BD127" s="1123"/>
      <c r="BE127" s="1124"/>
      <c r="BF127" s="1125" t="s">
        <v>482</v>
      </c>
      <c r="BG127" s="1123"/>
      <c r="BH127" s="1123"/>
      <c r="BI127" s="1123"/>
      <c r="BJ127" s="1123"/>
      <c r="BK127" s="1123"/>
      <c r="BL127" s="1124"/>
      <c r="BM127" s="1125" t="s">
        <v>483</v>
      </c>
      <c r="BN127" s="1123"/>
      <c r="BO127" s="1123"/>
      <c r="BP127" s="1123"/>
      <c r="BQ127" s="1123"/>
      <c r="BR127" s="1123"/>
      <c r="BS127" s="1124"/>
      <c r="BT127" s="1125" t="s">
        <v>484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457</v>
      </c>
      <c r="DM127" s="1010"/>
      <c r="DN127" s="1010"/>
      <c r="DO127" s="1010"/>
      <c r="DP127" s="1010"/>
      <c r="DQ127" s="1010" t="s">
        <v>441</v>
      </c>
      <c r="DR127" s="1010"/>
      <c r="DS127" s="1010"/>
      <c r="DT127" s="1010"/>
      <c r="DU127" s="1010"/>
      <c r="DV127" s="1011" t="s">
        <v>128</v>
      </c>
      <c r="DW127" s="1011"/>
      <c r="DX127" s="1011"/>
      <c r="DY127" s="1011"/>
      <c r="DZ127" s="1012"/>
    </row>
    <row r="128" spans="1:130" s="246" customFormat="1" ht="26.25" customHeight="1" thickBot="1" x14ac:dyDescent="0.2">
      <c r="A128" s="1133" t="s">
        <v>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487</v>
      </c>
      <c r="X128" s="1135"/>
      <c r="Y128" s="1135"/>
      <c r="Z128" s="1136"/>
      <c r="AA128" s="1137">
        <v>66769</v>
      </c>
      <c r="AB128" s="1138"/>
      <c r="AC128" s="1138"/>
      <c r="AD128" s="1138"/>
      <c r="AE128" s="1139"/>
      <c r="AF128" s="1140">
        <v>64444</v>
      </c>
      <c r="AG128" s="1138"/>
      <c r="AH128" s="1138"/>
      <c r="AI128" s="1138"/>
      <c r="AJ128" s="1139"/>
      <c r="AK128" s="1140">
        <v>66513</v>
      </c>
      <c r="AL128" s="1138"/>
      <c r="AM128" s="1138"/>
      <c r="AN128" s="1138"/>
      <c r="AO128" s="1139"/>
      <c r="AP128" s="1141"/>
      <c r="AQ128" s="1142"/>
      <c r="AR128" s="1142"/>
      <c r="AS128" s="1142"/>
      <c r="AT128" s="1143"/>
      <c r="AU128" s="282"/>
      <c r="AV128" s="282"/>
      <c r="AW128" s="282"/>
      <c r="AX128" s="978" t="s">
        <v>488</v>
      </c>
      <c r="AY128" s="979"/>
      <c r="AZ128" s="979"/>
      <c r="BA128" s="979"/>
      <c r="BB128" s="979"/>
      <c r="BC128" s="979"/>
      <c r="BD128" s="979"/>
      <c r="BE128" s="980"/>
      <c r="BF128" s="1144" t="s">
        <v>128</v>
      </c>
      <c r="BG128" s="1145"/>
      <c r="BH128" s="1145"/>
      <c r="BI128" s="1145"/>
      <c r="BJ128" s="1145"/>
      <c r="BK128" s="1145"/>
      <c r="BL128" s="1146"/>
      <c r="BM128" s="1144">
        <v>12.59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t="s">
        <v>441</v>
      </c>
      <c r="DH128" s="1130"/>
      <c r="DI128" s="1130"/>
      <c r="DJ128" s="1130"/>
      <c r="DK128" s="1130"/>
      <c r="DL128" s="1130" t="s">
        <v>128</v>
      </c>
      <c r="DM128" s="1130"/>
      <c r="DN128" s="1130"/>
      <c r="DO128" s="1130"/>
      <c r="DP128" s="1130"/>
      <c r="DQ128" s="1130" t="s">
        <v>128</v>
      </c>
      <c r="DR128" s="1130"/>
      <c r="DS128" s="1130"/>
      <c r="DT128" s="1130"/>
      <c r="DU128" s="1130"/>
      <c r="DV128" s="1131" t="s">
        <v>441</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490</v>
      </c>
      <c r="X129" s="1164"/>
      <c r="Y129" s="1164"/>
      <c r="Z129" s="1165"/>
      <c r="AA129" s="1048">
        <v>18654634</v>
      </c>
      <c r="AB129" s="1049"/>
      <c r="AC129" s="1049"/>
      <c r="AD129" s="1049"/>
      <c r="AE129" s="1050"/>
      <c r="AF129" s="1051">
        <v>18102949</v>
      </c>
      <c r="AG129" s="1049"/>
      <c r="AH129" s="1049"/>
      <c r="AI129" s="1049"/>
      <c r="AJ129" s="1050"/>
      <c r="AK129" s="1051">
        <v>18044814</v>
      </c>
      <c r="AL129" s="1049"/>
      <c r="AM129" s="1049"/>
      <c r="AN129" s="1049"/>
      <c r="AO129" s="1050"/>
      <c r="AP129" s="1166"/>
      <c r="AQ129" s="1167"/>
      <c r="AR129" s="1167"/>
      <c r="AS129" s="1167"/>
      <c r="AT129" s="1168"/>
      <c r="AU129" s="284"/>
      <c r="AV129" s="284"/>
      <c r="AW129" s="284"/>
      <c r="AX129" s="1157" t="s">
        <v>491</v>
      </c>
      <c r="AY129" s="1040"/>
      <c r="AZ129" s="1040"/>
      <c r="BA129" s="1040"/>
      <c r="BB129" s="1040"/>
      <c r="BC129" s="1040"/>
      <c r="BD129" s="1040"/>
      <c r="BE129" s="1041"/>
      <c r="BF129" s="1158" t="s">
        <v>128</v>
      </c>
      <c r="BG129" s="1159"/>
      <c r="BH129" s="1159"/>
      <c r="BI129" s="1159"/>
      <c r="BJ129" s="1159"/>
      <c r="BK129" s="1159"/>
      <c r="BL129" s="1160"/>
      <c r="BM129" s="1158">
        <v>17.59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493</v>
      </c>
      <c r="X130" s="1164"/>
      <c r="Y130" s="1164"/>
      <c r="Z130" s="1165"/>
      <c r="AA130" s="1048">
        <v>2965825</v>
      </c>
      <c r="AB130" s="1049"/>
      <c r="AC130" s="1049"/>
      <c r="AD130" s="1049"/>
      <c r="AE130" s="1050"/>
      <c r="AF130" s="1051">
        <v>2779663</v>
      </c>
      <c r="AG130" s="1049"/>
      <c r="AH130" s="1049"/>
      <c r="AI130" s="1049"/>
      <c r="AJ130" s="1050"/>
      <c r="AK130" s="1051">
        <v>2842262</v>
      </c>
      <c r="AL130" s="1049"/>
      <c r="AM130" s="1049"/>
      <c r="AN130" s="1049"/>
      <c r="AO130" s="1050"/>
      <c r="AP130" s="1166"/>
      <c r="AQ130" s="1167"/>
      <c r="AR130" s="1167"/>
      <c r="AS130" s="1167"/>
      <c r="AT130" s="1168"/>
      <c r="AU130" s="284"/>
      <c r="AV130" s="284"/>
      <c r="AW130" s="284"/>
      <c r="AX130" s="1157" t="s">
        <v>494</v>
      </c>
      <c r="AY130" s="1040"/>
      <c r="AZ130" s="1040"/>
      <c r="BA130" s="1040"/>
      <c r="BB130" s="1040"/>
      <c r="BC130" s="1040"/>
      <c r="BD130" s="1040"/>
      <c r="BE130" s="1041"/>
      <c r="BF130" s="1194">
        <v>8.3000000000000007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495</v>
      </c>
      <c r="X131" s="1202"/>
      <c r="Y131" s="1202"/>
      <c r="Z131" s="1203"/>
      <c r="AA131" s="1095">
        <v>15688809</v>
      </c>
      <c r="AB131" s="1074"/>
      <c r="AC131" s="1074"/>
      <c r="AD131" s="1074"/>
      <c r="AE131" s="1075"/>
      <c r="AF131" s="1073">
        <v>15323286</v>
      </c>
      <c r="AG131" s="1074"/>
      <c r="AH131" s="1074"/>
      <c r="AI131" s="1074"/>
      <c r="AJ131" s="1075"/>
      <c r="AK131" s="1073">
        <v>15202552</v>
      </c>
      <c r="AL131" s="1074"/>
      <c r="AM131" s="1074"/>
      <c r="AN131" s="1074"/>
      <c r="AO131" s="1075"/>
      <c r="AP131" s="1204"/>
      <c r="AQ131" s="1205"/>
      <c r="AR131" s="1205"/>
      <c r="AS131" s="1205"/>
      <c r="AT131" s="1206"/>
      <c r="AU131" s="284"/>
      <c r="AV131" s="284"/>
      <c r="AW131" s="284"/>
      <c r="AX131" s="1176" t="s">
        <v>496</v>
      </c>
      <c r="AY131" s="1127"/>
      <c r="AZ131" s="1127"/>
      <c r="BA131" s="1127"/>
      <c r="BB131" s="1127"/>
      <c r="BC131" s="1127"/>
      <c r="BD131" s="1127"/>
      <c r="BE131" s="1128"/>
      <c r="BF131" s="1177" t="s">
        <v>457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498</v>
      </c>
      <c r="W132" s="1187"/>
      <c r="X132" s="1187"/>
      <c r="Y132" s="1187"/>
      <c r="Z132" s="1188"/>
      <c r="AA132" s="1189">
        <v>7.3007326429999999</v>
      </c>
      <c r="AB132" s="1190"/>
      <c r="AC132" s="1190"/>
      <c r="AD132" s="1190"/>
      <c r="AE132" s="1191"/>
      <c r="AF132" s="1192">
        <v>8.8806503370000005</v>
      </c>
      <c r="AG132" s="1190"/>
      <c r="AH132" s="1190"/>
      <c r="AI132" s="1190"/>
      <c r="AJ132" s="1191"/>
      <c r="AK132" s="1192">
        <v>8.9891201909999996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499</v>
      </c>
      <c r="W133" s="1170"/>
      <c r="X133" s="1170"/>
      <c r="Y133" s="1170"/>
      <c r="Z133" s="1171"/>
      <c r="AA133" s="1172">
        <v>10.1</v>
      </c>
      <c r="AB133" s="1173"/>
      <c r="AC133" s="1173"/>
      <c r="AD133" s="1173"/>
      <c r="AE133" s="1174"/>
      <c r="AF133" s="1172">
        <v>9.1</v>
      </c>
      <c r="AG133" s="1173"/>
      <c r="AH133" s="1173"/>
      <c r="AI133" s="1173"/>
      <c r="AJ133" s="1174"/>
      <c r="AK133" s="1172">
        <v>8.3000000000000007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6hTk/Bax17dLphuXZ4mPb+DEBVpD9lFbRKxkZLcR9qWFC2dWfm79NDcNFxpruLx8lVls7OIdx7drm2aGmJHP5g==" saltValue="0basZ74MpZV3JUH/d7PE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DQ110"/>
  <sheetViews>
    <sheetView showGridLines="0" view="pageBreakPreview" zoomScale="70" zoomScaleNormal="85" zoomScaleSheetLayoutView="70" workbookViewId="0">
      <selection activeCell="AN67" sqref="AN67"/>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6yxOd6enUjDR5rklHmTnG08DvE4Ou8etMMLvGxS2EMpl1f1cFlAw16pwQaEZZDkNZNUly5V+OXBnfB41orgbQ==" saltValue="iCY3+3sK6JeeuQh2FrIu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DL103"/>
  <sheetViews>
    <sheetView showGridLines="0" zoomScale="80" zoomScaleNormal="80" zoomScaleSheetLayoutView="55" workbookViewId="0">
      <selection activeCell="CB89" sqref="CB89"/>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yFpbxWkf8MAwrFyHbYq0be/wg3UhiBrMLFVagfdQxzWkwd9ZUNy/R47brV2Ar0l5HocmgBxMJeHZUftvanTNg==" saltValue="KxTNCEuPuh1AbdPAHOhcU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AZ74"/>
  <sheetViews>
    <sheetView showGridLines="0" view="pageBreakPreview" zoomScale="80" zoomScaleSheetLayoutView="80" workbookViewId="0">
      <selection activeCell="Q45" sqref="Q45"/>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508</v>
      </c>
      <c r="AL9" s="1213"/>
      <c r="AM9" s="1213"/>
      <c r="AN9" s="1214"/>
      <c r="AO9" s="312">
        <v>4623361</v>
      </c>
      <c r="AP9" s="312">
        <v>76312</v>
      </c>
      <c r="AQ9" s="313">
        <v>62647</v>
      </c>
      <c r="AR9" s="314">
        <v>21.8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509</v>
      </c>
      <c r="AL10" s="1213"/>
      <c r="AM10" s="1213"/>
      <c r="AN10" s="1214"/>
      <c r="AO10" s="315">
        <v>783128</v>
      </c>
      <c r="AP10" s="315">
        <v>12926</v>
      </c>
      <c r="AQ10" s="316">
        <v>5968</v>
      </c>
      <c r="AR10" s="317">
        <v>116.6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510</v>
      </c>
      <c r="AL11" s="1213"/>
      <c r="AM11" s="1213"/>
      <c r="AN11" s="1214"/>
      <c r="AO11" s="315">
        <v>703614</v>
      </c>
      <c r="AP11" s="315">
        <v>11614</v>
      </c>
      <c r="AQ11" s="316">
        <v>5863</v>
      </c>
      <c r="AR11" s="317">
        <v>98.1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511</v>
      </c>
      <c r="AL12" s="1213"/>
      <c r="AM12" s="1213"/>
      <c r="AN12" s="1214"/>
      <c r="AO12" s="315" t="s">
        <v>512</v>
      </c>
      <c r="AP12" s="315" t="s">
        <v>512</v>
      </c>
      <c r="AQ12" s="316">
        <v>1312</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513</v>
      </c>
      <c r="AL13" s="1213"/>
      <c r="AM13" s="1213"/>
      <c r="AN13" s="1214"/>
      <c r="AO13" s="315" t="s">
        <v>512</v>
      </c>
      <c r="AP13" s="315" t="s">
        <v>512</v>
      </c>
      <c r="AQ13" s="316">
        <v>0</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514</v>
      </c>
      <c r="AL14" s="1213"/>
      <c r="AM14" s="1213"/>
      <c r="AN14" s="1214"/>
      <c r="AO14" s="315">
        <v>150945</v>
      </c>
      <c r="AP14" s="315">
        <v>2491</v>
      </c>
      <c r="AQ14" s="316">
        <v>2308</v>
      </c>
      <c r="AR14" s="317">
        <v>7.9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515</v>
      </c>
      <c r="AL15" s="1213"/>
      <c r="AM15" s="1213"/>
      <c r="AN15" s="1214"/>
      <c r="AO15" s="315">
        <v>221239</v>
      </c>
      <c r="AP15" s="315">
        <v>3652</v>
      </c>
      <c r="AQ15" s="316">
        <v>1635</v>
      </c>
      <c r="AR15" s="317">
        <v>123.4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516</v>
      </c>
      <c r="AL16" s="1216"/>
      <c r="AM16" s="1216"/>
      <c r="AN16" s="1217"/>
      <c r="AO16" s="315">
        <v>-328278</v>
      </c>
      <c r="AP16" s="315">
        <v>-5418</v>
      </c>
      <c r="AQ16" s="316">
        <v>-5106</v>
      </c>
      <c r="AR16" s="317">
        <v>6.1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6154009</v>
      </c>
      <c r="AP17" s="315">
        <v>101576</v>
      </c>
      <c r="AQ17" s="316">
        <v>74627</v>
      </c>
      <c r="AR17" s="317">
        <v>36.1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521</v>
      </c>
      <c r="AL21" s="1208"/>
      <c r="AM21" s="1208"/>
      <c r="AN21" s="1209"/>
      <c r="AO21" s="327">
        <v>9.7100000000000009</v>
      </c>
      <c r="AP21" s="328">
        <v>7.32</v>
      </c>
      <c r="AQ21" s="329">
        <v>2.39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522</v>
      </c>
      <c r="AL22" s="1208"/>
      <c r="AM22" s="1208"/>
      <c r="AN22" s="1209"/>
      <c r="AO22" s="332">
        <v>94.2</v>
      </c>
      <c r="AP22" s="333">
        <v>98.6</v>
      </c>
      <c r="AQ22" s="334">
        <v>-4.4000000000000004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526</v>
      </c>
      <c r="AL32" s="1224"/>
      <c r="AM32" s="1224"/>
      <c r="AN32" s="1225"/>
      <c r="AO32" s="342">
        <v>3084001</v>
      </c>
      <c r="AP32" s="342">
        <v>50904</v>
      </c>
      <c r="AQ32" s="343">
        <v>39505</v>
      </c>
      <c r="AR32" s="344">
        <v>28.9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527</v>
      </c>
      <c r="AL33" s="1224"/>
      <c r="AM33" s="1224"/>
      <c r="AN33" s="1225"/>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528</v>
      </c>
      <c r="AL34" s="1224"/>
      <c r="AM34" s="1224"/>
      <c r="AN34" s="1225"/>
      <c r="AO34" s="342" t="s">
        <v>512</v>
      </c>
      <c r="AP34" s="342" t="s">
        <v>512</v>
      </c>
      <c r="AQ34" s="343">
        <v>56</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529</v>
      </c>
      <c r="AL35" s="1224"/>
      <c r="AM35" s="1224"/>
      <c r="AN35" s="1225"/>
      <c r="AO35" s="342">
        <v>1018379</v>
      </c>
      <c r="AP35" s="342">
        <v>16809</v>
      </c>
      <c r="AQ35" s="343">
        <v>13645</v>
      </c>
      <c r="AR35" s="344">
        <v>23.2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530</v>
      </c>
      <c r="AL36" s="1224"/>
      <c r="AM36" s="1224"/>
      <c r="AN36" s="1225"/>
      <c r="AO36" s="342">
        <v>46935</v>
      </c>
      <c r="AP36" s="342">
        <v>775</v>
      </c>
      <c r="AQ36" s="343">
        <v>1726</v>
      </c>
      <c r="AR36" s="344">
        <v>-55.1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531</v>
      </c>
      <c r="AL37" s="1224"/>
      <c r="AM37" s="1224"/>
      <c r="AN37" s="1225"/>
      <c r="AO37" s="342">
        <v>126036</v>
      </c>
      <c r="AP37" s="342">
        <v>2080</v>
      </c>
      <c r="AQ37" s="343">
        <v>663</v>
      </c>
      <c r="AR37" s="344">
        <v>213.7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532</v>
      </c>
      <c r="AL38" s="1227"/>
      <c r="AM38" s="1227"/>
      <c r="AN38" s="1228"/>
      <c r="AO38" s="345" t="s">
        <v>512</v>
      </c>
      <c r="AP38" s="345" t="s">
        <v>512</v>
      </c>
      <c r="AQ38" s="346">
        <v>1</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533</v>
      </c>
      <c r="AL39" s="1227"/>
      <c r="AM39" s="1227"/>
      <c r="AN39" s="1228"/>
      <c r="AO39" s="342">
        <v>-66513</v>
      </c>
      <c r="AP39" s="342">
        <v>-1098</v>
      </c>
      <c r="AQ39" s="343">
        <v>-5573</v>
      </c>
      <c r="AR39" s="344">
        <v>-80.3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534</v>
      </c>
      <c r="AL40" s="1224"/>
      <c r="AM40" s="1224"/>
      <c r="AN40" s="1225"/>
      <c r="AO40" s="342">
        <v>-2842262</v>
      </c>
      <c r="AP40" s="342">
        <v>-46914</v>
      </c>
      <c r="AQ40" s="343">
        <v>-36518</v>
      </c>
      <c r="AR40" s="344">
        <v>28.5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1366576</v>
      </c>
      <c r="AP41" s="342">
        <v>22556</v>
      </c>
      <c r="AQ41" s="343">
        <v>13504</v>
      </c>
      <c r="AR41" s="344">
        <v>67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503</v>
      </c>
      <c r="AN49" s="1220" t="s">
        <v>538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23217215</v>
      </c>
      <c r="AN51" s="364">
        <v>359739</v>
      </c>
      <c r="AO51" s="365">
        <v>50.3</v>
      </c>
      <c r="AP51" s="366">
        <v>66255</v>
      </c>
      <c r="AQ51" s="367">
        <v>3.6</v>
      </c>
      <c r="AR51" s="368">
        <v>46.7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3382921</v>
      </c>
      <c r="AN52" s="372">
        <v>52417</v>
      </c>
      <c r="AO52" s="373">
        <v>82.9</v>
      </c>
      <c r="AP52" s="374">
        <v>31822</v>
      </c>
      <c r="AQ52" s="375">
        <v>8.8000000000000007</v>
      </c>
      <c r="AR52" s="376">
        <v>74.099999999999994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22804083</v>
      </c>
      <c r="AN53" s="364">
        <v>356704</v>
      </c>
      <c r="AO53" s="365">
        <v>-0.8</v>
      </c>
      <c r="AP53" s="366">
        <v>92247</v>
      </c>
      <c r="AQ53" s="367">
        <v>39.200000000000003</v>
      </c>
      <c r="AR53" s="368">
        <v>-40</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3159493</v>
      </c>
      <c r="AN54" s="372">
        <v>49421</v>
      </c>
      <c r="AO54" s="373">
        <v>-5.7</v>
      </c>
      <c r="AP54" s="374">
        <v>37204</v>
      </c>
      <c r="AQ54" s="375">
        <v>16.899999999999999</v>
      </c>
      <c r="AR54" s="376">
        <v>-22.6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12492074</v>
      </c>
      <c r="AN55" s="364">
        <v>198413</v>
      </c>
      <c r="AO55" s="365">
        <v>-44.4</v>
      </c>
      <c r="AP55" s="366">
        <v>57295</v>
      </c>
      <c r="AQ55" s="367">
        <v>-37.9</v>
      </c>
      <c r="AR55" s="368">
        <v>-6.5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3069590</v>
      </c>
      <c r="AN56" s="372">
        <v>48755</v>
      </c>
      <c r="AO56" s="373">
        <v>-1.3</v>
      </c>
      <c r="AP56" s="374">
        <v>32771</v>
      </c>
      <c r="AQ56" s="375">
        <v>-11.9</v>
      </c>
      <c r="AR56" s="376">
        <v>10.6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11365916</v>
      </c>
      <c r="AN57" s="364">
        <v>184956</v>
      </c>
      <c r="AO57" s="365">
        <v>-6.8</v>
      </c>
      <c r="AP57" s="366">
        <v>54110</v>
      </c>
      <c r="AQ57" s="367">
        <v>-5.6</v>
      </c>
      <c r="AR57" s="368">
        <v>-1.2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3861908</v>
      </c>
      <c r="AN58" s="372">
        <v>62844</v>
      </c>
      <c r="AO58" s="373">
        <v>28.9</v>
      </c>
      <c r="AP58" s="374">
        <v>30620</v>
      </c>
      <c r="AQ58" s="375">
        <v>-6.6</v>
      </c>
      <c r="AR58" s="376">
        <v>35.5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12373896</v>
      </c>
      <c r="AN59" s="364">
        <v>204240</v>
      </c>
      <c r="AO59" s="365">
        <v>10.4</v>
      </c>
      <c r="AP59" s="366">
        <v>54684</v>
      </c>
      <c r="AQ59" s="367">
        <v>1.1000000000000001</v>
      </c>
      <c r="AR59" s="368">
        <v>9.3000000000000007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2850149</v>
      </c>
      <c r="AN60" s="372">
        <v>47044</v>
      </c>
      <c r="AO60" s="373">
        <v>-25.1</v>
      </c>
      <c r="AP60" s="374">
        <v>32829</v>
      </c>
      <c r="AQ60" s="375">
        <v>7.2</v>
      </c>
      <c r="AR60" s="376">
        <v>-32.299999999999997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16450637</v>
      </c>
      <c r="AN61" s="379">
        <v>260810</v>
      </c>
      <c r="AO61" s="380">
        <v>1.7</v>
      </c>
      <c r="AP61" s="381">
        <v>64918</v>
      </c>
      <c r="AQ61" s="382">
        <v>0.1</v>
      </c>
      <c r="AR61" s="368">
        <v>1.6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3264812</v>
      </c>
      <c r="AN62" s="372">
        <v>52096</v>
      </c>
      <c r="AO62" s="373">
        <v>15.9</v>
      </c>
      <c r="AP62" s="374">
        <v>33049</v>
      </c>
      <c r="AQ62" s="375">
        <v>2.9</v>
      </c>
      <c r="AR62" s="376">
        <v>13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49FU7IIHUxMfpCDYOsILYP6vX0R7Zw4vOzLeXOHJDJF/MMUoJW/p2KyGf2+yBq6YwjROB0VMr1HHo5fPqUzTA==" saltValue="gNySDp9WfuH0PaDlIrw7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DU132"/>
  <sheetViews>
    <sheetView showGridLines="0" topLeftCell="A79" zoomScale="70" zoomScaleNormal="70" zoomScaleSheetLayoutView="55" workbookViewId="0">
      <selection activeCell="BA116" sqref="BA11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pCaSOEbpecBHYb6zDcLfFPIrxkszr+aQJYOjgkKP0Qv4UMlsBq3YCJdU2/D5BrizDMQ+L9OeLzsYndMI9jPLw==" saltValue="eAx2u3wE9NAUMk+LRo8Y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EL132"/>
  <sheetViews>
    <sheetView showGridLines="0" zoomScale="80" zoomScaleNormal="80" zoomScaleSheetLayoutView="55" workbookViewId="0">
      <selection activeCell="BR116" sqref="BR11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kDv9WE1xR3iGaIhYc/aaH5q/BVDVZPGgD+BwsLWDkKCuMul5hS3Qw5UFp+XSD7zXWhCNCAX84P2MAbOtT6lgQ==" saltValue="a4KALtOknN7P6vwfIT+s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A28" zoomScale="80" zoomScaleNormal="80" zoomScaleSheetLayoutView="100" workbookViewId="0">
      <selection activeCell="K48" sqref="K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19.28</v>
      </c>
      <c r="G47" s="12">
        <v>17.89</v>
      </c>
      <c r="H47" s="12">
        <v>24.87</v>
      </c>
      <c r="I47" s="12">
        <v>22.78</v>
      </c>
      <c r="J47" s="13">
        <v>23.62</v>
      </c>
    </row>
    <row r="48" spans="2:10" ht="57.75" customHeight="1" x14ac:dyDescent="0.15">
      <c r="B48" s="14"/>
      <c r="C48" s="1234" t="s">
        <v>4</v>
      </c>
      <c r="D48" s="1234"/>
      <c r="E48" s="1235"/>
      <c r="F48" s="15">
        <v>16.96</v>
      </c>
      <c r="G48" s="16">
        <v>11.23</v>
      </c>
      <c r="H48" s="16">
        <v>8.1300000000000008</v>
      </c>
      <c r="I48" s="16">
        <v>17.41</v>
      </c>
      <c r="J48" s="17">
        <v>8.0299999999999994</v>
      </c>
    </row>
    <row r="49" spans="2:10" ht="57.75" customHeight="1" thickBot="1" x14ac:dyDescent="0.2">
      <c r="B49" s="18"/>
      <c r="C49" s="1236" t="s">
        <v>5</v>
      </c>
      <c r="D49" s="1236"/>
      <c r="E49" s="1237"/>
      <c r="F49" s="19">
        <v>9.56</v>
      </c>
      <c r="G49" s="20">
        <v>1.95</v>
      </c>
      <c r="H49" s="20">
        <v>3.49</v>
      </c>
      <c r="I49" s="20">
        <v>6.18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Wbfd3GfJniwPYwXLgYa+zgbbRdawc18uLMoTXDvp0KAZgsaOafO9oQODfHidktQN+SQeDlgsPbzfcVI6zBwzg==" saltValue="MZCxEgvNc6gr+JsXMofr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持舘直哉</cp:lastModifiedBy>
  <cp:lastPrinted>2020-10-20T11:45:29Z</cp:lastPrinted>
  <dcterms:created xsi:type="dcterms:W3CDTF">2020-02-10T02:38:08Z</dcterms:created>
  <dcterms:modified xsi:type="dcterms:W3CDTF">2020-10-21T01:44:10Z</dcterms:modified>
  <cp:category/>
</cp:coreProperties>
</file>