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town.kunimi.fukushima.jp\fl-sv\総務課\04_財政係\22.服部\01 財政管理事業\11.財政状況資料集\H31（H30年度決算）\20200817【追加依頼】財政状況資料集の追加分（公会計分）のダウンロードについて\【統合後】最新版\"/>
    </mc:Choice>
  </mc:AlternateContent>
  <xr:revisionPtr revIDLastSave="0" documentId="13_ncr:1_{92B365F8-D144-4929-9DA1-53AEF20DCB3C}" xr6:coauthVersionLast="43" xr6:coauthVersionMax="43" xr10:uidLastSave="{00000000-0000-0000-0000-000000000000}"/>
  <bookViews>
    <workbookView xWindow="0" yWindow="30" windowWidth="20490" windowHeight="11490" tabRatio="7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U34" i="10"/>
  <c r="U35" i="10" s="1"/>
  <c r="U36" i="10" s="1"/>
  <c r="U37" i="10" s="1"/>
  <c r="AM34" i="10"/>
</calcChain>
</file>

<file path=xl/sharedStrings.xml><?xml version="1.0" encoding="utf-8"?>
<sst xmlns="http://schemas.openxmlformats.org/spreadsheetml/2006/main" count="1096" uniqueCount="605">
  <si>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</si>
  <si>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</si>
  <si>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</si>
  <si>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</si>
  <si>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</si>
  <si>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</si>
  <si>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</si>
  <si>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</si>
  <si>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</si>
  <si>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</si>
  <si>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</si>
  <si>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</si>
  <si>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</si>
  <si>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</si>
  <si>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</si>
  <si>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</si>
  <si>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</si>
  <si>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</si>
  <si>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</si>
  <si>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</si>
  <si>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</si>
  <si>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</si>
  <si>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</si>
  <si>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</si>
  <si>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</si>
  <si>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</si>
  <si>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</si>
  <si>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</si>
  <si>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</si>
  <si>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</si>
  <si>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</si>
  <si>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</si>
  <si>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</si>
  <si>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</si>
  <si>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</si>
  <si>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</si>
  <si>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</si>
  <si>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</si>
  <si>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</si>
  <si>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</si>
  <si>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</si>
  <si>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</si>
  <si>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</si>
  <si>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</si>
  <si>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</si>
  <si>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</si>
  <si>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</si>
  <si>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</si>
  <si>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</si>
  <si>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</si>
  <si>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</si>
  <si>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</si>
  <si>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</si>
  <si>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</si>
  <si>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</si>
  <si>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</si>
  <si>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</si>
  <si>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</si>
  <si>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</si>
  <si>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</si>
  <si>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</si>
  <si>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</si>
  <si>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</si>
  <si>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</si>
  <si>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</si>
  <si>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</si>
  <si>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</si>
  <si>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</si>
  <si>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</si>
  <si>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</si>
  <si>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</si>
  <si>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</si>
  <si>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</si>
  <si>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</si>
  <si>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</si>
  <si>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</si>
  <si>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</si>
  <si>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</si>
  <si>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</si>
  <si>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</si>
  <si>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</si>
  <si>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</si>
  <si>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</si>
  <si>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</si>
  <si>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</si>
  <si>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</si>
  <si>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</si>
  <si>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</si>
  <si>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</si>
  <si>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</si>
  <si>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</si>
  <si>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</si>
  <si>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</si>
  <si>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</si>
  <si>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</si>
  <si>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</si>
  <si>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</si>
  <si>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国見町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</si>
  <si>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</si>
  <si>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</si>
  <si>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</si>
  <si>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</si>
  <si>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</si>
  <si>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</si>
  <si>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</si>
  <si>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</si>
  <si>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</si>
  <si>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</si>
  <si>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</si>
  <si>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</si>
  <si>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</si>
  <si>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</si>
  <si>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</si>
  <si>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</si>
  <si>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</si>
  <si>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</si>
  <si>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</si>
  <si>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</si>
  <si>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</si>
  <si>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</si>
  <si>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</si>
  <si>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</si>
  <si>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</si>
  <si>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</si>
  <si>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</si>
  <si>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</si>
  <si>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</si>
  <si>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</si>
  <si>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</si>
  <si>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</si>
  <si>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</si>
  <si>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</si>
  <si>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</si>
  <si>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</si>
  <si>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</si>
  <si>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</si>
  <si>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</si>
  <si>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</si>
  <si>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</si>
  <si>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</si>
  <si>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</si>
  <si>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</si>
  <si>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</si>
  <si>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</si>
  <si>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</si>
  <si>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</si>
  <si>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</si>
  <si>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</si>
  <si>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</si>
  <si>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</si>
  <si>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</si>
  <si>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</si>
  <si>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</si>
  <si>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</si>
  <si>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</si>
  <si>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</si>
  <si>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</si>
  <si>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</si>
  <si>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</si>
  <si>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</si>
  <si>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</si>
  <si>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</si>
  <si>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</si>
  <si>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</si>
  <si>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</si>
  <si>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</si>
  <si>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</si>
  <si>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</si>
  <si>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</si>
  <si>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</si>
  <si>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</si>
  <si>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</si>
  <si>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</si>
  <si>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</si>
  <si>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</si>
  <si>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</si>
  <si>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</si>
  <si>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</si>
  <si>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</si>
  <si>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</si>
  <si>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</si>
  <si>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</si>
  <si>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</si>
  <si>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</si>
  <si>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</si>
  <si>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</si>
  <si>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</si>
  <si>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</si>
  <si>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</si>
  <si>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</si>
  <si>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</si>
  <si>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</si>
  <si>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</si>
  <si>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</si>
  <si>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</si>
  <si>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</si>
  <si>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</si>
  <si>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</si>
  <si>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</si>
  <si>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</si>
  <si>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</si>
  <si>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</si>
  <si>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</si>
  <si>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</si>
  <si>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</si>
  <si>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</si>
  <si>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</si>
  <si>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</si>
  <si>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</si>
  <si>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</si>
  <si>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福島県国見町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</si>
  <si>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</si>
  <si>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</si>
  <si>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</si>
  <si>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</si>
  <si>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</si>
  <si>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</si>
  <si>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</si>
  <si>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</si>
  <si>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</si>
  <si>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</si>
  <si>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</si>
  <si>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</si>
  <si>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</si>
  <si>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</si>
  <si>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</si>
  <si>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</si>
  <si>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</si>
  <si>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</si>
  <si>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</si>
  <si>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</si>
  <si>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</si>
  <si>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</si>
  <si>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</si>
  <si>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</si>
  <si>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</si>
  <si>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</si>
  <si>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</si>
  <si>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</si>
  <si>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</si>
  <si>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</si>
  <si>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</si>
  <si>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</si>
  <si>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</si>
  <si>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</si>
  <si>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</si>
  <si>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</si>
  <si>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</si>
  <si>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</si>
  <si>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</si>
  <si>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</si>
  <si>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</si>
  <si>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</si>
  <si>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</si>
  <si>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</si>
  <si>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</si>
  <si>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</si>
  <si>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</si>
  <si>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</si>
  <si>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</si>
  <si>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</si>
  <si>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</si>
  <si>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</si>
  <si>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</si>
  <si>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</si>
  <si>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</si>
  <si>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</si>
  <si>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</si>
  <si>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</si>
  <si>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</si>
  <si>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</si>
  <si>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</si>
  <si>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</si>
  <si>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</si>
  <si>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</si>
  <si>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</si>
  <si>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</si>
  <si>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</si>
  <si>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</si>
  <si>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</si>
  <si>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</si>
  <si>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</si>
  <si>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</si>
  <si>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</si>
  <si>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</si>
  <si>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</si>
  <si>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</si>
  <si>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</si>
  <si>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</si>
  <si>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</si>
  <si>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</si>
  <si>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</si>
  <si>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</si>
  <si>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</si>
  <si>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</si>
  <si>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</si>
  <si>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</si>
  <si>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</si>
  <si>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</si>
  <si>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</si>
  <si>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</si>
  <si>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</si>
  <si>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</si>
  <si>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</si>
  <si>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</si>
  <si>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</si>
  <si>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</si>
  <si>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</si>
  <si>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</si>
  <si>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</si>
  <si>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</si>
  <si>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</si>
  <si>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</si>
  <si>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</si>
  <si>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</si>
  <si>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</si>
  <si>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</si>
  <si>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</si>
  <si>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</si>
  <si>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</si>
  <si>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</si>
  <si>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</si>
  <si>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</si>
  <si>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</si>
  <si>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</si>
  <si>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</si>
  <si>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</si>
  <si>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</si>
  <si>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</si>
  <si>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</si>
  <si>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</si>
  <si>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</si>
  <si>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</si>
  <si>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</si>
  <si>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</si>
  <si>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</si>
  <si>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</si>
  <si>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</si>
  <si>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</si>
  <si>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</si>
  <si>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</si>
  <si>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</si>
  <si>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</si>
  <si>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</si>
  <si>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</si>
  <si>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</si>
  <si>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</si>
  <si>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</si>
  <si>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</si>
  <si>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</si>
  <si>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</si>
  <si>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</si>
  <si>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</si>
  <si>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</si>
  <si>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</si>
  <si>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</si>
  <si>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</si>
  <si>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</si>
  <si>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</si>
  <si>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</si>
  <si>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</si>
  <si>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福島県国見町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</si>
  <si>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</si>
  <si>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</si>
  <si>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</si>
  <si>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</si>
  <si>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</si>
  <si>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</si>
  <si>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</si>
  <si>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</si>
  <si>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</si>
  <si>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</si>
  <si>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</si>
  <si>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</si>
  <si>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</si>
  <si>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</si>
  <si>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</si>
  <si>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</si>
  <si>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</si>
  <si>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</si>
  <si>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</si>
  <si>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</si>
  <si>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国見町渇水対策施設特別会計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</si>
  <si>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</si>
  <si>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</si>
  <si>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</si>
  <si>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</si>
  <si>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</si>
  <si>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</si>
  <si>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</si>
  <si>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</si>
  <si>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</si>
  <si>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</si>
  <si>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</si>
  <si>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</si>
  <si>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</si>
  <si>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国見町国民健康保険特別会計</t>
    <phoneticPr fontId="5"/>
  </si>
  <si>
    <t>国見町介護保険特別会計(保険事業勘定)</t>
    <phoneticPr fontId="5"/>
  </si>
  <si>
    <t>国見町後期高齢者医療特別会計</t>
    <phoneticPr fontId="5"/>
  </si>
  <si>
    <t>国見町介護保険特別会計(サービス事業勘定)</t>
    <phoneticPr fontId="5"/>
  </si>
  <si>
    <t>国見町水道事業会計</t>
    <phoneticPr fontId="5"/>
  </si>
  <si>
    <t>法適用企業</t>
    <phoneticPr fontId="5"/>
  </si>
  <si>
    <t>国見町公共下水道事業特別会計</t>
    <phoneticPr fontId="5"/>
  </si>
  <si>
    <t>法非適用企業</t>
    <phoneticPr fontId="5"/>
  </si>
  <si>
    <t>国見町土地開発事業特別会計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</si>
  <si>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</si>
  <si>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</si>
  <si>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</si>
  <si>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</si>
  <si>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</si>
  <si>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</si>
  <si>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</si>
  <si>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</si>
  <si>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</si>
  <si>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</si>
  <si>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</si>
  <si>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</si>
  <si>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</si>
  <si>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</si>
  <si>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</si>
  <si>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</si>
  <si>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</si>
  <si>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</si>
  <si>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</si>
  <si>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</si>
  <si>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</si>
  <si>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</si>
  <si>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</si>
  <si>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</si>
  <si>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</si>
  <si>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</si>
  <si>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</si>
  <si>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</si>
  <si>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</si>
  <si>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</si>
  <si>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</si>
  <si>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</si>
  <si>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</si>
  <si>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</si>
  <si>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</si>
  <si>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</si>
  <si>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</si>
  <si>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</si>
  <si>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</si>
  <si>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</si>
  <si>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</si>
  <si>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</si>
  <si>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</si>
  <si>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</si>
  <si>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</si>
  <si>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</si>
  <si>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</si>
  <si>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</si>
  <si>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</si>
  <si>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</si>
  <si>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</si>
  <si>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</si>
  <si>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</si>
  <si>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</si>
  <si>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</si>
  <si>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</si>
  <si>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</si>
  <si>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</si>
  <si>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</si>
  <si>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</si>
  <si>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国見町公共下水道事業特別会計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</si>
  <si>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</si>
  <si>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</si>
  <si>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国見町介護保険特別会計（サービス事業勘定）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</si>
  <si>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</si>
  <si>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国見町介護保険特別会計（保険事業勘定）</t>
    <phoneticPr fontId="5"/>
  </si>
  <si>
    <t>-</t>
    <phoneticPr fontId="5"/>
  </si>
  <si>
    <t>(Ｆ)</t>
    <phoneticPr fontId="5"/>
  </si>
  <si>
    <t>国見町後期高齢者特別会計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</si>
  <si>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</si>
  <si>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</si>
  <si>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</si>
  <si>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</si>
  <si>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</si>
  <si>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</si>
  <si>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</si>
  <si>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</si>
  <si>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</si>
  <si>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</si>
  <si>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</si>
  <si>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</si>
  <si>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</si>
  <si>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</si>
  <si>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</si>
  <si>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</si>
  <si>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</si>
  <si>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</si>
  <si>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</si>
  <si>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</si>
  <si>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</si>
  <si>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</si>
  <si>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</si>
  <si>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</si>
  <si>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</si>
  <si>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</si>
  <si>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</si>
  <si>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</si>
  <si>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</si>
  <si>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</si>
  <si>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</si>
  <si>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</si>
  <si>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</si>
  <si>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</si>
  <si>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</si>
  <si>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</si>
  <si>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</si>
  <si>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</si>
  <si>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</si>
  <si>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</si>
  <si>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</si>
  <si>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</si>
  <si>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</si>
  <si>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</si>
  <si>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</si>
  <si>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</si>
  <si>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</si>
  <si>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</si>
  <si>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</si>
  <si>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</si>
  <si>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</si>
  <si>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</si>
  <si>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</si>
  <si>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</si>
  <si>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</si>
  <si>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</si>
  <si>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</si>
  <si>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</si>
  <si>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</si>
  <si>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</si>
  <si>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</si>
  <si>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</si>
  <si>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</si>
  <si>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</si>
  <si>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</si>
  <si>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</si>
  <si>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</si>
  <si>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</si>
  <si>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</si>
  <si>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</si>
  <si>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</si>
  <si>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</si>
  <si>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</si>
  <si>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</si>
  <si>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</si>
  <si>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</si>
  <si>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</si>
  <si>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</si>
  <si>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</si>
  <si>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</si>
  <si>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</si>
  <si>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</si>
  <si>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</si>
  <si>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</si>
  <si>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</si>
  <si>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国見町水道事業会計</t>
  </si>
  <si>
    <t>一般会計</t>
  </si>
  <si>
    <t>国見町国民健康保険特別会計</t>
  </si>
  <si>
    <t>国見町介護保険特別会計(保険事業勘定)</t>
  </si>
  <si>
    <t>国見町公共下水道事業特別会計</t>
  </si>
  <si>
    <t>国見町後期高齢者医療特別会計</t>
  </si>
  <si>
    <t>国見町渇水対策施設特別会計</t>
  </si>
  <si>
    <t>国見町土地開発事業特別会計</t>
  </si>
  <si>
    <t>その他会計（赤字）</t>
  </si>
  <si>
    <t>その他会計（黒字）</t>
  </si>
  <si>
    <t>H25末</t>
    <phoneticPr fontId="5"/>
  </si>
  <si>
    <t>H26末</t>
    <phoneticPr fontId="5"/>
  </si>
  <si>
    <t>H27末</t>
    <phoneticPr fontId="5"/>
  </si>
  <si>
    <t>H28末</t>
    <phoneticPr fontId="5"/>
  </si>
  <si>
    <t>H29末</t>
    <phoneticPr fontId="5"/>
  </si>
  <si>
    <t>公立藤田病院組合</t>
    <rPh sb="0" eb="2">
      <t>コウリツ</t>
    </rPh>
    <rPh sb="2" eb="4">
      <t>フジタ</t>
    </rPh>
    <rPh sb="4" eb="6">
      <t>ビョウイン</t>
    </rPh>
    <rPh sb="6" eb="8">
      <t>クミアイ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</si>
  <si>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</si>
  <si>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</si>
  <si>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</si>
  <si>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</si>
  <si>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</si>
  <si>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</si>
  <si>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12">
      <t>フクシマケンシチョウソンソウゴウジムクミアイ</t>
    </rPh>
    <rPh sb="12" eb="14">
      <t>ジチ</t>
    </rPh>
    <rPh sb="14" eb="16">
      <t>カイカン</t>
    </rPh>
    <rPh sb="16" eb="18">
      <t>カンリ</t>
    </rPh>
    <rPh sb="18" eb="20">
      <t>トクベツ</t>
    </rPh>
    <rPh sb="20" eb="22">
      <t>カイケイ</t>
    </rPh>
    <phoneticPr fontId="2"/>
  </si>
  <si>
    <t>伊達地方衛生処理組合一般会計</t>
    <rPh sb="0" eb="2">
      <t>ダテ</t>
    </rPh>
    <rPh sb="2" eb="4">
      <t>チホウ</t>
    </rPh>
    <rPh sb="4" eb="6">
      <t>エイセイ</t>
    </rPh>
    <rPh sb="6" eb="8">
      <t>ショリ</t>
    </rPh>
    <rPh sb="8" eb="10">
      <t>クミアイ</t>
    </rPh>
    <rPh sb="10" eb="12">
      <t>イッパン</t>
    </rPh>
    <rPh sb="12" eb="14">
      <t>カイケイ</t>
    </rPh>
    <phoneticPr fontId="2"/>
  </si>
  <si>
    <t>伊達地方衛生処理組合し尿処理事業特別会計</t>
    <rPh sb="0" eb="2">
      <t>ダテ</t>
    </rPh>
    <rPh sb="2" eb="4">
      <t>チホウ</t>
    </rPh>
    <rPh sb="4" eb="6">
      <t>エイセイ</t>
    </rPh>
    <rPh sb="6" eb="8">
      <t>ショリ</t>
    </rPh>
    <rPh sb="8" eb="10">
      <t>クミアイ</t>
    </rPh>
    <rPh sb="11" eb="12">
      <t>ニョウ</t>
    </rPh>
    <rPh sb="12" eb="14">
      <t>ショリ</t>
    </rPh>
    <rPh sb="14" eb="16">
      <t>ジギョウ</t>
    </rPh>
    <rPh sb="16" eb="18">
      <t>トクベツ</t>
    </rPh>
    <rPh sb="18" eb="20">
      <t>カイケイ</t>
    </rPh>
    <phoneticPr fontId="2"/>
  </si>
  <si>
    <t>伊達地方衛生処理組合ごみ処理事業特別会計</t>
    <rPh sb="0" eb="2">
      <t>ダテ</t>
    </rPh>
    <rPh sb="2" eb="4">
      <t>チホウ</t>
    </rPh>
    <rPh sb="4" eb="6">
      <t>エイセイ</t>
    </rPh>
    <rPh sb="6" eb="8">
      <t>ショリ</t>
    </rPh>
    <rPh sb="8" eb="10">
      <t>クミアイ</t>
    </rPh>
    <rPh sb="12" eb="14">
      <t>ショリ</t>
    </rPh>
    <rPh sb="14" eb="16">
      <t>ジギョウ</t>
    </rPh>
    <rPh sb="16" eb="18">
      <t>トクベツ</t>
    </rPh>
    <rPh sb="18" eb="20">
      <t>カイケイ</t>
    </rPh>
    <phoneticPr fontId="2"/>
  </si>
  <si>
    <t>福島地方水道用水供給企業団</t>
    <rPh sb="0" eb="2">
      <t>フクシマ</t>
    </rPh>
    <rPh sb="2" eb="4">
      <t>チホウ</t>
    </rPh>
    <rPh sb="4" eb="6">
      <t>スイドウ</t>
    </rPh>
    <rPh sb="6" eb="8">
      <t>ヨウスイ</t>
    </rPh>
    <rPh sb="8" eb="10">
      <t>キョウキュウ</t>
    </rPh>
    <rPh sb="10" eb="12">
      <t>キギョウ</t>
    </rPh>
    <rPh sb="12" eb="13">
      <t>ダン</t>
    </rPh>
    <phoneticPr fontId="2"/>
  </si>
  <si>
    <t>伊達地方消防組合一般会計</t>
    <rPh sb="0" eb="2">
      <t>ダテ</t>
    </rPh>
    <rPh sb="2" eb="4">
      <t>チホウ</t>
    </rPh>
    <rPh sb="4" eb="6">
      <t>ショウボウ</t>
    </rPh>
    <rPh sb="6" eb="8">
      <t>クミアイ</t>
    </rPh>
    <rPh sb="8" eb="10">
      <t>イッパン</t>
    </rPh>
    <rPh sb="10" eb="12">
      <t>カイケイ</t>
    </rPh>
    <phoneticPr fontId="2"/>
  </si>
  <si>
    <t>渇水対策施設特別会計基金</t>
    <rPh sb="0" eb="2">
      <t>カッスイ</t>
    </rPh>
    <rPh sb="2" eb="4">
      <t>タイサク</t>
    </rPh>
    <rPh sb="4" eb="6">
      <t>シセツ</t>
    </rPh>
    <rPh sb="6" eb="8">
      <t>トクベツ</t>
    </rPh>
    <rPh sb="8" eb="10">
      <t>カイケイ</t>
    </rPh>
    <rPh sb="10" eb="12">
      <t>キキン</t>
    </rPh>
    <phoneticPr fontId="2"/>
  </si>
  <si>
    <t>国見町ふれあい福祉基金</t>
    <rPh sb="0" eb="3">
      <t>クニミマチ</t>
    </rPh>
    <rPh sb="7" eb="9">
      <t>フクシ</t>
    </rPh>
    <rPh sb="9" eb="11">
      <t>キキン</t>
    </rPh>
    <phoneticPr fontId="2"/>
  </si>
  <si>
    <t>国見町公共施設整備基金</t>
    <rPh sb="0" eb="3">
      <t>クニミマチ</t>
    </rPh>
    <rPh sb="3" eb="5">
      <t>コウキョウ</t>
    </rPh>
    <rPh sb="5" eb="7">
      <t>シセツ</t>
    </rPh>
    <rPh sb="7" eb="9">
      <t>セイビ</t>
    </rPh>
    <rPh sb="9" eb="11">
      <t>キキン</t>
    </rPh>
    <phoneticPr fontId="2"/>
  </si>
  <si>
    <t>国見町復興基金</t>
    <rPh sb="0" eb="3">
      <t>クニミマチ</t>
    </rPh>
    <rPh sb="3" eb="5">
      <t>フッコウ</t>
    </rPh>
    <rPh sb="5" eb="7">
      <t>キキン</t>
    </rPh>
    <phoneticPr fontId="2"/>
  </si>
  <si>
    <t>国見町ふるさと振興基金</t>
    <rPh sb="0" eb="3">
      <t>クニミマチ</t>
    </rPh>
    <rPh sb="7" eb="9">
      <t>シンコウ</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</si>
  <si>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</si>
  <si>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</si>
  <si>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</si>
  <si>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</si>
  <si>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</si>
  <si>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</si>
  <si>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</si>
  <si>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</si>
  <si>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</si>
  <si>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</si>
  <si>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</si>
  <si>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</si>
  <si>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実質公債費比率は、積極的な繰上返済実施等により年々数値が減少傾向にある。類似団体内平均値と比較すると、実質公債費比率は同程度の数値となっているが、将来負担比率は高い数値となっている。庁舎建設事業や道の駅整備事業等、震災からの復旧復興事業実施のため町債を発行したことにより町債残高が増加したためと考えられる。
今後も歴史まちづくり事業（公園整備）や国道４号拡幅に伴う町道整備等が控えているため、可能な限り町債の新規発行を抑制し、積極的な繰上償還を行い町債残高の削減を図り、将来負担額の抑制に努める。</t>
    <rPh sb="0" eb="2">
      <t>ショウライ</t>
    </rPh>
    <rPh sb="2" eb="4">
      <t>フタン</t>
    </rPh>
    <rPh sb="4" eb="6">
      <t>ヒリツ</t>
    </rPh>
    <rPh sb="6" eb="7">
      <t>オヨ</t>
    </rPh>
    <rPh sb="134" eb="136">
      <t>ハッコウ</t>
    </rPh>
    <rPh sb="143" eb="145">
      <t>チョウサイ</t>
    </rPh>
    <rPh sb="145" eb="147">
      <t>ザンダカ</t>
    </rPh>
    <rPh sb="148" eb="150">
      <t>ゾウカ</t>
    </rPh>
    <rPh sb="155" eb="156">
      <t>カンガ</t>
    </rPh>
    <rPh sb="162" eb="164">
      <t>コンゴ</t>
    </rPh>
    <rPh sb="165" eb="167">
      <t>レキシ</t>
    </rPh>
    <rPh sb="172" eb="174">
      <t>ジギョウ</t>
    </rPh>
    <rPh sb="175" eb="177">
      <t>コウエン</t>
    </rPh>
    <rPh sb="177" eb="179">
      <t>セイビ</t>
    </rPh>
    <rPh sb="181" eb="183">
      <t>コクドウ</t>
    </rPh>
    <rPh sb="184" eb="185">
      <t>ゴウ</t>
    </rPh>
    <rPh sb="185" eb="187">
      <t>カクフク</t>
    </rPh>
    <rPh sb="188" eb="189">
      <t>トモナ</t>
    </rPh>
    <rPh sb="190" eb="192">
      <t>チョウドウ</t>
    </rPh>
    <rPh sb="192" eb="194">
      <t>セイビ</t>
    </rPh>
    <rPh sb="194" eb="195">
      <t>トウ</t>
    </rPh>
    <rPh sb="196" eb="197">
      <t>ヒカ</t>
    </rPh>
    <rPh sb="204" eb="206">
      <t>カノウ</t>
    </rPh>
    <rPh sb="207" eb="208">
      <t>カギ</t>
    </rPh>
    <rPh sb="209" eb="211">
      <t>チョウサイ</t>
    </rPh>
    <rPh sb="212" eb="214">
      <t>シンキ</t>
    </rPh>
    <rPh sb="214" eb="216">
      <t>ハッコウ</t>
    </rPh>
    <rPh sb="217" eb="219">
      <t>ヨクセイ</t>
    </rPh>
    <rPh sb="221" eb="224">
      <t>セッキョクテキ</t>
    </rPh>
    <rPh sb="225" eb="227">
      <t>クリアゲ</t>
    </rPh>
    <rPh sb="227" eb="229">
      <t>ショウカン</t>
    </rPh>
    <rPh sb="230" eb="231">
      <t>オコナ</t>
    </rPh>
    <rPh sb="232" eb="234">
      <t>チョウサイ</t>
    </rPh>
    <rPh sb="234" eb="236">
      <t>ザンダカ</t>
    </rPh>
    <rPh sb="237" eb="239">
      <t>サクゲン</t>
    </rPh>
    <rPh sb="240" eb="241">
      <t>ハカ</t>
    </rPh>
    <rPh sb="243" eb="245">
      <t>ショウライ</t>
    </rPh>
    <rPh sb="245" eb="247">
      <t>フタン</t>
    </rPh>
    <rPh sb="247" eb="248">
      <t>ガク</t>
    </rPh>
    <rPh sb="249" eb="251">
      <t>ヨクセイ</t>
    </rPh>
    <rPh sb="252" eb="25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</si>
</sst>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23DD815-18B1-4729-8E75-8067B62451B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128611</c:v>
                </c:pt>
                <c:pt idx="2">
                  <c:v>138651</c:v>
                </c:pt>
                <c:pt idx="3">
                  <c:v>122882</c:v>
                </c:pt>
                <c:pt idx="4">
                  <c:v>114790</c:v>
                </c:pt>
              </c:numCache>
            </c:numRef>
          </c:val>
          <c:smooth val="0"/>
          <c:extLst>
            <c:ext xmlns:c16="http://schemas.microsoft.com/office/drawing/2014/chart" uri="{C3380CC4-5D6E-409C-BE32-E72D297353CC}">
              <c16:uniqueId val="{00000000-3476-402C-AB42-1EE7578A51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163508</c:v>
                </c:pt>
                <c:pt idx="1">
                  <c:v>167658</c:v>
                </c:pt>
                <c:pt idx="2">
                  <c:v>182749</c:v>
                </c:pt>
                <c:pt idx="3">
                  <c:v>87821</c:v>
                </c:pt>
                <c:pt idx="4">
                  <c:v>55484</c:v>
                </c:pt>
              </c:numCache>
            </c:numRef>
          </c:val>
          <c:smooth val="0"/>
          <c:extLst>
            <c:ext xmlns:c16="http://schemas.microsoft.com/office/drawing/2014/chart" uri="{C3380CC4-5D6E-409C-BE32-E72D297353CC}">
              <c16:uniqueId val="{00000001-3476-402C-AB42-1EE7578A51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14.27</c:v>
                </c:pt>
                <c:pt idx="1">
                  <c:v>15.82</c:v>
                </c:pt>
                <c:pt idx="2">
                  <c:v>11.2</c:v>
                </c:pt>
                <c:pt idx="3">
                  <c:v>13.2</c:v>
                </c:pt>
                <c:pt idx="4">
                  <c:v>13.75</c:v>
                </c:pt>
              </c:numCache>
            </c:numRef>
          </c:val>
          <c:extLst>
            <c:ext xmlns:c16="http://schemas.microsoft.com/office/drawing/2014/chart" uri="{C3380CC4-5D6E-409C-BE32-E72D297353CC}">
              <c16:uniqueId val="{00000000-61D3-499C-AB98-4684D6DB34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25.47</c:v>
                </c:pt>
                <c:pt idx="1">
                  <c:v>24.42</c:v>
                </c:pt>
                <c:pt idx="2">
                  <c:v>24.54</c:v>
                </c:pt>
                <c:pt idx="3">
                  <c:v>21.76</c:v>
                </c:pt>
                <c:pt idx="4">
                  <c:v>21.95</c:v>
                </c:pt>
              </c:numCache>
            </c:numRef>
          </c:val>
          <c:extLst>
            <c:ext xmlns:c16="http://schemas.microsoft.com/office/drawing/2014/chart" uri="{C3380CC4-5D6E-409C-BE32-E72D297353CC}">
              <c16:uniqueId val="{00000001-61D3-499C-AB98-4684D6DB34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10.52</c:v>
                </c:pt>
                <c:pt idx="1">
                  <c:v>9.17</c:v>
                </c:pt>
                <c:pt idx="2">
                  <c:v>3.35</c:v>
                </c:pt>
                <c:pt idx="3">
                  <c:v>4.67</c:v>
                </c:pt>
                <c:pt idx="4">
                  <c:v>6.43</c:v>
                </c:pt>
              </c:numCache>
            </c:numRef>
          </c:val>
          <c:smooth val="0"/>
          <c:extLst>
            <c:ext xmlns:c16="http://schemas.microsoft.com/office/drawing/2014/chart" uri="{C3380CC4-5D6E-409C-BE32-E72D297353CC}">
              <c16:uniqueId val="{00000002-61D3-499C-AB98-4684D6DB34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F80-4A59-B0D8-66421FA1AA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80-4A59-B0D8-66421FA1AA45}"/>
            </c:ext>
          </c:extLst>
        </c:ser>
        <c:ser>
          <c:idx val="2"/>
          <c:order val="2"/>
          <c:tx>
            <c:strRef>
              <c:f>データシート!$A$29</c:f>
              <c:strCache>
                <c:ptCount val="1"/>
                <c:pt idx="0">
                  <c:v>国見町土地開発事業特別会計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0.94</c:v>
                </c:pt>
                <c:pt idx="2">
                  <c:v>#N/A</c:v>
                </c:pt>
                <c:pt idx="3">
                  <c:v>0.03</c:v>
                </c:pt>
                <c:pt idx="4">
                  <c:v>#N/A</c:v>
                </c:pt>
                <c:pt idx="5">
                  <c:v>0.03</c:v>
                </c:pt>
                <c:pt idx="6">
                  <c:v>#N/A</c:v>
                </c:pt>
                <c:pt idx="7">
                  <c:v>0.02</c:v>
                </c:pt>
                <c:pt idx="8">
                  <c:v>#N/A</c:v>
                </c:pt>
                <c:pt idx="9">
                  <c:v>0</c:v>
                </c:pt>
              </c:numCache>
            </c:numRef>
          </c:val>
          <c:extLst>
            <c:ext xmlns:c16="http://schemas.microsoft.com/office/drawing/2014/chart" uri="{C3380CC4-5D6E-409C-BE32-E72D297353CC}">
              <c16:uniqueId val="{00000002-EF80-4A59-B0D8-66421FA1AA45}"/>
            </c:ext>
          </c:extLst>
        </c:ser>
        <c:ser>
          <c:idx val="3"/>
          <c:order val="3"/>
          <c:tx>
            <c:strRef>
              <c:f>データシート!$A$30</c:f>
              <c:strCache>
                <c:ptCount val="1"/>
                <c:pt idx="0">
                  <c:v>国見町渇水対策施設特別会計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0.01</c:v>
                </c:pt>
                <c:pt idx="8">
                  <c:v>#N/A</c:v>
                </c:pt>
                <c:pt idx="9">
                  <c:v>0.01</c:v>
                </c:pt>
              </c:numCache>
            </c:numRef>
          </c:val>
          <c:extLst>
            <c:ext xmlns:c16="http://schemas.microsoft.com/office/drawing/2014/chart" uri="{C3380CC4-5D6E-409C-BE32-E72D297353CC}">
              <c16:uniqueId val="{00000003-EF80-4A59-B0D8-66421FA1AA45}"/>
            </c:ext>
          </c:extLst>
        </c:ser>
        <c:ser>
          <c:idx val="4"/>
          <c:order val="4"/>
          <c:tx>
            <c:strRef>
              <c:f>データシート!$A$31</c:f>
              <c:strCache>
                <c:ptCount val="1"/>
                <c:pt idx="0">
                  <c:v>国見町後期高齢者医療特別会計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0.01</c:v>
                </c:pt>
                <c:pt idx="6">
                  <c:v>#N/A</c:v>
                </c:pt>
                <c:pt idx="7">
                  <c:v>0.03</c:v>
                </c:pt>
                <c:pt idx="8">
                  <c:v>#N/A</c:v>
                </c:pt>
                <c:pt idx="9">
                  <c:v>0.01</c:v>
                </c:pt>
              </c:numCache>
            </c:numRef>
          </c:val>
          <c:extLst>
            <c:ext xmlns:c16="http://schemas.microsoft.com/office/drawing/2014/chart" uri="{C3380CC4-5D6E-409C-BE32-E72D297353CC}">
              <c16:uniqueId val="{00000004-EF80-4A59-B0D8-66421FA1AA45}"/>
            </c:ext>
          </c:extLst>
        </c:ser>
        <c:ser>
          <c:idx val="5"/>
          <c:order val="5"/>
          <c:tx>
            <c:strRef>
              <c:f>データシート!$A$32</c:f>
              <c:strCache>
                <c:ptCount val="1"/>
                <c:pt idx="0">
                  <c:v>国見町公共下水道事業特別会計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0.1</c:v>
                </c:pt>
                <c:pt idx="4">
                  <c:v>#N/A</c:v>
                </c:pt>
                <c:pt idx="5">
                  <c:v>0.04</c:v>
                </c:pt>
                <c:pt idx="6">
                  <c:v>#N/A</c:v>
                </c:pt>
                <c:pt idx="7">
                  <c:v>0.03</c:v>
                </c:pt>
                <c:pt idx="8">
                  <c:v>#N/A</c:v>
                </c:pt>
                <c:pt idx="9">
                  <c:v>0.03</c:v>
                </c:pt>
              </c:numCache>
            </c:numRef>
          </c:val>
          <c:extLst>
            <c:ext xmlns:c16="http://schemas.microsoft.com/office/drawing/2014/chart" uri="{C3380CC4-5D6E-409C-BE32-E72D297353CC}">
              <c16:uniqueId val="{00000005-EF80-4A59-B0D8-66421FA1AA45}"/>
            </c:ext>
          </c:extLst>
        </c:ser>
        <c:ser>
          <c:idx val="6"/>
          <c:order val="6"/>
          <c:tx>
            <c:strRef>
              <c:f>データシート!$A$33</c:f>
              <c:strCache>
                <c:ptCount val="1"/>
                <c:pt idx="0">
                  <c:v>国見町介護保険特別会計(保険事業勘定)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0.75</c:v>
                </c:pt>
                <c:pt idx="4">
                  <c:v>#N/A</c:v>
                </c:pt>
                <c:pt idx="5">
                  <c:v>0.75</c:v>
                </c:pt>
                <c:pt idx="6">
                  <c:v>#N/A</c:v>
                </c:pt>
                <c:pt idx="7">
                  <c:v>1.69</c:v>
                </c:pt>
                <c:pt idx="8">
                  <c:v>#N/A</c:v>
                </c:pt>
                <c:pt idx="9">
                  <c:v>0.94</c:v>
                </c:pt>
              </c:numCache>
            </c:numRef>
          </c:val>
          <c:extLst>
            <c:ext xmlns:c16="http://schemas.microsoft.com/office/drawing/2014/chart" uri="{C3380CC4-5D6E-409C-BE32-E72D297353CC}">
              <c16:uniqueId val="{00000006-EF80-4A59-B0D8-66421FA1AA45}"/>
            </c:ext>
          </c:extLst>
        </c:ser>
        <c:ser>
          <c:idx val="7"/>
          <c:order val="7"/>
          <c:tx>
            <c:strRef>
              <c:f>データシート!$A$34</c:f>
              <c:strCache>
                <c:ptCount val="1"/>
                <c:pt idx="0">
                  <c:v>国見町国民健康保険特別会計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1.39</c:v>
                </c:pt>
                <c:pt idx="2">
                  <c:v>#N/A</c:v>
                </c:pt>
                <c:pt idx="3">
                  <c:v>2.2799999999999998</c:v>
                </c:pt>
                <c:pt idx="4">
                  <c:v>#N/A</c:v>
                </c:pt>
                <c:pt idx="5">
                  <c:v>2.4</c:v>
                </c:pt>
                <c:pt idx="6">
                  <c:v>#N/A</c:v>
                </c:pt>
                <c:pt idx="7">
                  <c:v>2.58</c:v>
                </c:pt>
                <c:pt idx="8">
                  <c:v>#N/A</c:v>
                </c:pt>
                <c:pt idx="9">
                  <c:v>1.03</c:v>
                </c:pt>
              </c:numCache>
            </c:numRef>
          </c:val>
          <c:extLst>
            <c:ext xmlns:c16="http://schemas.microsoft.com/office/drawing/2014/chart" uri="{C3380CC4-5D6E-409C-BE32-E72D297353CC}">
              <c16:uniqueId val="{00000007-EF80-4A59-B0D8-66421FA1AA4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14.27</c:v>
                </c:pt>
                <c:pt idx="2">
                  <c:v>#N/A</c:v>
                </c:pt>
                <c:pt idx="3">
                  <c:v>15.81</c:v>
                </c:pt>
                <c:pt idx="4">
                  <c:v>#N/A</c:v>
                </c:pt>
                <c:pt idx="5">
                  <c:v>11.2</c:v>
                </c:pt>
                <c:pt idx="6">
                  <c:v>#N/A</c:v>
                </c:pt>
                <c:pt idx="7">
                  <c:v>13.19</c:v>
                </c:pt>
                <c:pt idx="8">
                  <c:v>#N/A</c:v>
                </c:pt>
                <c:pt idx="9">
                  <c:v>13.73</c:v>
                </c:pt>
              </c:numCache>
            </c:numRef>
          </c:val>
          <c:extLst>
            <c:ext xmlns:c16="http://schemas.microsoft.com/office/drawing/2014/chart" uri="{C3380CC4-5D6E-409C-BE32-E72D297353CC}">
              <c16:uniqueId val="{00000008-EF80-4A59-B0D8-66421FA1AA45}"/>
            </c:ext>
          </c:extLst>
        </c:ser>
        <c:ser>
          <c:idx val="9"/>
          <c:order val="9"/>
          <c:tx>
            <c:strRef>
              <c:f>データシート!$A$36</c:f>
              <c:strCache>
                <c:ptCount val="1"/>
                <c:pt idx="0">
                  <c:v>国見町水道事業会計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14.85</c:v>
                </c:pt>
                <c:pt idx="2">
                  <c:v>#N/A</c:v>
                </c:pt>
                <c:pt idx="3">
                  <c:v>15.03</c:v>
                </c:pt>
                <c:pt idx="4">
                  <c:v>#N/A</c:v>
                </c:pt>
                <c:pt idx="5">
                  <c:v>16.23</c:v>
                </c:pt>
                <c:pt idx="6">
                  <c:v>#N/A</c:v>
                </c:pt>
                <c:pt idx="7">
                  <c:v>16.12</c:v>
                </c:pt>
                <c:pt idx="8">
                  <c:v>#N/A</c:v>
                </c:pt>
                <c:pt idx="9">
                  <c:v>15.53</c:v>
                </c:pt>
              </c:numCache>
            </c:numRef>
          </c:val>
          <c:extLst>
            <c:ext xmlns:c16="http://schemas.microsoft.com/office/drawing/2014/chart" uri="{C3380CC4-5D6E-409C-BE32-E72D297353CC}">
              <c16:uniqueId val="{00000009-EF80-4A59-B0D8-66421FA1AA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563</c:v>
                </c:pt>
                <c:pt idx="5">
                  <c:v>558</c:v>
                </c:pt>
                <c:pt idx="8">
                  <c:v>557</c:v>
                </c:pt>
                <c:pt idx="11">
                  <c:v>586</c:v>
                </c:pt>
                <c:pt idx="14">
                  <c:v>585</c:v>
                </c:pt>
              </c:numCache>
            </c:numRef>
          </c:val>
          <c:extLst>
            <c:ext xmlns:c16="http://schemas.microsoft.com/office/drawing/2014/chart" uri="{C3380CC4-5D6E-409C-BE32-E72D297353CC}">
              <c16:uniqueId val="{00000000-4DD8-4170-974C-025E2FDC70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D8-4170-974C-025E2FDC70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3</c:v>
                </c:pt>
                <c:pt idx="6">
                  <c:v>5</c:v>
                </c:pt>
                <c:pt idx="9">
                  <c:v>6</c:v>
                </c:pt>
                <c:pt idx="12">
                  <c:v>9</c:v>
                </c:pt>
              </c:numCache>
            </c:numRef>
          </c:val>
          <c:extLst>
            <c:ext xmlns:c16="http://schemas.microsoft.com/office/drawing/2014/chart" uri="{C3380CC4-5D6E-409C-BE32-E72D297353CC}">
              <c16:uniqueId val="{00000002-4DD8-4170-974C-025E2FDC70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308</c:v>
                </c:pt>
                <c:pt idx="3">
                  <c:v>308</c:v>
                </c:pt>
                <c:pt idx="6">
                  <c:v>334</c:v>
                </c:pt>
                <c:pt idx="9">
                  <c:v>343</c:v>
                </c:pt>
                <c:pt idx="12">
                  <c:v>345</c:v>
                </c:pt>
              </c:numCache>
            </c:numRef>
          </c:val>
          <c:extLst>
            <c:ext xmlns:c16="http://schemas.microsoft.com/office/drawing/2014/chart" uri="{C3380CC4-5D6E-409C-BE32-E72D297353CC}">
              <c16:uniqueId val="{00000003-4DD8-4170-974C-025E2FDC70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53</c:v>
                </c:pt>
                <c:pt idx="3">
                  <c:v>40</c:v>
                </c:pt>
                <c:pt idx="6">
                  <c:v>61</c:v>
                </c:pt>
                <c:pt idx="9">
                  <c:v>73</c:v>
                </c:pt>
                <c:pt idx="12">
                  <c:v>66</c:v>
                </c:pt>
              </c:numCache>
            </c:numRef>
          </c:val>
          <c:extLst>
            <c:ext xmlns:c16="http://schemas.microsoft.com/office/drawing/2014/chart" uri="{C3380CC4-5D6E-409C-BE32-E72D297353CC}">
              <c16:uniqueId val="{00000004-4DD8-4170-974C-025E2FDC70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D8-4170-974C-025E2FDC70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D8-4170-974C-025E2FDC70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368</c:v>
                </c:pt>
                <c:pt idx="3">
                  <c:v>383</c:v>
                </c:pt>
                <c:pt idx="6">
                  <c:v>379</c:v>
                </c:pt>
                <c:pt idx="9">
                  <c:v>364</c:v>
                </c:pt>
                <c:pt idx="12">
                  <c:v>327</c:v>
                </c:pt>
              </c:numCache>
            </c:numRef>
          </c:val>
          <c:extLst>
            <c:ext xmlns:c16="http://schemas.microsoft.com/office/drawing/2014/chart" uri="{C3380CC4-5D6E-409C-BE32-E72D297353CC}">
              <c16:uniqueId val="{00000007-4DD8-4170-974C-025E2FDC70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177</c:v>
                </c:pt>
                <c:pt idx="2">
                  <c:v>#N/A</c:v>
                </c:pt>
                <c:pt idx="3">
                  <c:v>#N/A</c:v>
                </c:pt>
                <c:pt idx="4">
                  <c:v>176</c:v>
                </c:pt>
                <c:pt idx="5">
                  <c:v>#N/A</c:v>
                </c:pt>
                <c:pt idx="6">
                  <c:v>#N/A</c:v>
                </c:pt>
                <c:pt idx="7">
                  <c:v>222</c:v>
                </c:pt>
                <c:pt idx="8">
                  <c:v>#N/A</c:v>
                </c:pt>
                <c:pt idx="9">
                  <c:v>#N/A</c:v>
                </c:pt>
                <c:pt idx="10">
                  <c:v>200</c:v>
                </c:pt>
                <c:pt idx="11">
                  <c:v>#N/A</c:v>
                </c:pt>
                <c:pt idx="12">
                  <c:v>#N/A</c:v>
                </c:pt>
                <c:pt idx="13">
                  <c:v>162</c:v>
                </c:pt>
                <c:pt idx="14">
                  <c:v>#N/A</c:v>
                </c:pt>
              </c:numCache>
            </c:numRef>
          </c:val>
          <c:smooth val="0"/>
          <c:extLst>
            <c:ext xmlns:c16="http://schemas.microsoft.com/office/drawing/2014/chart" uri="{C3380CC4-5D6E-409C-BE32-E72D297353CC}">
              <c16:uniqueId val="{00000008-4DD8-4170-974C-025E2FDC70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7648</c:v>
                </c:pt>
                <c:pt idx="5">
                  <c:v>8097</c:v>
                </c:pt>
                <c:pt idx="8">
                  <c:v>7914</c:v>
                </c:pt>
                <c:pt idx="11">
                  <c:v>7647</c:v>
                </c:pt>
                <c:pt idx="14">
                  <c:v>7383</c:v>
                </c:pt>
              </c:numCache>
            </c:numRef>
          </c:val>
          <c:extLst>
            <c:ext xmlns:c16="http://schemas.microsoft.com/office/drawing/2014/chart" uri="{C3380CC4-5D6E-409C-BE32-E72D297353CC}">
              <c16:uniqueId val="{00000000-6085-436A-B265-6270A6135B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172</c:v>
                </c:pt>
                <c:pt idx="5">
                  <c:v>157</c:v>
                </c:pt>
                <c:pt idx="8">
                  <c:v>164</c:v>
                </c:pt>
                <c:pt idx="11">
                  <c:v>183</c:v>
                </c:pt>
                <c:pt idx="14">
                  <c:v>171</c:v>
                </c:pt>
              </c:numCache>
            </c:numRef>
          </c:val>
          <c:extLst>
            <c:ext xmlns:c16="http://schemas.microsoft.com/office/drawing/2014/chart" uri="{C3380CC4-5D6E-409C-BE32-E72D297353CC}">
              <c16:uniqueId val="{00000001-6085-436A-B265-6270A6135B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1558</c:v>
                </c:pt>
                <c:pt idx="5">
                  <c:v>1480</c:v>
                </c:pt>
                <c:pt idx="8">
                  <c:v>1459</c:v>
                </c:pt>
                <c:pt idx="11">
                  <c:v>1327</c:v>
                </c:pt>
                <c:pt idx="14">
                  <c:v>1429</c:v>
                </c:pt>
              </c:numCache>
            </c:numRef>
          </c:val>
          <c:extLst>
            <c:ext xmlns:c16="http://schemas.microsoft.com/office/drawing/2014/chart" uri="{C3380CC4-5D6E-409C-BE32-E72D297353CC}">
              <c16:uniqueId val="{00000002-6085-436A-B265-6270A6135B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85-436A-B265-6270A6135B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85-436A-B265-6270A6135B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85-436A-B265-6270A6135B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697</c:v>
                </c:pt>
                <c:pt idx="3">
                  <c:v>664</c:v>
                </c:pt>
                <c:pt idx="6">
                  <c:v>590</c:v>
                </c:pt>
                <c:pt idx="9">
                  <c:v>440</c:v>
                </c:pt>
                <c:pt idx="12">
                  <c:v>429</c:v>
                </c:pt>
              </c:numCache>
            </c:numRef>
          </c:val>
          <c:extLst>
            <c:ext xmlns:c16="http://schemas.microsoft.com/office/drawing/2014/chart" uri="{C3380CC4-5D6E-409C-BE32-E72D297353CC}">
              <c16:uniqueId val="{00000006-6085-436A-B265-6270A6135B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3581</c:v>
                </c:pt>
                <c:pt idx="3">
                  <c:v>3432</c:v>
                </c:pt>
                <c:pt idx="6">
                  <c:v>3252</c:v>
                </c:pt>
                <c:pt idx="9">
                  <c:v>3048</c:v>
                </c:pt>
                <c:pt idx="12">
                  <c:v>2894</c:v>
                </c:pt>
              </c:numCache>
            </c:numRef>
          </c:val>
          <c:extLst>
            <c:ext xmlns:c16="http://schemas.microsoft.com/office/drawing/2014/chart" uri="{C3380CC4-5D6E-409C-BE32-E72D297353CC}">
              <c16:uniqueId val="{00000007-6085-436A-B265-6270A6135B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1314</c:v>
                </c:pt>
                <c:pt idx="3">
                  <c:v>1148</c:v>
                </c:pt>
                <c:pt idx="6">
                  <c:v>1071</c:v>
                </c:pt>
                <c:pt idx="9">
                  <c:v>1115</c:v>
                </c:pt>
                <c:pt idx="12">
                  <c:v>1149</c:v>
                </c:pt>
              </c:numCache>
            </c:numRef>
          </c:val>
          <c:extLst>
            <c:ext xmlns:c16="http://schemas.microsoft.com/office/drawing/2014/chart" uri="{C3380CC4-5D6E-409C-BE32-E72D297353CC}">
              <c16:uniqueId val="{00000008-6085-436A-B265-6270A6135B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c:v>
                </c:pt>
                <c:pt idx="3">
                  <c:v>22</c:v>
                </c:pt>
                <c:pt idx="6">
                  <c:v>20</c:v>
                </c:pt>
                <c:pt idx="9">
                  <c:v>14</c:v>
                </c:pt>
                <c:pt idx="12">
                  <c:v>5</c:v>
                </c:pt>
              </c:numCache>
            </c:numRef>
          </c:val>
          <c:extLst>
            <c:ext xmlns:c16="http://schemas.microsoft.com/office/drawing/2014/chart" uri="{C3380CC4-5D6E-409C-BE32-E72D297353CC}">
              <c16:uniqueId val="{00000009-6085-436A-B265-6270A6135B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5874</c:v>
                </c:pt>
                <c:pt idx="3">
                  <c:v>6310</c:v>
                </c:pt>
                <c:pt idx="6">
                  <c:v>6687</c:v>
                </c:pt>
                <c:pt idx="9">
                  <c:v>6506</c:v>
                </c:pt>
                <c:pt idx="12">
                  <c:v>6242</c:v>
                </c:pt>
              </c:numCache>
            </c:numRef>
          </c:val>
          <c:extLst>
            <c:ext xmlns:c16="http://schemas.microsoft.com/office/drawing/2014/chart" uri="{C3380CC4-5D6E-409C-BE32-E72D297353CC}">
              <c16:uniqueId val="{0000000A-6085-436A-B265-6270A6135B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2106</c:v>
                </c:pt>
                <c:pt idx="2">
                  <c:v>#N/A</c:v>
                </c:pt>
                <c:pt idx="3">
                  <c:v>#N/A</c:v>
                </c:pt>
                <c:pt idx="4">
                  <c:v>1843</c:v>
                </c:pt>
                <c:pt idx="5">
                  <c:v>#N/A</c:v>
                </c:pt>
                <c:pt idx="6">
                  <c:v>#N/A</c:v>
                </c:pt>
                <c:pt idx="7">
                  <c:v>2082</c:v>
                </c:pt>
                <c:pt idx="8">
                  <c:v>#N/A</c:v>
                </c:pt>
                <c:pt idx="9">
                  <c:v>#N/A</c:v>
                </c:pt>
                <c:pt idx="10">
                  <c:v>1966</c:v>
                </c:pt>
                <c:pt idx="11">
                  <c:v>#N/A</c:v>
                </c:pt>
                <c:pt idx="12">
                  <c:v>#N/A</c:v>
                </c:pt>
                <c:pt idx="13">
                  <c:v>1735</c:v>
                </c:pt>
                <c:pt idx="14">
                  <c:v>#N/A</c:v>
                </c:pt>
              </c:numCache>
            </c:numRef>
          </c:val>
          <c:smooth val="0"/>
          <c:extLst>
            <c:ext xmlns:c16="http://schemas.microsoft.com/office/drawing/2014/chart" uri="{C3380CC4-5D6E-409C-BE32-E72D297353CC}">
              <c16:uniqueId val="{0000000B-6085-436A-B265-6270A6135B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854</c:v>
                </c:pt>
                <c:pt idx="1">
                  <c:v>753</c:v>
                </c:pt>
                <c:pt idx="2">
                  <c:v>754</c:v>
                </c:pt>
              </c:numCache>
            </c:numRef>
          </c:val>
          <c:extLst>
            <c:ext xmlns:c16="http://schemas.microsoft.com/office/drawing/2014/chart" uri="{C3380CC4-5D6E-409C-BE32-E72D297353CC}">
              <c16:uniqueId val="{00000000-D742-4915-8117-78C4EDB1BB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742-4915-8117-78C4EDB1BB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914</c:v>
                </c:pt>
                <c:pt idx="1">
                  <c:v>858</c:v>
                </c:pt>
                <c:pt idx="2">
                  <c:v>866</c:v>
                </c:pt>
              </c:numCache>
            </c:numRef>
          </c:val>
          <c:extLst>
            <c:ext xmlns:c16="http://schemas.microsoft.com/office/drawing/2014/chart" uri="{C3380CC4-5D6E-409C-BE32-E72D297353CC}">
              <c16:uniqueId val="{00000002-D742-4915-8117-78C4EDB1BB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{989239C4-3C87-4070-BB3D-17EA6C7108F4}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BF2-4784-BD7C-13D445BC7D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{5CD93E43-9FC0-4E21-9262-A055771E4AEA}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F2-4784-BD7C-13D445BC7D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{3D2EA119-6FB2-4644-AFB4-FACFA36EA474}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F2-4784-BD7C-13D445BC7D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{7CD0C219-A395-47A2-95BC-A615A4CB1733}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F2-4784-BD7C-13D445BC7D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{B4916657-0D3F-4606-929A-7FD10E20D153}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F2-4784-BD7C-13D445BC7D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{D5AC1579-8D7F-4C03-86CA-B1E23AF054ED}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BF2-4784-BD7C-13D445BC7D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{4B974591-D105-45F6-9CE4-6E5612E915AE}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BF2-4784-BD7C-13D445BC7D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{C88FC27A-C218-45C0-9A06-64DEFB3A1F61}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BF2-4784-BD7C-13D445BC7D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{686BB82B-E96A-4F07-8FC5-7E570BC67E3E}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BF2-4784-BD7C-13D445BC7D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BF2-4784-BD7C-13D445BC7D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{32D2CF6F-299A-4176-AB17-BF5CD0927995}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BF2-4784-BD7C-13D445BC7D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{A46D4301-C0C7-49FC-AD6A-8A6D20751498}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F2-4784-BD7C-13D445BC7D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{29E6D365-C904-4A8D-B235-6B15197F01F9}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F2-4784-BD7C-13D445BC7D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{3D2A7FEA-4EF4-4560-B498-650DFEFF532E}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F2-4784-BD7C-13D445BC7D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{3E6C28C1-4D4A-4F97-81B4-1391ACC772EA}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F2-4784-BD7C-13D445BC7D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{6A997EFF-0FF8-487A-99FD-827F451568F9}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BF2-4784-BD7C-13D445BC7D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{AC6A7133-3340-4BC2-A2E3-47003A3177A6}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BF2-4784-BD7C-13D445BC7D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{DF558776-56F7-411E-AD43-CABFA738B359}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BF2-4784-BD7C-13D445BC7D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{FB685EEF-53FD-4487-BCAF-32AF5D0DB728}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BF2-4784-BD7C-13D445BC7D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EBF2-4784-BD7C-13D445BC7D2D}"/>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{D304A55A-CBFE-4D3D-822C-3BB6397AB393}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CAF-4D76-837B-A6844B6651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{D115EF64-41F9-4A84-A9AF-E64E5FA29909}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AF-4D76-837B-A6844B6651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{8BF87D07-0ADD-4179-BE94-4D4708491F4B}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AF-4D76-837B-A6844B6651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{ED123204-4CBE-488A-8D04-E2E6AB3F8E06}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AF-4D76-837B-A6844B6651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{45623A3B-BA4A-4CD5-BA12-80B0B79DD5F5}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AF-4D76-837B-A6844B66512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{3AEC87E7-EEB6-4ADA-9125-B02548A8B47C}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CAF-4D76-837B-A6844B66512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{FD8B77A6-0F1C-42F4-A5F2-423D0076460C}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CAF-4D76-837B-A6844B66512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{673C170D-F09E-48C4-9AC6-C070C5504D69}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CAF-4D76-837B-A6844B66512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{9EACCD6E-700C-4233-8AED-ED7C2869201D}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CAF-4D76-837B-A6844B6651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c:v>
                </c:pt>
                <c:pt idx="16">
                  <c:v>6.6</c:v>
                </c:pt>
                <c:pt idx="24">
                  <c:v>6.8</c:v>
                </c:pt>
                <c:pt idx="32">
                  <c:v>6.7</c:v>
                </c:pt>
              </c:numCache>
            </c:numRef>
          </c:xVal>
          <c:yVal>
            <c:numRef>
              <c:f>公会計指標分析・財政指標組合せ分析表!$BP$73:$DC$73</c:f>
              <c:numCache>
                <c:formatCode>#,##0.0;"▲ "#,##0.0</c:formatCode>
                <c:ptCount val="40"/>
                <c:pt idx="0">
                  <c:v>75.099999999999994</c:v>
                </c:pt>
                <c:pt idx="8">
                  <c:v>62.3</c:v>
                </c:pt>
                <c:pt idx="16">
                  <c:v>70.7</c:v>
                </c:pt>
                <c:pt idx="24">
                  <c:v>67.8</c:v>
                </c:pt>
                <c:pt idx="32">
                  <c:v>60.6</c:v>
                </c:pt>
              </c:numCache>
            </c:numRef>
          </c:yVal>
          <c:smooth val="0"/>
          <c:extLst>
            <c:ext xmlns:c16="http://schemas.microsoft.com/office/drawing/2014/chart" uri="{C3380CC4-5D6E-409C-BE32-E72D297353CC}">
              <c16:uniqueId val="{00000009-4CAF-4D76-837B-A6844B6651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{CB025C4A-6A36-413A-B23B-C31DBE73C44C}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CAF-4D76-837B-A6844B6651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{91AB2EB6-CCC6-4C4B-A345-D03E7CA21B53}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AF-4D76-837B-A6844B6651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{D2EB1DDE-2C6F-4CAE-9713-530AC019A755}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AF-4D76-837B-A6844B6651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{FA8E170A-6F32-42F0-9486-76739CDFE668}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AF-4D76-837B-A6844B6651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{B76A73F8-9F97-4718-9BBD-CF3324DCB80F}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AF-4D76-837B-A6844B66512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{F7B2CBC1-B5B5-4995-B9AF-7675669180D0}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CAF-4D76-837B-A6844B665123}"/>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{728316D4-7440-47CD-8551-F7D3B4322962}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CAF-4D76-837B-A6844B665123}"/>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{A5664343-0090-4AC4-9C70-BE120D7D47AF}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CAF-4D76-837B-A6844B665123}"/>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{A012DB01-5979-41A3-BA41-9223115F5D23}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CAF-4D76-837B-A6844B6651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8.1</c:v>
                </c:pt>
                <c:pt idx="16">
                  <c:v>7.3</c:v>
                </c:pt>
                <c:pt idx="24">
                  <c:v>7.2</c:v>
                </c:pt>
                <c:pt idx="32">
                  <c:v>7.2</c:v>
                </c:pt>
              </c:numCache>
            </c:numRef>
          </c:xVal>
          <c:yVal>
            <c:numRef>
              <c:f>公会計指標分析・財政指標組合せ分析表!$BP$77:$DC$77</c:f>
              <c:numCache>
                <c:formatCode>#,##0.0;"▲ "#,##0.0</c:formatCode>
                <c:ptCount val="40"/>
                <c:pt idx="0">
                  <c:v>0</c:v>
                </c:pt>
                <c:pt idx="8">
                  <c:v>0.8</c:v>
                </c:pt>
                <c:pt idx="16">
                  <c:v>0</c:v>
                </c:pt>
                <c:pt idx="24">
                  <c:v>0</c:v>
                </c:pt>
                <c:pt idx="32">
                  <c:v>0</c:v>
                </c:pt>
              </c:numCache>
            </c:numRef>
          </c:yVal>
          <c:smooth val="0"/>
          <c:extLst>
            <c:ext xmlns:c16="http://schemas.microsoft.com/office/drawing/2014/chart" uri="{C3380CC4-5D6E-409C-BE32-E72D297353CC}">
              <c16:uniqueId val="{00000013-4CAF-4D76-837B-A6844B665123}"/>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は、組合等が起こした地方債の元利償還金に対する負担金等、債務負担行為に基づく支出額が増加しているが、元利償還金や公営企業債の元利償還金に対する繰入金等の減少により、控除前の基礎的な数値においても前年度より減少している。また、事業債の償還終了に伴い元利償還額が減少したため、控除額についても前年度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財政基盤の弱い当町においては分母を構成する地方交付税等の増減にも大きく左右されることから、計画的かつ効率的な財政運用により、今後も実質公債費率の低減に努める。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一般会計等に係る地方債の現在高は、地方債の発行抑制や繰上償還の実施により</a:t>
          </a:r>
          <a:r>
            <a:rPr kumimoji="1" lang="en-US" altLang="ja-JP" sz="1400">
              <a:latin typeface="ＭＳ ゴシック" pitchFamily="49" charset="-128"/>
              <a:ea typeface="ＭＳ ゴシック" pitchFamily="49" charset="-128"/>
            </a:rPr>
            <a:t>264</a:t>
          </a:r>
          <a:r>
            <a:rPr kumimoji="1" lang="ja-JP" altLang="en-US" sz="1400">
              <a:latin typeface="ＭＳ ゴシック" pitchFamily="49" charset="-128"/>
              <a:ea typeface="ＭＳ ゴシック" pitchFamily="49" charset="-128"/>
            </a:rPr>
            <a:t>百万円減となった。債務負担行為に基づく支出予定額、組合等負担等見込額、退職手当負担見込額も減額となり、将来負担額を減少させた。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将来負担額は年々減少しているが、充当可能財源も減少しており、今後も充当可能財源の減少が見込まれることから、可能な限り地方債の発行を抑制し、積極的な繰上償還を行うことが必要である。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福島県国見町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百万円の増加となった。主な要因としては、財政調整基金や公共施設整備基金、ふるさと振興基金に積立を行ったため。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・財政調整基金は現在の残高を維持し、災害等への備えとする。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・将来的な施設修繕費に充てるため、公共施設整備基金等への積立を継続的に行う予定である。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・国見町公共施設整備基金：町の公共施設の整備及び修繕に必要な財源を確保するため。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・国見町ふるさと振興基金：町のふるさと振興資金に充てるための財源。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・国見町公共施設整備基金：将来発生する公共施設の維持修繕費等に充てるため、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百万円積立を行った分が増加した。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・国見町ふるさと振興基金：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百万円取り崩し、道の駅内にある子育て支援施設の運営費等に充当した。また、今後の地域活性化事業に充当するために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百万円積立を行ったため、平成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・国見町公共施設整備基金：将来発生する公共施設の維持修繕費等に充てるため、毎年継続して積立をする。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・国見町ふるさと振興基金：ふるさと納税の寄附受入額から経費を除いた分について毎年積立を行い、必要に応じて地域振興事業に充当する。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・前年度末残高と比較し、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百万円増加となった。当初予算では取崩しを予定していたが、補正予算での財源調整により最終的に取崩しは行わず、積立を実行することができたため。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・災害への備え等のため、現在の残高である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百万円程度を維持できるよう努める。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79E3402-8EEB-4639-ABCE-CAF05DDD8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5E11929-EBB7-4AE8-B3FA-6BCA016229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89CFC39-E071-4095-8960-97B919622A3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E58033F-ABE1-4CD1-A898-05CE03E6CEA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33CC818-F398-4473-ACF9-44D2CA3FD91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CFA8BE1-1109-4A8F-9058-6FF0DE3B335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A89230E-DC52-43BB-93F8-E60CA053249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3F06C48-C487-4C2B-8557-0A694D6E9D8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FB584FA-A87A-4988-B777-4A397088AF5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088D87E-DA6E-4B7F-BD8E-0A2E0A02A6E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E23C0C6-5128-4123-95AA-90A96E36D20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D5A9F58-C915-45C5-8683-18C9F9D3D75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9,159
9,094
37.95
5,670,782
5,168,227
471,993
3,433,884
6,293,330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2EFB1C4-BAC1-40F9-B9BA-47EBE421CD9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C2369E1-70E6-4C93-B4DE-C06C8F63DD3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132CA10-FF27-40E5-B173-01C1C61ADA3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A24ACB0-42FE-44DE-8D51-C84B0CFE681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0ED28D2-591E-4844-9484-85D2CD76E7D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2552E9C-842B-4ACF-BF8E-8D1A36A8567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A849F3B-2809-4CBD-9C25-4644FDDF684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04962BB-EF8D-4152-9157-DD748C7BCB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8F022EA-292A-4F90-BC71-80343385EA4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7BCCA9F-0D11-4E80-B52C-BA65DB8876B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8A15620-0A36-43E7-89E9-670AC7D42A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970BD06-7C5C-4769-9BBC-0D23A090E78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F4A591A-6B5F-4D04-8A5A-C2F2915B0E9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1F86850-4137-4632-96D7-7824AF4DBC5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5502048-28B5-418C-A23B-5C11D01B055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F7E1B07-FBFB-49F7-9020-7A5E0F03B66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F4F08F8-1372-4128-897C-194F2662CF4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36AD2ABB-AEB7-42D5-8FEA-E7F68D3D410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A3CB873-4DA1-4841-A8AA-574E974F060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A8898E7F-4EBB-4894-99C7-542198B034A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32BA0F7B-6B44-4B0D-B0FD-8469A492C1C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9DF917C-4CC2-4A68-A2F8-857992D52F5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2D22B17-A1A4-48A8-B014-54EB7F1EEFE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B9A03432-02CB-4FC0-8A48-64C65AE8D19D}"/>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06F17D2-9B7C-4781-BAA1-7C4DF3E61BE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BDC40CBD-0437-421E-AD20-71F45EB5570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7FF6CCA5-B4C6-4DA9-840D-679C743FE02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4F4EBF5-946C-4324-82FB-E6A76DF63F4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3C4AF08-6E86-4132-A7C5-977B0304BAE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1A63B409-8E9F-42D8-82C5-08F54548712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DBE70788-E905-4D11-8DC6-2C37FBBEDED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FE9D3CE6-37FA-47FF-A899-D88962B1007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F95B660-E981-44B0-8157-909BE9A824B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D22E1ECD-309C-4746-A04B-0746516BB60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E3643F9D-3381-4ED9-AFF0-83B46B68A018}"/>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27F3DA67-1B74-464D-9EC2-E112807A979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a:extLst>
            <a:ext uri="{FF2B5EF4-FFF2-40B4-BE49-F238E27FC236}">
              <a16:creationId xmlns:a16="http://schemas.microsoft.com/office/drawing/2014/main" id="{06D8D032-A497-465A-9242-FF607485151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a:extLst>
            <a:ext uri="{FF2B5EF4-FFF2-40B4-BE49-F238E27FC236}">
              <a16:creationId xmlns:a16="http://schemas.microsoft.com/office/drawing/2014/main" id="{3B52991C-9E2A-4E95-B110-DBF03A4A412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B41BD9DB-029B-4753-9EF8-ED5F49DA8C3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F8C5AEC6-7ADF-44DB-B11A-79BB7D1DA0F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2D6E78E2-F808-4E06-B1A5-ABBE67BE2C8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0D177DBD-6D79-41AA-8005-2EAED4EBC6B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142A93DB-8A3B-471A-AC50-A8407A33CCD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0D8ACAA8-06E6-4243-83E3-01316B7AF77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42C31991-FE6F-418A-B3E1-ABFD9525661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677B4968-314F-453A-A51D-6DC1C3DBF5C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45CEA187-E1B5-4F3B-9112-910D7ABDC65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45066383-B07B-4DE3-8FD6-07D08834016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８３６．８％となっており、福島県平均や全国平均、類似団体内平均値よりも高い数値となっている。これは、庁舎建設事業や道の駅整備事業等、震災からの復旧復興事業実施のため町債を発行したことにより町債残高が増加したため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今後も当町で取り組む歴史まちづくり事業（公園整備）や国道４号拡幅に伴う町道整備等が控えているため、町債の発行抑制や積極的な繰上返済により財政健全化に努める。</a:t>
          </a: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4765A599-0898-4BC1-BF42-5E11BC98E14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6439AB5C-81C1-4DB3-836E-49D6E8D62F3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a:extLst>
            <a:ext uri="{FF2B5EF4-FFF2-40B4-BE49-F238E27FC236}">
              <a16:creationId xmlns:a16="http://schemas.microsoft.com/office/drawing/2014/main" id="{4E3DE7D9-C2DA-4F2E-AD8E-2533BE43235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a:extLst>
            <a:ext uri="{FF2B5EF4-FFF2-40B4-BE49-F238E27FC236}">
              <a16:creationId xmlns:a16="http://schemas.microsoft.com/office/drawing/2014/main" id="{35FA0215-E6AA-4C15-B3EA-13CD4976019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a:extLst>
            <a:ext uri="{FF2B5EF4-FFF2-40B4-BE49-F238E27FC236}">
              <a16:creationId xmlns:a16="http://schemas.microsoft.com/office/drawing/2014/main" id="{68A7DC16-74AE-4269-8D11-05B482F54C8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7" name="テキスト ボックス 66">
          <a:extLst>
            <a:ext uri="{FF2B5EF4-FFF2-40B4-BE49-F238E27FC236}">
              <a16:creationId xmlns:a16="http://schemas.microsoft.com/office/drawing/2014/main" id="{92A1B564-E8AC-4352-8FD3-D991BEC195E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a:extLst>
            <a:ext uri="{FF2B5EF4-FFF2-40B4-BE49-F238E27FC236}">
              <a16:creationId xmlns:a16="http://schemas.microsoft.com/office/drawing/2014/main" id="{25162514-A375-4409-B89F-6DC8FED285E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69" name="テキスト ボックス 68">
          <a:extLst>
            <a:ext uri="{FF2B5EF4-FFF2-40B4-BE49-F238E27FC236}">
              <a16:creationId xmlns:a16="http://schemas.microsoft.com/office/drawing/2014/main" id="{0AC3B5FE-F93B-419C-ADF7-23241AB6C8F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a:extLst>
            <a:ext uri="{FF2B5EF4-FFF2-40B4-BE49-F238E27FC236}">
              <a16:creationId xmlns:a16="http://schemas.microsoft.com/office/drawing/2014/main" id="{9664A4B3-C28F-4D7E-9486-94887DC35C8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1" name="テキスト ボックス 70">
          <a:extLst>
            <a:ext uri="{FF2B5EF4-FFF2-40B4-BE49-F238E27FC236}">
              <a16:creationId xmlns:a16="http://schemas.microsoft.com/office/drawing/2014/main" id="{4A3FCBD3-7B74-4ED0-880A-DC1076EC0C2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a:extLst>
            <a:ext uri="{FF2B5EF4-FFF2-40B4-BE49-F238E27FC236}">
              <a16:creationId xmlns:a16="http://schemas.microsoft.com/office/drawing/2014/main" id="{1CD5BC7B-698B-4190-A424-D7ECCEA3A81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3" name="テキスト ボックス 72">
          <a:extLst>
            <a:ext uri="{FF2B5EF4-FFF2-40B4-BE49-F238E27FC236}">
              <a16:creationId xmlns:a16="http://schemas.microsoft.com/office/drawing/2014/main" id="{860389BE-FAF5-4189-8B0C-EB76444D364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a:extLst>
            <a:ext uri="{FF2B5EF4-FFF2-40B4-BE49-F238E27FC236}">
              <a16:creationId xmlns:a16="http://schemas.microsoft.com/office/drawing/2014/main" id="{1678DF5A-73BD-4A26-9C2D-DFAC2F3F752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5" name="テキスト ボックス 74">
          <a:extLst>
            <a:ext uri="{FF2B5EF4-FFF2-40B4-BE49-F238E27FC236}">
              <a16:creationId xmlns:a16="http://schemas.microsoft.com/office/drawing/2014/main" id="{ADF5A0A5-7FC8-4088-8A80-6A6B7C8247BA}"/>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比率グラフ枠">
          <a:extLst>
            <a:ext uri="{FF2B5EF4-FFF2-40B4-BE49-F238E27FC236}">
              <a16:creationId xmlns:a16="http://schemas.microsoft.com/office/drawing/2014/main" id="{18483398-F140-4C2E-884D-CA81B2EE4DC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77" name="直線コネクタ 76">
          <a:extLst>
            <a:ext uri="{FF2B5EF4-FFF2-40B4-BE49-F238E27FC236}">
              <a16:creationId xmlns:a16="http://schemas.microsoft.com/office/drawing/2014/main" id="{24C056AE-730E-4E6E-8A28-6604A6826B09}"/>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比率最小値テキスト">
          <a:extLst>
            <a:ext uri="{FF2B5EF4-FFF2-40B4-BE49-F238E27FC236}">
              <a16:creationId xmlns:a16="http://schemas.microsoft.com/office/drawing/2014/main" id="{E79C6363-50EB-4FFD-9E0B-4E29F45B28F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a:extLst>
            <a:ext uri="{FF2B5EF4-FFF2-40B4-BE49-F238E27FC236}">
              <a16:creationId xmlns:a16="http://schemas.microsoft.com/office/drawing/2014/main" id="{EA4F9B39-7CF6-4EF1-85B7-97EC1A84B46F}"/>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80" name="債務償還比率最大値テキスト">
          <a:extLst>
            <a:ext uri="{FF2B5EF4-FFF2-40B4-BE49-F238E27FC236}">
              <a16:creationId xmlns:a16="http://schemas.microsoft.com/office/drawing/2014/main" id="{7BF2AD28-8CFD-4E06-847A-27A123EBDAEB}"/>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81" name="直線コネクタ 80">
          <a:extLst>
            <a:ext uri="{FF2B5EF4-FFF2-40B4-BE49-F238E27FC236}">
              <a16:creationId xmlns:a16="http://schemas.microsoft.com/office/drawing/2014/main" id="{19250720-6A40-451F-A015-8511471BBD34}"/>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82" name="債務償還比率平均値テキスト">
          <a:extLst>
            <a:ext uri="{FF2B5EF4-FFF2-40B4-BE49-F238E27FC236}">
              <a16:creationId xmlns:a16="http://schemas.microsoft.com/office/drawing/2014/main" id="{751EB4AB-FE8F-4F4C-AD8E-FAB9B57E2E0D}"/>
            </a:ext>
          </a:extLst>
        </xdr:cNvPr>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83" name="フローチャート: 判断 82">
          <a:extLst>
            <a:ext uri="{FF2B5EF4-FFF2-40B4-BE49-F238E27FC236}">
              <a16:creationId xmlns:a16="http://schemas.microsoft.com/office/drawing/2014/main" id="{675493B3-DB80-4565-9155-C7284B8DA1E3}"/>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84" name="フローチャート: 判断 83">
          <a:extLst>
            <a:ext uri="{FF2B5EF4-FFF2-40B4-BE49-F238E27FC236}">
              <a16:creationId xmlns:a16="http://schemas.microsoft.com/office/drawing/2014/main" id="{38739079-B16C-4282-B56E-B1287A5D4E94}"/>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4369518-274F-4485-9C97-E4F60450757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7979F5F-D18C-49C4-A855-4E65004CB6E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D94F80C-6B4F-4701-A3F9-7B62B845F03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9BCB44D-C23C-411F-BEE4-65F1F9E41F6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C21825C-062F-45E5-8F9E-7448E413BA2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125547</xdr:rowOff>
    </xdr:from>
    <xdr:to>
      <xdr:col>76</xdr:col>
      <xdr:colOff>73025</xdr:colOff>
      <xdr:row>29</xdr:row>
      <xdr:rowOff>55697</xdr:rowOff>
    </xdr:to>
    <xdr:sp macro="" textlink="">
      <xdr:nvSpPr>
        <xdr:cNvPr id="90" name="楕円 89">
          <a:extLst>
            <a:ext uri="{FF2B5EF4-FFF2-40B4-BE49-F238E27FC236}">
              <a16:creationId xmlns:a16="http://schemas.microsoft.com/office/drawing/2014/main" id="{C8AA503F-9648-4C0D-BF96-B2EF56146BB0}"/>
            </a:ext>
          </a:extLst>
        </xdr:cNvPr>
        <xdr:cNvSpPr/>
      </xdr:nvSpPr>
      <xdr:spPr>
        <a:xfrm>
          <a:off x="14744700" y="56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148424</xdr:rowOff>
    </xdr:from>
    <xdr:ext cx="469744" cy="259045"/>
    <xdr:sp macro="" textlink="">
      <xdr:nvSpPr>
        <xdr:cNvPr id="91" name="債務償還比率該当値テキスト">
          <a:extLst>
            <a:ext uri="{FF2B5EF4-FFF2-40B4-BE49-F238E27FC236}">
              <a16:creationId xmlns:a16="http://schemas.microsoft.com/office/drawing/2014/main" id="{4A945C2A-0686-4804-9A49-D52E2411986B}"/>
            </a:ext>
          </a:extLst>
        </xdr:cNvPr>
        <xdr:cNvSpPr txBox="1"/>
      </xdr:nvSpPr>
      <xdr:spPr>
        <a:xfrm>
          <a:off x="14846300" y="554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136461</xdr:rowOff>
    </xdr:from>
    <xdr:to>
      <xdr:col>72</xdr:col>
      <xdr:colOff>123825</xdr:colOff>
      <xdr:row>29</xdr:row>
      <xdr:rowOff>66611</xdr:rowOff>
    </xdr:to>
    <xdr:sp macro="" textlink="">
      <xdr:nvSpPr>
        <xdr:cNvPr id="92" name="楕円 91">
          <a:extLst>
            <a:ext uri="{FF2B5EF4-FFF2-40B4-BE49-F238E27FC236}">
              <a16:creationId xmlns:a16="http://schemas.microsoft.com/office/drawing/2014/main" id="{6EE97EA9-36B6-449A-BAEE-9350BB2DAB85}"/>
            </a:ext>
          </a:extLst>
        </xdr:cNvPr>
        <xdr:cNvSpPr/>
      </xdr:nvSpPr>
      <xdr:spPr>
        <a:xfrm>
          <a:off x="14033500" y="570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4897</xdr:rowOff>
    </xdr:from>
    <xdr:to>
      <xdr:col>76</xdr:col>
      <xdr:colOff>22225</xdr:colOff>
      <xdr:row>29</xdr:row>
      <xdr:rowOff>15811</xdr:rowOff>
    </xdr:to>
    <xdr:cxnSp macro="">
      <xdr:nvCxnSpPr>
        <xdr:cNvPr id="93" name="直線コネクタ 92">
          <a:extLst>
            <a:ext uri="{FF2B5EF4-FFF2-40B4-BE49-F238E27FC236}">
              <a16:creationId xmlns:a16="http://schemas.microsoft.com/office/drawing/2014/main" id="{AF297D89-E81C-4731-92BF-4FD7088D644E}"/>
            </a:ext>
          </a:extLst>
        </xdr:cNvPr>
        <xdr:cNvCxnSpPr/>
      </xdr:nvCxnSpPr>
      <xdr:spPr>
        <a:xfrm flipV="1">
          <a:off x="14084300" y="5748472"/>
          <a:ext cx="7112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94" name="n_1aveValue債務償還比率">
          <a:extLst>
            <a:ext uri="{FF2B5EF4-FFF2-40B4-BE49-F238E27FC236}">
              <a16:creationId xmlns:a16="http://schemas.microsoft.com/office/drawing/2014/main" id="{B2C65285-7819-408F-A794-E43E67A71B91}"/>
            </a:ext>
          </a:extLst>
        </xdr:cNvPr>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83138</xdr:rowOff>
    </xdr:from>
    <xdr:ext cx="469744" cy="259045"/>
    <xdr:sp macro="" textlink="">
      <xdr:nvSpPr>
        <xdr:cNvPr id="95" name="n_1mainValue債務償還比率">
          <a:extLst>
            <a:ext uri="{FF2B5EF4-FFF2-40B4-BE49-F238E27FC236}">
              <a16:creationId xmlns:a16="http://schemas.microsoft.com/office/drawing/2014/main" id="{A40483E7-A804-4E9B-A97B-03278118359E}"/>
            </a:ext>
          </a:extLst>
        </xdr:cNvPr>
        <xdr:cNvSpPr txBox="1"/>
      </xdr:nvSpPr>
      <xdr:spPr>
        <a:xfrm>
          <a:off x="13836727" y="548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a16="http://schemas.microsoft.com/office/drawing/2014/main" id="{F8B8239C-EC21-47AE-B6F6-2A36D79092C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a16="http://schemas.microsoft.com/office/drawing/2014/main" id="{DB4CCA0C-7A9A-4476-BAFE-0760F037D77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a16="http://schemas.microsoft.com/office/drawing/2014/main" id="{96214BE1-2A3E-497F-8350-96A525BAB1D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a16="http://schemas.microsoft.com/office/drawing/2014/main" id="{37A67FB9-BCE0-43DD-9936-7BCBF58D7916}"/>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a16="http://schemas.microsoft.com/office/drawing/2014/main" id="{CD9EA662-CE0A-4DE2-BB46-0831831C98A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a16="http://schemas.microsoft.com/office/drawing/2014/main" id="{8343CA8A-4E67-4586-BE5A-2DFD57E548B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3C7AE83-2BB0-440C-A63A-EC5801BEC1C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4E7F8A-D2AA-4E4F-AB72-2EAC10A0C9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0BE3E3-69B7-4BF8-8877-D06B12B412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846191-0EAF-47D7-8232-B0D88899E5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5FA18DD-5F7B-42F4-8814-99B2FCF4508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F302EE-C0C8-4719-8C7C-88D5CC35D6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25935C-6DFA-49C0-9C73-44FCE482086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164EE5-E82C-4707-83F5-102F7EF67F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6DDF80-45A2-4C33-855B-0E37F3D52DF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FD525C-5D02-4783-A164-CD1DA264AC1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9,159
9,094
37.95
5,670,782
5,168,227
471,993
3,433,884
6,293,330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72BEAC4-9314-45F4-AA71-81540F452B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B235A74-B5CB-46F7-858C-F141E45401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6521A9-354F-46E9-ACA4-AA626A7849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283718-00F3-4F7F-8838-B3C008711D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FB8014-662C-4B22-A5A7-88756DE260C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03266D8-89E9-4895-97A0-397F04836BB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956306E0-6351-451B-97C6-9811BA0DE8A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143DD65C-F610-4F54-A148-A0C4C966C6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FD42E563-9794-4F59-B9A2-C0218A71CA0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B38B225E-DE5F-4419-9358-0F0DAD73962E}"/>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2350FA59-C182-4CE1-9FD4-AA8BF4F4CF6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41B89F16-A90D-47C9-85A7-16B1B8D740B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CF359EB3-4642-4357-A7F2-79FACB67E84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2966A4-5BFD-4134-A5F7-72D24831E9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C9701CD-CF6E-4E96-BD59-85F158EA1CC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978029-35E7-44A4-B1AC-D87CA4CBE4F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52E3A6-7AC6-42C4-A919-F68DB3912D3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472F2F-C3B1-4887-936F-1D3030B50D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5D53D7-4086-4E1F-9705-7EC8DB82782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0A48D79-9DB3-4EFF-946E-A55DB0E1C71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286F43-D26D-4BFA-A513-890C9ED3822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9209493-7BB3-47FB-A6E2-0B807664F3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65F582-E7BF-4B42-8AC9-0C51524484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9,159
9,094
37.95
5,670,782
5,168,227
471,993
3,433,884
6,293,330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784A49-1DC0-4925-B48E-2717CA1B185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1BAD51-FE46-4705-9B56-D09F50976D3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35477F7-4607-4CA4-9C5F-152D70C1702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CD80C7-5101-47C7-9C7A-D940E650448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B12EB9-445E-49C4-A987-2ACDFB17B4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478F14A-5682-48D2-865F-255E126BCF6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FB7ED510-E304-49AF-90B1-C0E1F021B8E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925F18A1-8C68-4B5C-900F-3B3165F95BA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52C139F9-8203-44A1-8FCE-F9306C39899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4DF9F905-3745-4A98-B2F7-837E07E4D036}"/>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122A6BC5-4247-4DF4-88E4-D9E6EC736A6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95679E2E-D52C-42F6-A2AE-E361EC3B95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9A3548C1-E672-48E0-9E41-63001113E9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9,159
9,094
37.95
5,670,782
5,168,227
471,993
3,433,884
6,293,330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町内人口の減少や全国平均を上回る高齢化率に加え、町内立地企業が少ないことにより財政基盤が弱く、類似団体の平均値を下回っている。歳入の</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を地方交付税が占め、昨年以上に依存するなど、依然として財政基盤が脆弱である状態が続いている。国庫支出金や都道府県支出金を有効に活用しながら、歳出の見直しと施策の重点化の両立に努め、活力あるまちづくりを実行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790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100088</xdr:rowOff>
    </xdr:from>
    <xdr:to>
      <xdr:col>7</xdr:col>
      <xdr:colOff>31750</xdr:colOff>
      <xdr:row>42</xdr:row>
      <xdr:rowOff>30238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40415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人口減少等による税収の減少、少子高齢化による扶助費の増加により、前年度と比較し、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88.6%</a:t>
          </a:r>
          <a:r>
            <a:rPr kumimoji="1" lang="ja-JP" altLang="en-US" sz="1300">
              <a:latin typeface="ＭＳ Ｐゴシック" panose="020B0600070205080204" pitchFamily="50" charset="-128"/>
              <a:ea typeface="ＭＳ Ｐゴシック" panose="020B0600070205080204" pitchFamily="50" charset="-128"/>
            </a:rPr>
            <a:t>となった。類似団体内平均値を上回ってしまったため、効率的な財政運営による経常的な歳出削減に努め、指数の改善を図る。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115781</xdr:rowOff>
    </xdr:from>
    <xdr:to>
      <xdr:col>23</xdr:col>
      <xdr:colOff>133350</xdr:colOff>
      <xdr:row>64</xdr:row>
      <xdr:rowOff>168063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088581"/>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64</xdr:row>
      <xdr:rowOff>115781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11629"/>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86148</xdr:rowOff>
    </xdr:from>
    <xdr:to>
      <xdr:col>15</xdr:col>
      <xdr:colOff>82550</xdr:colOff>
      <xdr:row>63</xdr:row>
      <xdr:rowOff>110279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8749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86148</xdr:rowOff>
    </xdr:from>
    <xdr:to>
      <xdr:col>11</xdr:col>
      <xdr:colOff>31750</xdr:colOff>
      <xdr:row>63</xdr:row>
      <xdr:rowOff>98213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874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64981</xdr:rowOff>
    </xdr:from>
    <xdr:to>
      <xdr:col>19</xdr:col>
      <xdr:colOff>184150</xdr:colOff>
      <xdr:row>64</xdr:row>
      <xdr:rowOff>166581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151358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2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171256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35348</xdr:rowOff>
    </xdr:from>
    <xdr:to>
      <xdr:col>11</xdr:col>
      <xdr:colOff>82550</xdr:colOff>
      <xdr:row>63</xdr:row>
      <xdr:rowOff>136948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147125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159190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人当たりの人件費・物件費は前年度よりも下回った決算額となった。除染事業の終了に伴い、除染事業関係費用が大幅に減少したため、平成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年度をピークに減少傾向となっている。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6521</xdr:rowOff>
    </xdr:from>
    <xdr:to>
      <xdr:col>23</xdr:col>
      <xdr:colOff>133350</xdr:colOff>
      <xdr:row>86</xdr:row>
      <xdr:rowOff>157536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65421"/>
          <a:ext cx="0" cy="8368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129613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487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157536</xdr:rowOff>
    </xdr:from>
    <xdr:to>
      <xdr:col>24</xdr:col>
      <xdr:colOff>12700</xdr:colOff>
      <xdr:row>86</xdr:row>
      <xdr:rowOff>157536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90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92898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80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6521</xdr:rowOff>
    </xdr:from>
    <xdr:to>
      <xdr:col>24</xdr:col>
      <xdr:colOff>12700</xdr:colOff>
      <xdr:row>82</xdr:row>
      <xdr:rowOff>6521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6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23498</xdr:rowOff>
    </xdr:from>
    <xdr:to>
      <xdr:col>23</xdr:col>
      <xdr:colOff>133350</xdr:colOff>
      <xdr:row>83</xdr:row>
      <xdr:rowOff>93501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253848"/>
          <a:ext cx="838200" cy="7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158270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45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141743</xdr:rowOff>
    </xdr:from>
    <xdr:to>
      <xdr:col>23</xdr:col>
      <xdr:colOff>184150</xdr:colOff>
      <xdr:row>83</xdr:row>
      <xdr:rowOff>71893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0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93501</xdr:rowOff>
    </xdr:from>
    <xdr:to>
      <xdr:col>19</xdr:col>
      <xdr:colOff>133350</xdr:colOff>
      <xdr:row>84</xdr:row>
      <xdr:rowOff>71447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323851"/>
          <a:ext cx="889000" cy="14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139325</xdr:rowOff>
    </xdr:from>
    <xdr:to>
      <xdr:col>19</xdr:col>
      <xdr:colOff>184150</xdr:colOff>
      <xdr:row>83</xdr:row>
      <xdr:rowOff>69475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9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79652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6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71447</xdr:rowOff>
    </xdr:from>
    <xdr:to>
      <xdr:col>15</xdr:col>
      <xdr:colOff>82550</xdr:colOff>
      <xdr:row>88</xdr:row>
      <xdr:rowOff>125288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473247"/>
          <a:ext cx="889000" cy="7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146473</xdr:rowOff>
    </xdr:from>
    <xdr:to>
      <xdr:col>15</xdr:col>
      <xdr:colOff>133350</xdr:colOff>
      <xdr:row>83</xdr:row>
      <xdr:rowOff>76623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86800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7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55499</xdr:rowOff>
    </xdr:from>
    <xdr:to>
      <xdr:col>11</xdr:col>
      <xdr:colOff>31750</xdr:colOff>
      <xdr:row>88</xdr:row>
      <xdr:rowOff>125288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800199"/>
          <a:ext cx="889000" cy="41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128688</xdr:rowOff>
    </xdr:from>
    <xdr:to>
      <xdr:col>11</xdr:col>
      <xdr:colOff>82550</xdr:colOff>
      <xdr:row>83</xdr:row>
      <xdr:rowOff>58838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69015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5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59913</xdr:rowOff>
    </xdr:from>
    <xdr:to>
      <xdr:col>7</xdr:col>
      <xdr:colOff>31750</xdr:colOff>
      <xdr:row>82</xdr:row>
      <xdr:rowOff>161513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8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144148</xdr:rowOff>
    </xdr:from>
    <xdr:to>
      <xdr:col>23</xdr:col>
      <xdr:colOff>184150</xdr:colOff>
      <xdr:row>83</xdr:row>
      <xdr:rowOff>74298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116225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7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42701</xdr:rowOff>
    </xdr:from>
    <xdr:to>
      <xdr:col>19</xdr:col>
      <xdr:colOff>184150</xdr:colOff>
      <xdr:row>83</xdr:row>
      <xdr:rowOff>144301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129078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59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20647</xdr:rowOff>
    </xdr:from>
    <xdr:to>
      <xdr:col>15</xdr:col>
      <xdr:colOff>133350</xdr:colOff>
      <xdr:row>84</xdr:row>
      <xdr:rowOff>122247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107024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0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74488</xdr:rowOff>
    </xdr:from>
    <xdr:to>
      <xdr:col>11</xdr:col>
      <xdr:colOff>82550</xdr:colOff>
      <xdr:row>89</xdr:row>
      <xdr:rowOff>4638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160865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2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4699</xdr:rowOff>
    </xdr:from>
    <xdr:to>
      <xdr:col>7</xdr:col>
      <xdr:colOff>31750</xdr:colOff>
      <xdr:row>86</xdr:row>
      <xdr:rowOff>106299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91076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3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上回っている状況にある。類似団体の平均値との差は、昨年と比較すると小さくなった。地域の民間企業の平均給与の状況を踏まえ、給与の適正化に努める。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xdr:rowOff>
    </xdr:from>
    <xdr:to>
      <xdr:col>81</xdr:col>
      <xdr:colOff>44450</xdr:colOff>
      <xdr:row>88</xdr:row>
      <xdr:rowOff>120650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010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120650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8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7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160866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7419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106132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2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昨年と比較し、</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人増加となったが、類似団体と比較すると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0.93</a:t>
          </a:r>
          <a:r>
            <a:rPr kumimoji="1" lang="ja-JP" altLang="en-US" sz="1300">
              <a:latin typeface="ＭＳ Ｐゴシック" panose="020B0600070205080204" pitchFamily="50" charset="-128"/>
              <a:ea typeface="ＭＳ Ｐゴシック" panose="020B0600070205080204" pitchFamily="50" charset="-128"/>
            </a:rPr>
            <a:t>人少ない状況となっている。今後も各事業の進捗状況等をふまえ、より適切な定員管理に努める。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170307</xdr:rowOff>
    </xdr:from>
    <xdr:to>
      <xdr:col>81</xdr:col>
      <xdr:colOff>44450</xdr:colOff>
      <xdr:row>59</xdr:row>
      <xdr:rowOff>170910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85857"/>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126873</xdr:rowOff>
    </xdr:from>
    <xdr:to>
      <xdr:col>77</xdr:col>
      <xdr:colOff>44450</xdr:colOff>
      <xdr:row>59</xdr:row>
      <xdr:rowOff>170307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4242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126873</xdr:rowOff>
    </xdr:from>
    <xdr:to>
      <xdr:col>72</xdr:col>
      <xdr:colOff>203200</xdr:colOff>
      <xdr:row>59</xdr:row>
      <xdr:rowOff>138938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2424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119031</xdr:rowOff>
    </xdr:from>
    <xdr:to>
      <xdr:col>68</xdr:col>
      <xdr:colOff>152400</xdr:colOff>
      <xdr:row>59</xdr:row>
      <xdr:rowOff>138938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34581"/>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36258</xdr:rowOff>
    </xdr:from>
    <xdr:to>
      <xdr:col>64</xdr:col>
      <xdr:colOff>152400</xdr:colOff>
      <xdr:row>59</xdr:row>
      <xdr:rowOff>137858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148035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92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120110</xdr:rowOff>
    </xdr:from>
    <xdr:to>
      <xdr:col>81</xdr:col>
      <xdr:colOff>95250</xdr:colOff>
      <xdr:row>60</xdr:row>
      <xdr:rowOff>50260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136637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8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119507</xdr:rowOff>
    </xdr:from>
    <xdr:to>
      <xdr:col>77</xdr:col>
      <xdr:colOff>95250</xdr:colOff>
      <xdr:row>60</xdr:row>
      <xdr:rowOff>49657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59834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76073</xdr:rowOff>
    </xdr:from>
    <xdr:to>
      <xdr:col>73</xdr:col>
      <xdr:colOff>44450</xdr:colOff>
      <xdr:row>60</xdr:row>
      <xdr:rowOff>6223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16400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88138</xdr:rowOff>
    </xdr:from>
    <xdr:to>
      <xdr:col>68</xdr:col>
      <xdr:colOff>203200</xdr:colOff>
      <xdr:row>60</xdr:row>
      <xdr:rowOff>18288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28465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68231</xdr:rowOff>
    </xdr:from>
    <xdr:to>
      <xdr:col>64</xdr:col>
      <xdr:colOff>152400</xdr:colOff>
      <xdr:row>59</xdr:row>
      <xdr:rowOff>169831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154608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7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実質公債費は昨年同様の値となった。今後は新庁舎・道の駅建設のために発行した地方債の本格的な元金償還により上昇する見込み。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緊急度や住民ニーズを的確に把握した事業の選択により、起債に大きく頼ることのない財政運営に努める。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59436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9077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59436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89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78740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8981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41</xdr:row>
      <xdr:rowOff>13462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9367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将来負担比率は前年より</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減少した。地方債残高が前年より</a:t>
          </a:r>
          <a:r>
            <a:rPr kumimoji="1" lang="en-US" altLang="ja-JP" sz="1300">
              <a:latin typeface="ＭＳ Ｐゴシック" panose="020B0600070205080204" pitchFamily="50" charset="-128"/>
              <a:ea typeface="ＭＳ Ｐゴシック" panose="020B0600070205080204" pitchFamily="50" charset="-128"/>
            </a:rPr>
            <a:t>271</a:t>
          </a:r>
          <a:r>
            <a:rPr kumimoji="1" lang="ja-JP" altLang="en-US" sz="1300">
              <a:latin typeface="ＭＳ Ｐゴシック" panose="020B0600070205080204" pitchFamily="50" charset="-128"/>
              <a:ea typeface="ＭＳ Ｐゴシック" panose="020B0600070205080204" pitchFamily="50" charset="-128"/>
            </a:rPr>
            <a:t>百万円減少したことによるものである。将来の財政負担を少しでも軽減できるよう、今後の借り入れを極力抑えるとともに積極的な繰上償還により、財政の健全化に努める。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114893</xdr:rowOff>
    </xdr:from>
    <xdr:to>
      <xdr:col>81</xdr:col>
      <xdr:colOff>44450</xdr:colOff>
      <xdr:row>17</xdr:row>
      <xdr:rowOff>1355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858093"/>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1355</xdr:rowOff>
    </xdr:from>
    <xdr:to>
      <xdr:col>77</xdr:col>
      <xdr:colOff>44450</xdr:colOff>
      <xdr:row>17</xdr:row>
      <xdr:rowOff>24680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916005"/>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128566</xdr:rowOff>
    </xdr:from>
    <xdr:to>
      <xdr:col>72</xdr:col>
      <xdr:colOff>203200</xdr:colOff>
      <xdr:row>17</xdr:row>
      <xdr:rowOff>24680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87176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128566</xdr:rowOff>
    </xdr:from>
    <xdr:to>
      <xdr:col>68</xdr:col>
      <xdr:colOff>152400</xdr:colOff>
      <xdr:row>17</xdr:row>
      <xdr:rowOff>60071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871766"/>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64093</xdr:rowOff>
    </xdr:from>
    <xdr:to>
      <xdr:col>81</xdr:col>
      <xdr:colOff>95250</xdr:colOff>
      <xdr:row>16</xdr:row>
      <xdr:rowOff>165693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36170</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7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122005</xdr:rowOff>
    </xdr:from>
    <xdr:to>
      <xdr:col>77</xdr:col>
      <xdr:colOff>95250</xdr:colOff>
      <xdr:row>17</xdr:row>
      <xdr:rowOff>52155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36932</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5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145330</xdr:rowOff>
    </xdr:from>
    <xdr:to>
      <xdr:col>73</xdr:col>
      <xdr:colOff>44450</xdr:colOff>
      <xdr:row>17</xdr:row>
      <xdr:rowOff>75480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60257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7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77766</xdr:rowOff>
    </xdr:from>
    <xdr:to>
      <xdr:col>68</xdr:col>
      <xdr:colOff>203200</xdr:colOff>
      <xdr:row>17</xdr:row>
      <xdr:rowOff>7916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164143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0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9271</xdr:rowOff>
    </xdr:from>
    <xdr:to>
      <xdr:col>64</xdr:col>
      <xdr:colOff>152400</xdr:colOff>
      <xdr:row>17</xdr:row>
      <xdr:rowOff>110871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95648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0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9,159
9,094
37.95
5,670,782
5,168,227
471,993
3,433,884
6,293,330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職員数の増加により職員給が増加したため、前年度より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となった。震災以降の業務量増加に伴い、職員数が増加したことで類似団体内平均値よりも高い数値が続いている。今後、復興再生関連事業量の減少が見込まれるため、事業の整理を進めながら人件費関係経費全体について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7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4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類似団体平均値とほぼ同水準で推移しているが、業務量増加に伴い、臨時職員数増加による臨時職員賃金の増加や業務の外部委託などにより前年より微増となった。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引き続き、事務の効率化や内部経費削減に努め、財政健全化を図る。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51888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885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144962</xdr:rowOff>
    </xdr:from>
    <xdr:to>
      <xdr:col>78</xdr:col>
      <xdr:colOff>69850</xdr:colOff>
      <xdr:row>16</xdr:row>
      <xdr:rowOff>45357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167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105773</xdr:rowOff>
    </xdr:from>
    <xdr:to>
      <xdr:col>73</xdr:col>
      <xdr:colOff>180975</xdr:colOff>
      <xdr:row>15</xdr:row>
      <xdr:rowOff>144962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775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105773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1874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20683</xdr:rowOff>
    </xdr:from>
    <xdr:to>
      <xdr:col>65</xdr:col>
      <xdr:colOff>53975</xdr:colOff>
      <xdr:row>16</xdr:row>
      <xdr:rowOff>122283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107060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xdr:rowOff>
    </xdr:from>
    <xdr:to>
      <xdr:col>82</xdr:col>
      <xdr:colOff>158750</xdr:colOff>
      <xdr:row>16</xdr:row>
      <xdr:rowOff>102688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17615</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94162</xdr:rowOff>
    </xdr:from>
    <xdr:to>
      <xdr:col>74</xdr:col>
      <xdr:colOff>31750</xdr:colOff>
      <xdr:row>16</xdr:row>
      <xdr:rowOff>24312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34489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54973</xdr:rowOff>
    </xdr:from>
    <xdr:to>
      <xdr:col>69</xdr:col>
      <xdr:colOff>142875</xdr:colOff>
      <xdr:row>15</xdr:row>
      <xdr:rowOff>156573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166750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扶助費は類似団体内平均値を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下回っているが、障がい者福祉費が増加しており、全国同様に扶助費の占める割合が高くなっている状況である。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13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下回っている。今後も各特別会計・公営企業の事業内容の見直し、健全化を進めることにより操出金の抑制を図っていく。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163576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7510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56</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696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94996</xdr:rowOff>
    </xdr:from>
    <xdr:to>
      <xdr:col>73</xdr:col>
      <xdr:colOff>180975</xdr:colOff>
      <xdr:row>56</xdr:row>
      <xdr:rowOff>94996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696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129303</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55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44196</xdr:rowOff>
    </xdr:from>
    <xdr:to>
      <xdr:col>69</xdr:col>
      <xdr:colOff>142875</xdr:colOff>
      <xdr:row>56</xdr:row>
      <xdr:rowOff>145796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補助費等に係る経常収支比率が類似団体平均値を大きく上回っている。一部事務組合となる藤田病院組合（構成</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町）の普通交付税が、国見町へ一括算入されているためである。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154432</xdr:rowOff>
    </xdr:from>
    <xdr:to>
      <xdr:col>82</xdr:col>
      <xdr:colOff>107950</xdr:colOff>
      <xdr:row>39</xdr:row>
      <xdr:rowOff>24130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6695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596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49276</xdr:rowOff>
    </xdr:from>
    <xdr:to>
      <xdr:col>73</xdr:col>
      <xdr:colOff>180975</xdr:colOff>
      <xdr:row>38</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564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49276</xdr:rowOff>
    </xdr:from>
    <xdr:to>
      <xdr:col>69</xdr:col>
      <xdr:colOff>92075</xdr:colOff>
      <xdr:row>38</xdr:row>
      <xdr:rowOff>85852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564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53357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56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103632</xdr:rowOff>
    </xdr:from>
    <xdr:to>
      <xdr:col>78</xdr:col>
      <xdr:colOff>120650</xdr:colOff>
      <xdr:row>39</xdr:row>
      <xdr:rowOff>33782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18559</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35052</xdr:rowOff>
    </xdr:from>
    <xdr:to>
      <xdr:col>65</xdr:col>
      <xdr:colOff>53975</xdr:colOff>
      <xdr:row>38</xdr:row>
      <xdr:rowOff>136652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121429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積極的な繰上償還を行ったことにより、類似団体を下回る数値となっている。今後、庁舎建設や道の駅建設で発行した地方債の償還が始まるため、新たな起債発行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97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21844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42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21844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52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21844</xdr:rowOff>
    </xdr:from>
    <xdr:to>
      <xdr:col>11</xdr:col>
      <xdr:colOff>9525</xdr:colOff>
      <xdr:row>76</xdr:row>
      <xdr:rowOff>26415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167149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142494</xdr:rowOff>
    </xdr:from>
    <xdr:to>
      <xdr:col>11</xdr:col>
      <xdr:colOff>60325</xdr:colOff>
      <xdr:row>76</xdr:row>
      <xdr:rowOff>72644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82821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147065</xdr:rowOff>
    </xdr:from>
    <xdr:to>
      <xdr:col>6</xdr:col>
      <xdr:colOff>171450</xdr:colOff>
      <xdr:row>76</xdr:row>
      <xdr:rowOff>77215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87393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人件費や補助費等に係る経常収支比率が高いことが類似団体と比較して高い要因となっている。特に藤田病院組合の影響により補助費等の水準は類似団体の中でも高止まりとなっている。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行財政改革への取り組みを通じて義務的経費の削減に努めていく。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108713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76656"/>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78</xdr:row>
      <xdr:rowOff>3556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6634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76</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76</xdr:row>
      <xdr:rowOff>117856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38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144290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153433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8570</xdr:rowOff>
    </xdr:from>
    <xdr:to>
      <xdr:col>29</xdr:col>
      <xdr:colOff>127000</xdr:colOff>
      <xdr:row>18</xdr:row>
      <xdr:rowOff>59804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42295"/>
          <a:ext cx="647700" cy="5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164797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27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59081</xdr:rowOff>
    </xdr:from>
    <xdr:to>
      <xdr:col>26</xdr:col>
      <xdr:colOff>50800</xdr:colOff>
      <xdr:row>18</xdr:row>
      <xdr:rowOff>59804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92806"/>
          <a:ext cx="698500" cy="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56804</xdr:rowOff>
    </xdr:from>
    <xdr:to>
      <xdr:col>22</xdr:col>
      <xdr:colOff>114300</xdr:colOff>
      <xdr:row>18</xdr:row>
      <xdr:rowOff>59081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90529"/>
          <a:ext cx="698500" cy="2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56804</xdr:rowOff>
    </xdr:from>
    <xdr:to>
      <xdr:col>18</xdr:col>
      <xdr:colOff>177800</xdr:colOff>
      <xdr:row>18</xdr:row>
      <xdr:rowOff>146498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90529"/>
          <a:ext cx="698500" cy="89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36070</xdr:rowOff>
    </xdr:from>
    <xdr:to>
      <xdr:col>15</xdr:col>
      <xdr:colOff>101600</xdr:colOff>
      <xdr:row>19</xdr:row>
      <xdr:rowOff>137670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1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122447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129220</xdr:rowOff>
    </xdr:from>
    <xdr:to>
      <xdr:col>29</xdr:col>
      <xdr:colOff>177800</xdr:colOff>
      <xdr:row>18</xdr:row>
      <xdr:rowOff>59370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9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145747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9004</xdr:rowOff>
    </xdr:from>
    <xdr:to>
      <xdr:col>26</xdr:col>
      <xdr:colOff>101600</xdr:colOff>
      <xdr:row>18</xdr:row>
      <xdr:rowOff>110604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4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95381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2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8281</xdr:rowOff>
    </xdr:from>
    <xdr:to>
      <xdr:col>22</xdr:col>
      <xdr:colOff>165100</xdr:colOff>
      <xdr:row>18</xdr:row>
      <xdr:rowOff>109881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94658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6004</xdr:rowOff>
    </xdr:from>
    <xdr:to>
      <xdr:col>19</xdr:col>
      <xdr:colOff>38100</xdr:colOff>
      <xdr:row>18</xdr:row>
      <xdr:rowOff>107604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39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117781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95698</xdr:rowOff>
    </xdr:from>
    <xdr:to>
      <xdr:col>15</xdr:col>
      <xdr:colOff>101600</xdr:colOff>
      <xdr:row>19</xdr:row>
      <xdr:rowOff>25848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2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36025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9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155461</xdr:rowOff>
    </xdr:from>
    <xdr:to>
      <xdr:col>29</xdr:col>
      <xdr:colOff>127000</xdr:colOff>
      <xdr:row>35</xdr:row>
      <xdr:rowOff>229698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765811"/>
          <a:ext cx="647700" cy="74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120980</xdr:rowOff>
    </xdr:from>
    <xdr:to>
      <xdr:col>26</xdr:col>
      <xdr:colOff>50800</xdr:colOff>
      <xdr:row>35</xdr:row>
      <xdr:rowOff>155461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731330"/>
          <a:ext cx="698500" cy="34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120980</xdr:rowOff>
    </xdr:from>
    <xdr:to>
      <xdr:col>22</xdr:col>
      <xdr:colOff>114300</xdr:colOff>
      <xdr:row>35</xdr:row>
      <xdr:rowOff>213601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731330"/>
          <a:ext cx="698500" cy="9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213601</xdr:rowOff>
    </xdr:from>
    <xdr:to>
      <xdr:col>18</xdr:col>
      <xdr:colOff>177800</xdr:colOff>
      <xdr:row>35</xdr:row>
      <xdr:rowOff>219411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823951"/>
          <a:ext cx="698500" cy="5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92221</xdr:rowOff>
    </xdr:from>
    <xdr:to>
      <xdr:col>15</xdr:col>
      <xdr:colOff>101600</xdr:colOff>
      <xdr:row>35</xdr:row>
      <xdr:rowOff>193821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02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203998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7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178898</xdr:rowOff>
    </xdr:from>
    <xdr:to>
      <xdr:col>29</xdr:col>
      <xdr:colOff>177800</xdr:colOff>
      <xdr:row>35</xdr:row>
      <xdr:rowOff>280498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89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150975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6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104661</xdr:rowOff>
    </xdr:from>
    <xdr:to>
      <xdr:col>26</xdr:col>
      <xdr:colOff>101600</xdr:colOff>
      <xdr:row>35</xdr:row>
      <xdr:rowOff>206261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15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191038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70180</xdr:rowOff>
    </xdr:from>
    <xdr:to>
      <xdr:col>22</xdr:col>
      <xdr:colOff>165100</xdr:colOff>
      <xdr:row>35</xdr:row>
      <xdr:rowOff>171780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8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156557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6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162801</xdr:rowOff>
    </xdr:from>
    <xdr:to>
      <xdr:col>19</xdr:col>
      <xdr:colOff>38100</xdr:colOff>
      <xdr:row>35</xdr:row>
      <xdr:rowOff>264401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7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249178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5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168611</xdr:rowOff>
    </xdr:from>
    <xdr:to>
      <xdr:col>15</xdr:col>
      <xdr:colOff>101600</xdr:colOff>
      <xdr:row>35</xdr:row>
      <xdr:rowOff>270211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7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254988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6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9,159
9,094
37.95
5,670,782
5,168,227
471,993
3,433,884
6,293,330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150719</xdr:rowOff>
    </xdr:from>
    <xdr:to>
      <xdr:col>24</xdr:col>
      <xdr:colOff>63500</xdr:colOff>
      <xdr:row>36</xdr:row>
      <xdr:rowOff>51384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1469"/>
          <a:ext cx="838200" cy="7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51384</xdr:rowOff>
    </xdr:from>
    <xdr:to>
      <xdr:col>19</xdr:col>
      <xdr:colOff>177800</xdr:colOff>
      <xdr:row>36</xdr:row>
      <xdr:rowOff>70503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3584"/>
          <a:ext cx="889000" cy="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50439</xdr:rowOff>
    </xdr:from>
    <xdr:to>
      <xdr:col>15</xdr:col>
      <xdr:colOff>50800</xdr:colOff>
      <xdr:row>36</xdr:row>
      <xdr:rowOff>70503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22639"/>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50439</xdr:rowOff>
    </xdr:from>
    <xdr:to>
      <xdr:col>10</xdr:col>
      <xdr:colOff>114300</xdr:colOff>
      <xdr:row>36</xdr:row>
      <xdr:rowOff>126967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22639"/>
          <a:ext cx="889000" cy="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60500</xdr:rowOff>
    </xdr:from>
    <xdr:to>
      <xdr:col>6</xdr:col>
      <xdr:colOff>38100</xdr:colOff>
      <xdr:row>37</xdr:row>
      <xdr:rowOff>162100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0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153227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9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99919</xdr:rowOff>
    </xdr:from>
    <xdr:to>
      <xdr:col>24</xdr:col>
      <xdr:colOff>114300</xdr:colOff>
      <xdr:row>36</xdr:row>
      <xdr:rowOff>30069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122796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5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584</xdr:rowOff>
    </xdr:from>
    <xdr:to>
      <xdr:col>20</xdr:col>
      <xdr:colOff>38100</xdr:colOff>
      <xdr:row>36</xdr:row>
      <xdr:rowOff>102184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118711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4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19703</xdr:rowOff>
    </xdr:from>
    <xdr:to>
      <xdr:col>15</xdr:col>
      <xdr:colOff>101600</xdr:colOff>
      <xdr:row>36</xdr:row>
      <xdr:rowOff>121303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137830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6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171089</xdr:rowOff>
    </xdr:from>
    <xdr:to>
      <xdr:col>10</xdr:col>
      <xdr:colOff>165100</xdr:colOff>
      <xdr:row>36</xdr:row>
      <xdr:rowOff>101239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117766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4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76167</xdr:rowOff>
    </xdr:from>
    <xdr:to>
      <xdr:col>6</xdr:col>
      <xdr:colOff>38100</xdr:colOff>
      <xdr:row>37</xdr:row>
      <xdr:rowOff>6317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22844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2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145989</xdr:rowOff>
    </xdr:from>
    <xdr:to>
      <xdr:col>24</xdr:col>
      <xdr:colOff>62865</xdr:colOff>
      <xdr:row>58</xdr:row>
      <xdr:rowOff>9405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9061389"/>
          <a:ext cx="1270" cy="89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13232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5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9405</xdr:rowOff>
    </xdr:from>
    <xdr:to>
      <xdr:col>24</xdr:col>
      <xdr:colOff>152400</xdr:colOff>
      <xdr:row>58</xdr:row>
      <xdr:rowOff>9405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92666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83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145989</xdr:rowOff>
    </xdr:from>
    <xdr:to>
      <xdr:col>24</xdr:col>
      <xdr:colOff>152400</xdr:colOff>
      <xdr:row>52</xdr:row>
      <xdr:rowOff>145989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06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157259</xdr:rowOff>
    </xdr:from>
    <xdr:to>
      <xdr:col>24</xdr:col>
      <xdr:colOff>63500</xdr:colOff>
      <xdr:row>57</xdr:row>
      <xdr:rowOff>79380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58459"/>
          <a:ext cx="838200" cy="9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25506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26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2629</xdr:rowOff>
    </xdr:from>
    <xdr:to>
      <xdr:col>24</xdr:col>
      <xdr:colOff>114300</xdr:colOff>
      <xdr:row>57</xdr:row>
      <xdr:rowOff>104229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7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159467</xdr:rowOff>
    </xdr:from>
    <xdr:to>
      <xdr:col>19</xdr:col>
      <xdr:colOff>177800</xdr:colOff>
      <xdr:row>56</xdr:row>
      <xdr:rowOff>157259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589217"/>
          <a:ext cx="889000" cy="16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6156</xdr:rowOff>
    </xdr:from>
    <xdr:to>
      <xdr:col>20</xdr:col>
      <xdr:colOff>38100</xdr:colOff>
      <xdr:row>57</xdr:row>
      <xdr:rowOff>107756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98883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87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2894</xdr:rowOff>
    </xdr:from>
    <xdr:to>
      <xdr:col>15</xdr:col>
      <xdr:colOff>50800</xdr:colOff>
      <xdr:row>55</xdr:row>
      <xdr:rowOff>159467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8746844"/>
          <a:ext cx="889000" cy="8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165922</xdr:rowOff>
    </xdr:from>
    <xdr:to>
      <xdr:col>15</xdr:col>
      <xdr:colOff>101600</xdr:colOff>
      <xdr:row>57</xdr:row>
      <xdr:rowOff>96072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8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2894</xdr:rowOff>
    </xdr:from>
    <xdr:to>
      <xdr:col>10</xdr:col>
      <xdr:colOff>114300</xdr:colOff>
      <xdr:row>53</xdr:row>
      <xdr:rowOff>107305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8746844"/>
          <a:ext cx="889000" cy="44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4798</xdr:rowOff>
    </xdr:from>
    <xdr:to>
      <xdr:col>10</xdr:col>
      <xdr:colOff>165100</xdr:colOff>
      <xdr:row>57</xdr:row>
      <xdr:rowOff>106398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97525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34299</xdr:rowOff>
    </xdr:from>
    <xdr:to>
      <xdr:col>6</xdr:col>
      <xdr:colOff>38100</xdr:colOff>
      <xdr:row>57</xdr:row>
      <xdr:rowOff>135899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89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28580</xdr:rowOff>
    </xdr:from>
    <xdr:to>
      <xdr:col>24</xdr:col>
      <xdr:colOff>114300</xdr:colOff>
      <xdr:row>57</xdr:row>
      <xdr:rowOff>130180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152506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5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106459</xdr:rowOff>
    </xdr:from>
    <xdr:to>
      <xdr:col>20</xdr:col>
      <xdr:colOff>38100</xdr:colOff>
      <xdr:row>57</xdr:row>
      <xdr:rowOff>36609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53136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48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108667</xdr:rowOff>
    </xdr:from>
    <xdr:to>
      <xdr:col>15</xdr:col>
      <xdr:colOff>101600</xdr:colOff>
      <xdr:row>56</xdr:row>
      <xdr:rowOff>38817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55344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31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123544</xdr:rowOff>
    </xdr:from>
    <xdr:to>
      <xdr:col>10</xdr:col>
      <xdr:colOff>165100</xdr:colOff>
      <xdr:row>51</xdr:row>
      <xdr:rowOff>53694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86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70221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47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56505</xdr:rowOff>
    </xdr:from>
    <xdr:to>
      <xdr:col>6</xdr:col>
      <xdr:colOff>38100</xdr:colOff>
      <xdr:row>53</xdr:row>
      <xdr:rowOff>158105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3182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891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82035</xdr:rowOff>
    </xdr:from>
    <xdr:to>
      <xdr:col>24</xdr:col>
      <xdr:colOff>63500</xdr:colOff>
      <xdr:row>78</xdr:row>
      <xdr:rowOff>101981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55135"/>
          <a:ext cx="8382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101981</xdr:rowOff>
    </xdr:from>
    <xdr:to>
      <xdr:col>19</xdr:col>
      <xdr:colOff>177800</xdr:colOff>
      <xdr:row>78</xdr:row>
      <xdr:rowOff>107410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75081"/>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107410</xdr:rowOff>
    </xdr:from>
    <xdr:to>
      <xdr:col>15</xdr:col>
      <xdr:colOff>50800</xdr:colOff>
      <xdr:row>78</xdr:row>
      <xdr:rowOff>139852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80510"/>
          <a:ext cx="889000" cy="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113697</xdr:rowOff>
    </xdr:from>
    <xdr:to>
      <xdr:col>10</xdr:col>
      <xdr:colOff>114300</xdr:colOff>
      <xdr:row>78</xdr:row>
      <xdr:rowOff>139852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86797"/>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83471</xdr:rowOff>
    </xdr:from>
    <xdr:to>
      <xdr:col>6</xdr:col>
      <xdr:colOff>38100</xdr:colOff>
      <xdr:row>79</xdr:row>
      <xdr:rowOff>13621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45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4748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54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31235</xdr:rowOff>
    </xdr:from>
    <xdr:to>
      <xdr:col>24</xdr:col>
      <xdr:colOff>114300</xdr:colOff>
      <xdr:row>78</xdr:row>
      <xdr:rowOff>132835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117612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51181</xdr:rowOff>
    </xdr:from>
    <xdr:to>
      <xdr:col>20</xdr:col>
      <xdr:colOff>38100</xdr:colOff>
      <xdr:row>78</xdr:row>
      <xdr:rowOff>152781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143908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56610</xdr:rowOff>
    </xdr:from>
    <xdr:to>
      <xdr:col>15</xdr:col>
      <xdr:colOff>101600</xdr:colOff>
      <xdr:row>78</xdr:row>
      <xdr:rowOff>158210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149337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2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89052</xdr:rowOff>
    </xdr:from>
    <xdr:to>
      <xdr:col>10</xdr:col>
      <xdr:colOff>165100</xdr:colOff>
      <xdr:row>79</xdr:row>
      <xdr:rowOff>19202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10329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62897</xdr:rowOff>
    </xdr:from>
    <xdr:to>
      <xdr:col>6</xdr:col>
      <xdr:colOff>38100</xdr:colOff>
      <xdr:row>78</xdr:row>
      <xdr:rowOff>164497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9574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10612</xdr:rowOff>
    </xdr:from>
    <xdr:to>
      <xdr:col>24</xdr:col>
      <xdr:colOff>63500</xdr:colOff>
      <xdr:row>98</xdr:row>
      <xdr:rowOff>46503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812712"/>
          <a:ext cx="8382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170190</xdr:rowOff>
    </xdr:from>
    <xdr:to>
      <xdr:col>19</xdr:col>
      <xdr:colOff>177800</xdr:colOff>
      <xdr:row>98</xdr:row>
      <xdr:rowOff>10612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800840"/>
          <a:ext cx="8890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170190</xdr:rowOff>
    </xdr:from>
    <xdr:to>
      <xdr:col>15</xdr:col>
      <xdr:colOff>50800</xdr:colOff>
      <xdr:row>98</xdr:row>
      <xdr:rowOff>71434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00840"/>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49461</xdr:rowOff>
    </xdr:from>
    <xdr:to>
      <xdr:col>10</xdr:col>
      <xdr:colOff>114300</xdr:colOff>
      <xdr:row>98</xdr:row>
      <xdr:rowOff>71434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51561"/>
          <a:ext cx="889000" cy="2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137063</xdr:rowOff>
    </xdr:from>
    <xdr:to>
      <xdr:col>6</xdr:col>
      <xdr:colOff>38100</xdr:colOff>
      <xdr:row>97</xdr:row>
      <xdr:rowOff>67213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83740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167153</xdr:rowOff>
    </xdr:from>
    <xdr:to>
      <xdr:col>24</xdr:col>
      <xdr:colOff>114300</xdr:colOff>
      <xdr:row>98</xdr:row>
      <xdr:rowOff>97303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82080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131262</xdr:rowOff>
    </xdr:from>
    <xdr:to>
      <xdr:col>20</xdr:col>
      <xdr:colOff>38100</xdr:colOff>
      <xdr:row>98</xdr:row>
      <xdr:rowOff>61412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52539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5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119390</xdr:rowOff>
    </xdr:from>
    <xdr:to>
      <xdr:col>15</xdr:col>
      <xdr:colOff>101600</xdr:colOff>
      <xdr:row>98</xdr:row>
      <xdr:rowOff>49540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5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40667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4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20634</xdr:rowOff>
    </xdr:from>
    <xdr:to>
      <xdr:col>10</xdr:col>
      <xdr:colOff>165100</xdr:colOff>
      <xdr:row>98</xdr:row>
      <xdr:rowOff>122234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113361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170111</xdr:rowOff>
    </xdr:from>
    <xdr:to>
      <xdr:col>6</xdr:col>
      <xdr:colOff>38100</xdr:colOff>
      <xdr:row>98</xdr:row>
      <xdr:rowOff>100261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91388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9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146565</xdr:rowOff>
    </xdr:from>
    <xdr:to>
      <xdr:col>55</xdr:col>
      <xdr:colOff>0</xdr:colOff>
      <xdr:row>36</xdr:row>
      <xdr:rowOff>150311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18765"/>
          <a:ext cx="8382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146565</xdr:rowOff>
    </xdr:from>
    <xdr:to>
      <xdr:col>50</xdr:col>
      <xdr:colOff>114300</xdr:colOff>
      <xdr:row>37</xdr:row>
      <xdr:rowOff>28322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18765"/>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28322</xdr:rowOff>
    </xdr:from>
    <xdr:to>
      <xdr:col>45</xdr:col>
      <xdr:colOff>177800</xdr:colOff>
      <xdr:row>37</xdr:row>
      <xdr:rowOff>32963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71972"/>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28612</xdr:rowOff>
    </xdr:from>
    <xdr:to>
      <xdr:col>41</xdr:col>
      <xdr:colOff>50800</xdr:colOff>
      <xdr:row>37</xdr:row>
      <xdr:rowOff>32963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72262"/>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37949</xdr:rowOff>
    </xdr:from>
    <xdr:to>
      <xdr:col>36</xdr:col>
      <xdr:colOff>165100</xdr:colOff>
      <xdr:row>37</xdr:row>
      <xdr:rowOff>139549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130676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99511</xdr:rowOff>
    </xdr:from>
    <xdr:to>
      <xdr:col>55</xdr:col>
      <xdr:colOff>50800</xdr:colOff>
      <xdr:row>37</xdr:row>
      <xdr:rowOff>29661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122388</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2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95765</xdr:rowOff>
    </xdr:from>
    <xdr:to>
      <xdr:col>50</xdr:col>
      <xdr:colOff>165100</xdr:colOff>
      <xdr:row>37</xdr:row>
      <xdr:rowOff>25915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42442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4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148972</xdr:rowOff>
    </xdr:from>
    <xdr:to>
      <xdr:col>46</xdr:col>
      <xdr:colOff>38100</xdr:colOff>
      <xdr:row>37</xdr:row>
      <xdr:rowOff>79122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70249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1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153613</xdr:rowOff>
    </xdr:from>
    <xdr:to>
      <xdr:col>41</xdr:col>
      <xdr:colOff>101600</xdr:colOff>
      <xdr:row>37</xdr:row>
      <xdr:rowOff>83763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100290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10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149262</xdr:rowOff>
    </xdr:from>
    <xdr:to>
      <xdr:col>36</xdr:col>
      <xdr:colOff>165100</xdr:colOff>
      <xdr:row>37</xdr:row>
      <xdr:rowOff>79412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95939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0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10990</xdr:rowOff>
    </xdr:from>
    <xdr:to>
      <xdr:col>55</xdr:col>
      <xdr:colOff>0</xdr:colOff>
      <xdr:row>59</xdr:row>
      <xdr:rowOff>23311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26540"/>
          <a:ext cx="8382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146272</xdr:rowOff>
    </xdr:from>
    <xdr:to>
      <xdr:col>50</xdr:col>
      <xdr:colOff>114300</xdr:colOff>
      <xdr:row>59</xdr:row>
      <xdr:rowOff>10990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90372"/>
          <a:ext cx="889000" cy="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146272</xdr:rowOff>
    </xdr:from>
    <xdr:to>
      <xdr:col>45</xdr:col>
      <xdr:colOff>177800</xdr:colOff>
      <xdr:row>58</xdr:row>
      <xdr:rowOff>152023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90372"/>
          <a:ext cx="889000" cy="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152023</xdr:rowOff>
    </xdr:from>
    <xdr:to>
      <xdr:col>41</xdr:col>
      <xdr:colOff>50800</xdr:colOff>
      <xdr:row>58</xdr:row>
      <xdr:rowOff>153604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96123"/>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104687</xdr:rowOff>
    </xdr:from>
    <xdr:to>
      <xdr:col>36</xdr:col>
      <xdr:colOff>165100</xdr:colOff>
      <xdr:row>59</xdr:row>
      <xdr:rowOff>34837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25964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14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143961</xdr:rowOff>
    </xdr:from>
    <xdr:to>
      <xdr:col>55</xdr:col>
      <xdr:colOff>50800</xdr:colOff>
      <xdr:row>59</xdr:row>
      <xdr:rowOff>74111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131640</xdr:rowOff>
    </xdr:from>
    <xdr:to>
      <xdr:col>50</xdr:col>
      <xdr:colOff>165100</xdr:colOff>
      <xdr:row>59</xdr:row>
      <xdr:rowOff>61790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52917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6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95472</xdr:rowOff>
    </xdr:from>
    <xdr:to>
      <xdr:col>46</xdr:col>
      <xdr:colOff>38100</xdr:colOff>
      <xdr:row>59</xdr:row>
      <xdr:rowOff>25622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42149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81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101223</xdr:rowOff>
    </xdr:from>
    <xdr:to>
      <xdr:col>41</xdr:col>
      <xdr:colOff>101600</xdr:colOff>
      <xdr:row>59</xdr:row>
      <xdr:rowOff>31373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4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47900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82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102804</xdr:rowOff>
    </xdr:from>
    <xdr:to>
      <xdr:col>36</xdr:col>
      <xdr:colOff>165100</xdr:colOff>
      <xdr:row>59</xdr:row>
      <xdr:rowOff>32954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4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49481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82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126620</xdr:rowOff>
    </xdr:from>
    <xdr:to>
      <xdr:col>55</xdr:col>
      <xdr:colOff>0</xdr:colOff>
      <xdr:row>78</xdr:row>
      <xdr:rowOff>133939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99720"/>
          <a:ext cx="8382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74975</xdr:rowOff>
    </xdr:from>
    <xdr:to>
      <xdr:col>50</xdr:col>
      <xdr:colOff>114300</xdr:colOff>
      <xdr:row>78</xdr:row>
      <xdr:rowOff>126620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48075"/>
          <a:ext cx="8890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70081</xdr:rowOff>
    </xdr:from>
    <xdr:to>
      <xdr:col>45</xdr:col>
      <xdr:colOff>177800</xdr:colOff>
      <xdr:row>78</xdr:row>
      <xdr:rowOff>74975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43181"/>
          <a:ext cx="889000" cy="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70081</xdr:rowOff>
    </xdr:from>
    <xdr:to>
      <xdr:col>41</xdr:col>
      <xdr:colOff>50800</xdr:colOff>
      <xdr:row>78</xdr:row>
      <xdr:rowOff>78436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43181"/>
          <a:ext cx="8890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38525</xdr:rowOff>
    </xdr:from>
    <xdr:to>
      <xdr:col>36</xdr:col>
      <xdr:colOff>165100</xdr:colOff>
      <xdr:row>78</xdr:row>
      <xdr:rowOff>140125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131252</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50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83139</xdr:rowOff>
    </xdr:from>
    <xdr:to>
      <xdr:col>55</xdr:col>
      <xdr:colOff>50800</xdr:colOff>
      <xdr:row>79</xdr:row>
      <xdr:rowOff>13289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75820</xdr:rowOff>
    </xdr:from>
    <xdr:to>
      <xdr:col>50</xdr:col>
      <xdr:colOff>165100</xdr:colOff>
      <xdr:row>79</xdr:row>
      <xdr:rowOff>5970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168547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24175</xdr:rowOff>
    </xdr:from>
    <xdr:to>
      <xdr:col>46</xdr:col>
      <xdr:colOff>38100</xdr:colOff>
      <xdr:row>78</xdr:row>
      <xdr:rowOff>125775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142302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7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19281</xdr:rowOff>
    </xdr:from>
    <xdr:to>
      <xdr:col>41</xdr:col>
      <xdr:colOff>101600</xdr:colOff>
      <xdr:row>78</xdr:row>
      <xdr:rowOff>120881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137408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16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27636</xdr:rowOff>
    </xdr:from>
    <xdr:to>
      <xdr:col>36</xdr:col>
      <xdr:colOff>165100</xdr:colOff>
      <xdr:row>78</xdr:row>
      <xdr:rowOff>129236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145763</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7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70021</xdr:rowOff>
    </xdr:from>
    <xdr:to>
      <xdr:col>55</xdr:col>
      <xdr:colOff>0</xdr:colOff>
      <xdr:row>98</xdr:row>
      <xdr:rowOff>70214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72121"/>
          <a:ext cx="8382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54032</xdr:rowOff>
    </xdr:from>
    <xdr:to>
      <xdr:col>50</xdr:col>
      <xdr:colOff>114300</xdr:colOff>
      <xdr:row>98</xdr:row>
      <xdr:rowOff>70214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56132"/>
          <a:ext cx="8890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54032</xdr:rowOff>
    </xdr:from>
    <xdr:to>
      <xdr:col>45</xdr:col>
      <xdr:colOff>177800</xdr:colOff>
      <xdr:row>98</xdr:row>
      <xdr:rowOff>110179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56132"/>
          <a:ext cx="889000" cy="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110179</xdr:rowOff>
    </xdr:from>
    <xdr:to>
      <xdr:col>41</xdr:col>
      <xdr:colOff>50800</xdr:colOff>
      <xdr:row>98</xdr:row>
      <xdr:rowOff>115182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12279"/>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25546</xdr:rowOff>
    </xdr:from>
    <xdr:to>
      <xdr:col>36</xdr:col>
      <xdr:colOff>165100</xdr:colOff>
      <xdr:row>98</xdr:row>
      <xdr:rowOff>127146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143673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19221</xdr:rowOff>
    </xdr:from>
    <xdr:to>
      <xdr:col>55</xdr:col>
      <xdr:colOff>50800</xdr:colOff>
      <xdr:row>98</xdr:row>
      <xdr:rowOff>120821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2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105598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3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19414</xdr:rowOff>
    </xdr:from>
    <xdr:to>
      <xdr:col>50</xdr:col>
      <xdr:colOff>165100</xdr:colOff>
      <xdr:row>98</xdr:row>
      <xdr:rowOff>121014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112141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3232</xdr:rowOff>
    </xdr:from>
    <xdr:to>
      <xdr:col>46</xdr:col>
      <xdr:colOff>38100</xdr:colOff>
      <xdr:row>98</xdr:row>
      <xdr:rowOff>104832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95959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9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59379</xdr:rowOff>
    </xdr:from>
    <xdr:to>
      <xdr:col>41</xdr:col>
      <xdr:colOff>101600</xdr:colOff>
      <xdr:row>98</xdr:row>
      <xdr:rowOff>160979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152106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64382</xdr:rowOff>
    </xdr:from>
    <xdr:to>
      <xdr:col>36</xdr:col>
      <xdr:colOff>165100</xdr:colOff>
      <xdr:row>98</xdr:row>
      <xdr:rowOff>165982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157109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132956</xdr:rowOff>
    </xdr:from>
    <xdr:to>
      <xdr:col>85</xdr:col>
      <xdr:colOff>127000</xdr:colOff>
      <xdr:row>38</xdr:row>
      <xdr:rowOff>137899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476606"/>
          <a:ext cx="838200" cy="17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156630</xdr:rowOff>
    </xdr:from>
    <xdr:to>
      <xdr:col>81</xdr:col>
      <xdr:colOff>50800</xdr:colOff>
      <xdr:row>37</xdr:row>
      <xdr:rowOff>132956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328830"/>
          <a:ext cx="889000" cy="14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159368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67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156630</xdr:rowOff>
    </xdr:from>
    <xdr:to>
      <xdr:col>76</xdr:col>
      <xdr:colOff>114300</xdr:colOff>
      <xdr:row>37</xdr:row>
      <xdr:rowOff>101236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328830"/>
          <a:ext cx="889000" cy="1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160576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4888</xdr:rowOff>
    </xdr:from>
    <xdr:to>
      <xdr:col>71</xdr:col>
      <xdr:colOff>177800</xdr:colOff>
      <xdr:row>37</xdr:row>
      <xdr:rowOff>101236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348538"/>
          <a:ext cx="889000" cy="9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52528</xdr:rowOff>
    </xdr:from>
    <xdr:to>
      <xdr:col>67</xdr:col>
      <xdr:colOff>101600</xdr:colOff>
      <xdr:row>38</xdr:row>
      <xdr:rowOff>154128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145255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6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87099</xdr:rowOff>
    </xdr:from>
    <xdr:to>
      <xdr:col>85</xdr:col>
      <xdr:colOff>177800</xdr:colOff>
      <xdr:row>39</xdr:row>
      <xdr:rowOff>17249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6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82156</xdr:rowOff>
    </xdr:from>
    <xdr:to>
      <xdr:col>81</xdr:col>
      <xdr:colOff>101600</xdr:colOff>
      <xdr:row>38</xdr:row>
      <xdr:rowOff>12306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28833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0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105830</xdr:rowOff>
    </xdr:from>
    <xdr:to>
      <xdr:col>76</xdr:col>
      <xdr:colOff>165100</xdr:colOff>
      <xdr:row>37</xdr:row>
      <xdr:rowOff>35980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2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52507</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292795" y="605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50436</xdr:rowOff>
    </xdr:from>
    <xdr:to>
      <xdr:col>72</xdr:col>
      <xdr:colOff>38100</xdr:colOff>
      <xdr:row>37</xdr:row>
      <xdr:rowOff>152036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168563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6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125538</xdr:rowOff>
    </xdr:from>
    <xdr:to>
      <xdr:col>67</xdr:col>
      <xdr:colOff>101600</xdr:colOff>
      <xdr:row>37</xdr:row>
      <xdr:rowOff>55688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2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72215</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14795" y="607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32693</xdr:rowOff>
    </xdr:from>
    <xdr:to>
      <xdr:col>85</xdr:col>
      <xdr:colOff>127000</xdr:colOff>
      <xdr:row>77</xdr:row>
      <xdr:rowOff>41700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34343"/>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164644</xdr:rowOff>
    </xdr:from>
    <xdr:to>
      <xdr:col>81</xdr:col>
      <xdr:colOff>50800</xdr:colOff>
      <xdr:row>77</xdr:row>
      <xdr:rowOff>32693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194844"/>
          <a:ext cx="8890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164644</xdr:rowOff>
    </xdr:from>
    <xdr:to>
      <xdr:col>76</xdr:col>
      <xdr:colOff>114300</xdr:colOff>
      <xdr:row>77</xdr:row>
      <xdr:rowOff>7693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94844"/>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7693</xdr:rowOff>
    </xdr:from>
    <xdr:to>
      <xdr:col>71</xdr:col>
      <xdr:colOff>177800</xdr:colOff>
      <xdr:row>77</xdr:row>
      <xdr:rowOff>65853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09343"/>
          <a:ext cx="889000" cy="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57508</xdr:rowOff>
    </xdr:from>
    <xdr:to>
      <xdr:col>67</xdr:col>
      <xdr:colOff>101600</xdr:colOff>
      <xdr:row>77</xdr:row>
      <xdr:rowOff>159108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150235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162350</xdr:rowOff>
    </xdr:from>
    <xdr:to>
      <xdr:col>85</xdr:col>
      <xdr:colOff>177800</xdr:colOff>
      <xdr:row>77</xdr:row>
      <xdr:rowOff>92500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140777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7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153343</xdr:rowOff>
    </xdr:from>
    <xdr:to>
      <xdr:col>81</xdr:col>
      <xdr:colOff>101600</xdr:colOff>
      <xdr:row>77</xdr:row>
      <xdr:rowOff>83493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8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74620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7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113844</xdr:rowOff>
    </xdr:from>
    <xdr:to>
      <xdr:col>76</xdr:col>
      <xdr:colOff>165100</xdr:colOff>
      <xdr:row>77</xdr:row>
      <xdr:rowOff>43994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60522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1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128343</xdr:rowOff>
    </xdr:from>
    <xdr:to>
      <xdr:col>72</xdr:col>
      <xdr:colOff>38100</xdr:colOff>
      <xdr:row>77</xdr:row>
      <xdr:rowOff>58493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49620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5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15053</xdr:rowOff>
    </xdr:from>
    <xdr:to>
      <xdr:col>67</xdr:col>
      <xdr:colOff>101600</xdr:colOff>
      <xdr:row>77</xdr:row>
      <xdr:rowOff>116653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1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133180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89015</xdr:rowOff>
    </xdr:from>
    <xdr:to>
      <xdr:col>85</xdr:col>
      <xdr:colOff>127000</xdr:colOff>
      <xdr:row>99</xdr:row>
      <xdr:rowOff>89939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62565"/>
          <a:ext cx="8382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89939</xdr:rowOff>
    </xdr:from>
    <xdr:to>
      <xdr:col>81</xdr:col>
      <xdr:colOff>50800</xdr:colOff>
      <xdr:row>99</xdr:row>
      <xdr:rowOff>93025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6348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79794</xdr:rowOff>
    </xdr:from>
    <xdr:to>
      <xdr:col>76</xdr:col>
      <xdr:colOff>114300</xdr:colOff>
      <xdr:row>99</xdr:row>
      <xdr:rowOff>93025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53344"/>
          <a:ext cx="8890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65753</xdr:rowOff>
    </xdr:from>
    <xdr:to>
      <xdr:col>71</xdr:col>
      <xdr:colOff>177800</xdr:colOff>
      <xdr:row>99</xdr:row>
      <xdr:rowOff>79794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39303"/>
          <a:ext cx="8890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13526</xdr:rowOff>
    </xdr:from>
    <xdr:to>
      <xdr:col>67</xdr:col>
      <xdr:colOff>101600</xdr:colOff>
      <xdr:row>98</xdr:row>
      <xdr:rowOff>115126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131653</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14795"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38215</xdr:rowOff>
    </xdr:from>
    <xdr:to>
      <xdr:col>85</xdr:col>
      <xdr:colOff>177800</xdr:colOff>
      <xdr:row>99</xdr:row>
      <xdr:rowOff>139815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70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4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39139</xdr:rowOff>
    </xdr:from>
    <xdr:to>
      <xdr:col>81</xdr:col>
      <xdr:colOff>101600</xdr:colOff>
      <xdr:row>99</xdr:row>
      <xdr:rowOff>140739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70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131866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1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42225</xdr:rowOff>
    </xdr:from>
    <xdr:to>
      <xdr:col>76</xdr:col>
      <xdr:colOff>165100</xdr:colOff>
      <xdr:row>99</xdr:row>
      <xdr:rowOff>143825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701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134952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1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28994</xdr:rowOff>
    </xdr:from>
    <xdr:to>
      <xdr:col>72</xdr:col>
      <xdr:colOff>38100</xdr:colOff>
      <xdr:row>99</xdr:row>
      <xdr:rowOff>130594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121721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9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14953</xdr:rowOff>
    </xdr:from>
    <xdr:to>
      <xdr:col>67</xdr:col>
      <xdr:colOff>101600</xdr:colOff>
      <xdr:row>99</xdr:row>
      <xdr:rowOff>116553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107680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8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65919</xdr:rowOff>
    </xdr:from>
    <xdr:to>
      <xdr:col>116</xdr:col>
      <xdr:colOff>63500</xdr:colOff>
      <xdr:row>36</xdr:row>
      <xdr:rowOff>91523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5552319"/>
          <a:ext cx="838200" cy="7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169168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65919</xdr:rowOff>
    </xdr:from>
    <xdr:to>
      <xdr:col>111</xdr:col>
      <xdr:colOff>177800</xdr:colOff>
      <xdr:row>33</xdr:row>
      <xdr:rowOff>107067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5552319"/>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107067</xdr:rowOff>
    </xdr:from>
    <xdr:to>
      <xdr:col>107</xdr:col>
      <xdr:colOff>50800</xdr:colOff>
      <xdr:row>34</xdr:row>
      <xdr:rowOff>140043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5764917"/>
          <a:ext cx="889000" cy="20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100702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111639</xdr:rowOff>
    </xdr:from>
    <xdr:to>
      <xdr:col>102</xdr:col>
      <xdr:colOff>114300</xdr:colOff>
      <xdr:row>34</xdr:row>
      <xdr:rowOff>140043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5426589"/>
          <a:ext cx="889000" cy="54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108475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135077</xdr:rowOff>
    </xdr:from>
    <xdr:to>
      <xdr:col>98</xdr:col>
      <xdr:colOff>38100</xdr:colOff>
      <xdr:row>37</xdr:row>
      <xdr:rowOff>65227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56354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0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40723</xdr:rowOff>
    </xdr:from>
    <xdr:to>
      <xdr:col>116</xdr:col>
      <xdr:colOff>114300</xdr:colOff>
      <xdr:row>36</xdr:row>
      <xdr:rowOff>142323</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2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63600</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06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15119</xdr:rowOff>
    </xdr:from>
    <xdr:to>
      <xdr:col>112</xdr:col>
      <xdr:colOff>38100</xdr:colOff>
      <xdr:row>32</xdr:row>
      <xdr:rowOff>116719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550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133246</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56111" y="527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56267</xdr:rowOff>
    </xdr:from>
    <xdr:to>
      <xdr:col>107</xdr:col>
      <xdr:colOff>101600</xdr:colOff>
      <xdr:row>33</xdr:row>
      <xdr:rowOff>157867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571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2944</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67111" y="548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89243</xdr:rowOff>
    </xdr:from>
    <xdr:to>
      <xdr:col>102</xdr:col>
      <xdr:colOff>165100</xdr:colOff>
      <xdr:row>35</xdr:row>
      <xdr:rowOff>19393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591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35920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569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60839</xdr:rowOff>
    </xdr:from>
    <xdr:to>
      <xdr:col>98</xdr:col>
      <xdr:colOff>38100</xdr:colOff>
      <xdr:row>31</xdr:row>
      <xdr:rowOff>162439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53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7516</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389111" y="5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94169</xdr:rowOff>
    </xdr:from>
    <xdr:to>
      <xdr:col>116</xdr:col>
      <xdr:colOff>63500</xdr:colOff>
      <xdr:row>59</xdr:row>
      <xdr:rowOff>94633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09719"/>
          <a:ext cx="8382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94081</xdr:rowOff>
    </xdr:from>
    <xdr:to>
      <xdr:col>111</xdr:col>
      <xdr:colOff>177800</xdr:colOff>
      <xdr:row>59</xdr:row>
      <xdr:rowOff>94169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09631"/>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94081</xdr:rowOff>
    </xdr:from>
    <xdr:to>
      <xdr:col>107</xdr:col>
      <xdr:colOff>50800</xdr:colOff>
      <xdr:row>59</xdr:row>
      <xdr:rowOff>94238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9631"/>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92452</xdr:rowOff>
    </xdr:from>
    <xdr:to>
      <xdr:col>102</xdr:col>
      <xdr:colOff>114300</xdr:colOff>
      <xdr:row>59</xdr:row>
      <xdr:rowOff>94238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08002"/>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36737</xdr:rowOff>
    </xdr:from>
    <xdr:to>
      <xdr:col>98</xdr:col>
      <xdr:colOff>38100</xdr:colOff>
      <xdr:row>59</xdr:row>
      <xdr:rowOff>138337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5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154864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43833</xdr:rowOff>
    </xdr:from>
    <xdr:to>
      <xdr:col>116</xdr:col>
      <xdr:colOff>114300</xdr:colOff>
      <xdr:row>59</xdr:row>
      <xdr:rowOff>145433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3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43369</xdr:rowOff>
    </xdr:from>
    <xdr:to>
      <xdr:col>112</xdr:col>
      <xdr:colOff>38100</xdr:colOff>
      <xdr:row>59</xdr:row>
      <xdr:rowOff>144969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136096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5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43281</xdr:rowOff>
    </xdr:from>
    <xdr:to>
      <xdr:col>107</xdr:col>
      <xdr:colOff>101600</xdr:colOff>
      <xdr:row>59</xdr:row>
      <xdr:rowOff>144881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136008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5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43438</xdr:rowOff>
    </xdr:from>
    <xdr:to>
      <xdr:col>102</xdr:col>
      <xdr:colOff>165100</xdr:colOff>
      <xdr:row>59</xdr:row>
      <xdr:rowOff>145038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136165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5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41652</xdr:rowOff>
    </xdr:from>
    <xdr:to>
      <xdr:col>98</xdr:col>
      <xdr:colOff>38100</xdr:colOff>
      <xdr:row>59</xdr:row>
      <xdr:rowOff>143252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134379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4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48501</xdr:rowOff>
    </xdr:from>
    <xdr:to>
      <xdr:col>116</xdr:col>
      <xdr:colOff>63500</xdr:colOff>
      <xdr:row>77</xdr:row>
      <xdr:rowOff>62916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50151"/>
          <a:ext cx="838200" cy="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62916</xdr:rowOff>
    </xdr:from>
    <xdr:to>
      <xdr:col>111</xdr:col>
      <xdr:colOff>177800</xdr:colOff>
      <xdr:row>77</xdr:row>
      <xdr:rowOff>120435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264566"/>
          <a:ext cx="889000" cy="5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81114</xdr:rowOff>
    </xdr:from>
    <xdr:to>
      <xdr:col>107</xdr:col>
      <xdr:colOff>50800</xdr:colOff>
      <xdr:row>77</xdr:row>
      <xdr:rowOff>120435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282764"/>
          <a:ext cx="889000" cy="3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81114</xdr:rowOff>
    </xdr:from>
    <xdr:to>
      <xdr:col>102</xdr:col>
      <xdr:colOff>114300</xdr:colOff>
      <xdr:row>77</xdr:row>
      <xdr:rowOff>114300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282764"/>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169151</xdr:rowOff>
    </xdr:from>
    <xdr:to>
      <xdr:col>116</xdr:col>
      <xdr:colOff>114300</xdr:colOff>
      <xdr:row>77</xdr:row>
      <xdr:rowOff>99301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147578</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1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12116</xdr:rowOff>
    </xdr:from>
    <xdr:to>
      <xdr:col>112</xdr:col>
      <xdr:colOff>38100</xdr:colOff>
      <xdr:row>77</xdr:row>
      <xdr:rowOff>113716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104843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30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69635</xdr:rowOff>
    </xdr:from>
    <xdr:to>
      <xdr:col>107</xdr:col>
      <xdr:colOff>101600</xdr:colOff>
      <xdr:row>77</xdr:row>
      <xdr:rowOff>171235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2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162362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3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30314</xdr:rowOff>
    </xdr:from>
    <xdr:to>
      <xdr:col>102</xdr:col>
      <xdr:colOff>165100</xdr:colOff>
      <xdr:row>77</xdr:row>
      <xdr:rowOff>131914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3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123041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2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63500</xdr:rowOff>
    </xdr:from>
    <xdr:to>
      <xdr:col>98</xdr:col>
      <xdr:colOff>38100</xdr:colOff>
      <xdr:row>77</xdr:row>
      <xdr:rowOff>165100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156227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・物件費が前年度より減少した。除染事業の完了に伴い、除染事業関係費用が減少したことが主な要因である。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・道路除染事業や林道災害復旧事業等の完了に伴い、災害復旧事業費が前年度より大きく減少した。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・一部事務組合等への出資金の減額により、投資及び出資金の割合が大きく減少した。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9,159
9,094
37.95
5,670,782
5,168,227
471,993
3,433,884
6,293,330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110744</xdr:rowOff>
    </xdr:from>
    <xdr:to>
      <xdr:col>24</xdr:col>
      <xdr:colOff>63500</xdr:colOff>
      <xdr:row>35</xdr:row>
      <xdr:rowOff>121793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11494"/>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80137</xdr:rowOff>
    </xdr:from>
    <xdr:to>
      <xdr:col>19</xdr:col>
      <xdr:colOff>177800</xdr:colOff>
      <xdr:row>35</xdr:row>
      <xdr:rowOff>121793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0887"/>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4699</xdr:rowOff>
    </xdr:from>
    <xdr:to>
      <xdr:col>15</xdr:col>
      <xdr:colOff>50800</xdr:colOff>
      <xdr:row>35</xdr:row>
      <xdr:rowOff>80137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0544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4699</xdr:rowOff>
    </xdr:from>
    <xdr:to>
      <xdr:col>10</xdr:col>
      <xdr:colOff>114300</xdr:colOff>
      <xdr:row>35</xdr:row>
      <xdr:rowOff>54483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5449"/>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151511</xdr:rowOff>
    </xdr:from>
    <xdr:to>
      <xdr:col>6</xdr:col>
      <xdr:colOff>38100</xdr:colOff>
      <xdr:row>36</xdr:row>
      <xdr:rowOff>81661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72788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59944</xdr:rowOff>
    </xdr:from>
    <xdr:to>
      <xdr:col>24</xdr:col>
      <xdr:colOff>114300</xdr:colOff>
      <xdr:row>35</xdr:row>
      <xdr:rowOff>161544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38371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3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70993</xdr:rowOff>
    </xdr:from>
    <xdr:to>
      <xdr:col>20</xdr:col>
      <xdr:colOff>38100</xdr:colOff>
      <xdr:row>36</xdr:row>
      <xdr:rowOff>1143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163720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29337</xdr:rowOff>
    </xdr:from>
    <xdr:to>
      <xdr:col>15</xdr:col>
      <xdr:colOff>101600</xdr:colOff>
      <xdr:row>35</xdr:row>
      <xdr:rowOff>130937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125349</xdr:rowOff>
    </xdr:from>
    <xdr:to>
      <xdr:col>10</xdr:col>
      <xdr:colOff>165100</xdr:colOff>
      <xdr:row>35</xdr:row>
      <xdr:rowOff>55499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46626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3683</xdr:rowOff>
    </xdr:from>
    <xdr:to>
      <xdr:col>6</xdr:col>
      <xdr:colOff>38100</xdr:colOff>
      <xdr:row>35</xdr:row>
      <xdr:rowOff>105283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121810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101837</xdr:rowOff>
    </xdr:from>
    <xdr:to>
      <xdr:col>24</xdr:col>
      <xdr:colOff>63500</xdr:colOff>
      <xdr:row>58</xdr:row>
      <xdr:rowOff>106783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45937"/>
          <a:ext cx="8382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98124</xdr:rowOff>
    </xdr:from>
    <xdr:to>
      <xdr:col>19</xdr:col>
      <xdr:colOff>177800</xdr:colOff>
      <xdr:row>58</xdr:row>
      <xdr:rowOff>101837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42224"/>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98124</xdr:rowOff>
    </xdr:from>
    <xdr:to>
      <xdr:col>15</xdr:col>
      <xdr:colOff>50800</xdr:colOff>
      <xdr:row>58</xdr:row>
      <xdr:rowOff>99802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2224"/>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99802</xdr:rowOff>
    </xdr:from>
    <xdr:to>
      <xdr:col>10</xdr:col>
      <xdr:colOff>114300</xdr:colOff>
      <xdr:row>58</xdr:row>
      <xdr:rowOff>118679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3902"/>
          <a:ext cx="889000" cy="1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96789</xdr:rowOff>
    </xdr:from>
    <xdr:to>
      <xdr:col>6</xdr:col>
      <xdr:colOff>38100</xdr:colOff>
      <xdr:row>58</xdr:row>
      <xdr:rowOff>26939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43466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55983</xdr:rowOff>
    </xdr:from>
    <xdr:to>
      <xdr:col>24</xdr:col>
      <xdr:colOff>114300</xdr:colOff>
      <xdr:row>58</xdr:row>
      <xdr:rowOff>157583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51037</xdr:rowOff>
    </xdr:from>
    <xdr:to>
      <xdr:col>20</xdr:col>
      <xdr:colOff>38100</xdr:colOff>
      <xdr:row>58</xdr:row>
      <xdr:rowOff>152637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143764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47324</xdr:rowOff>
    </xdr:from>
    <xdr:to>
      <xdr:col>15</xdr:col>
      <xdr:colOff>101600</xdr:colOff>
      <xdr:row>58</xdr:row>
      <xdr:rowOff>148924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140051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49002</xdr:rowOff>
    </xdr:from>
    <xdr:to>
      <xdr:col>10</xdr:col>
      <xdr:colOff>165100</xdr:colOff>
      <xdr:row>58</xdr:row>
      <xdr:rowOff>150602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141729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67879</xdr:rowOff>
    </xdr:from>
    <xdr:to>
      <xdr:col>6</xdr:col>
      <xdr:colOff>38100</xdr:colOff>
      <xdr:row>58</xdr:row>
      <xdr:rowOff>169479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160606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22273</xdr:rowOff>
    </xdr:from>
    <xdr:to>
      <xdr:col>24</xdr:col>
      <xdr:colOff>62865</xdr:colOff>
      <xdr:row>77</xdr:row>
      <xdr:rowOff>80528</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881023"/>
          <a:ext cx="1270" cy="40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84355</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28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80528</xdr:rowOff>
    </xdr:from>
    <xdr:to>
      <xdr:col>24</xdr:col>
      <xdr:colOff>152400</xdr:colOff>
      <xdr:row>77</xdr:row>
      <xdr:rowOff>80528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282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140400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65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22273</xdr:rowOff>
    </xdr:from>
    <xdr:to>
      <xdr:col>24</xdr:col>
      <xdr:colOff>152400</xdr:colOff>
      <xdr:row>75</xdr:row>
      <xdr:rowOff>22273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88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89150</xdr:rowOff>
    </xdr:from>
    <xdr:to>
      <xdr:col>24</xdr:col>
      <xdr:colOff>63500</xdr:colOff>
      <xdr:row>77</xdr:row>
      <xdr:rowOff>10675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119350"/>
          <a:ext cx="838200" cy="9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100182</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5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77305</xdr:rowOff>
    </xdr:from>
    <xdr:to>
      <xdr:col>24</xdr:col>
      <xdr:colOff>114300</xdr:colOff>
      <xdr:row>77</xdr:row>
      <xdr:rowOff>7455</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1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118228</xdr:rowOff>
    </xdr:from>
    <xdr:to>
      <xdr:col>19</xdr:col>
      <xdr:colOff>177800</xdr:colOff>
      <xdr:row>76</xdr:row>
      <xdr:rowOff>89150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2976978"/>
          <a:ext cx="889000" cy="14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74040</xdr:rowOff>
    </xdr:from>
    <xdr:to>
      <xdr:col>20</xdr:col>
      <xdr:colOff>38100</xdr:colOff>
      <xdr:row>77</xdr:row>
      <xdr:rowOff>4190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10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166767</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19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74942</xdr:rowOff>
    </xdr:from>
    <xdr:to>
      <xdr:col>15</xdr:col>
      <xdr:colOff>50800</xdr:colOff>
      <xdr:row>75</xdr:row>
      <xdr:rowOff>118228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2076442"/>
          <a:ext cx="889000" cy="90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66163</xdr:rowOff>
    </xdr:from>
    <xdr:to>
      <xdr:col>15</xdr:col>
      <xdr:colOff>101600</xdr:colOff>
      <xdr:row>76</xdr:row>
      <xdr:rowOff>167763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158890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18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74942</xdr:rowOff>
    </xdr:from>
    <xdr:to>
      <xdr:col>10</xdr:col>
      <xdr:colOff>114300</xdr:colOff>
      <xdr:row>72</xdr:row>
      <xdr:rowOff>6102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076442"/>
          <a:ext cx="889000" cy="27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63258</xdr:rowOff>
    </xdr:from>
    <xdr:to>
      <xdr:col>10</xdr:col>
      <xdr:colOff>165100</xdr:colOff>
      <xdr:row>76</xdr:row>
      <xdr:rowOff>164858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155985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8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80758</xdr:rowOff>
    </xdr:from>
    <xdr:to>
      <xdr:col>6</xdr:col>
      <xdr:colOff>38100</xdr:colOff>
      <xdr:row>77</xdr:row>
      <xdr:rowOff>10908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1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131325</xdr:rowOff>
    </xdr:from>
    <xdr:to>
      <xdr:col>24</xdr:col>
      <xdr:colOff>114300</xdr:colOff>
      <xdr:row>77</xdr:row>
      <xdr:rowOff>61475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55732</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8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38350</xdr:rowOff>
    </xdr:from>
    <xdr:to>
      <xdr:col>20</xdr:col>
      <xdr:colOff>38100</xdr:colOff>
      <xdr:row>76</xdr:row>
      <xdr:rowOff>139950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156477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84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67428</xdr:rowOff>
    </xdr:from>
    <xdr:to>
      <xdr:col>15</xdr:col>
      <xdr:colOff>101600</xdr:colOff>
      <xdr:row>75</xdr:row>
      <xdr:rowOff>169028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9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14105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70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24142</xdr:rowOff>
    </xdr:from>
    <xdr:to>
      <xdr:col>10</xdr:col>
      <xdr:colOff>165100</xdr:colOff>
      <xdr:row>70</xdr:row>
      <xdr:rowOff>125742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142269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180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126752</xdr:rowOff>
    </xdr:from>
    <xdr:to>
      <xdr:col>6</xdr:col>
      <xdr:colOff>38100</xdr:colOff>
      <xdr:row>72</xdr:row>
      <xdr:rowOff>56902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29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73429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07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58968</xdr:rowOff>
    </xdr:from>
    <xdr:to>
      <xdr:col>24</xdr:col>
      <xdr:colOff>63500</xdr:colOff>
      <xdr:row>98</xdr:row>
      <xdr:rowOff>61012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797300" y="16861068"/>
          <a:ext cx="8382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58968</xdr:rowOff>
    </xdr:from>
    <xdr:to>
      <xdr:col>19</xdr:col>
      <xdr:colOff>177800</xdr:colOff>
      <xdr:row>98</xdr:row>
      <xdr:rowOff>62646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861068"/>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62646</xdr:rowOff>
    </xdr:from>
    <xdr:to>
      <xdr:col>15</xdr:col>
      <xdr:colOff>50800</xdr:colOff>
      <xdr:row>98</xdr:row>
      <xdr:rowOff>73014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864746"/>
          <a:ext cx="8890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73014</xdr:rowOff>
    </xdr:from>
    <xdr:to>
      <xdr:col>10</xdr:col>
      <xdr:colOff>114300</xdr:colOff>
      <xdr:row>98</xdr:row>
      <xdr:rowOff>75296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875114"/>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81257</xdr:rowOff>
    </xdr:from>
    <xdr:to>
      <xdr:col>6</xdr:col>
      <xdr:colOff>38100</xdr:colOff>
      <xdr:row>99</xdr:row>
      <xdr:rowOff>11407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10212</xdr:rowOff>
    </xdr:from>
    <xdr:to>
      <xdr:col>24</xdr:col>
      <xdr:colOff>114300</xdr:colOff>
      <xdr:row>98</xdr:row>
      <xdr:rowOff>111812</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141039</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60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8168</xdr:rowOff>
    </xdr:from>
    <xdr:to>
      <xdr:col>20</xdr:col>
      <xdr:colOff>38100</xdr:colOff>
      <xdr:row>98</xdr:row>
      <xdr:rowOff>109768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8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126295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58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11846</xdr:rowOff>
    </xdr:from>
    <xdr:to>
      <xdr:col>15</xdr:col>
      <xdr:colOff>101600</xdr:colOff>
      <xdr:row>98</xdr:row>
      <xdr:rowOff>113446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8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129973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58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22214</xdr:rowOff>
    </xdr:from>
    <xdr:to>
      <xdr:col>10</xdr:col>
      <xdr:colOff>165100</xdr:colOff>
      <xdr:row>98</xdr:row>
      <xdr:rowOff>123814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8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140341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5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24496</xdr:rowOff>
    </xdr:from>
    <xdr:to>
      <xdr:col>6</xdr:col>
      <xdr:colOff>38100</xdr:colOff>
      <xdr:row>98</xdr:row>
      <xdr:rowOff>126096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8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142623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60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35916</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865216"/>
          <a:ext cx="1270" cy="789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154043</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6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35916</xdr:rowOff>
    </xdr:from>
    <xdr:to>
      <xdr:col>55</xdr:col>
      <xdr:colOff>88900</xdr:colOff>
      <xdr:row>34</xdr:row>
      <xdr:rowOff>35916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8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88951</xdr:rowOff>
    </xdr:from>
    <xdr:to>
      <xdr:col>55</xdr:col>
      <xdr:colOff>0</xdr:colOff>
      <xdr:row>35</xdr:row>
      <xdr:rowOff>137871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089701"/>
          <a:ext cx="8382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147794</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4914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169367</xdr:rowOff>
    </xdr:from>
    <xdr:to>
      <xdr:col>55</xdr:col>
      <xdr:colOff>50800</xdr:colOff>
      <xdr:row>38</xdr:row>
      <xdr:rowOff>99517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137871</xdr:rowOff>
    </xdr:from>
    <xdr:to>
      <xdr:col>50</xdr:col>
      <xdr:colOff>114300</xdr:colOff>
      <xdr:row>35</xdr:row>
      <xdr:rowOff>162103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138621"/>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153365</xdr:rowOff>
    </xdr:from>
    <xdr:to>
      <xdr:col>50</xdr:col>
      <xdr:colOff>165100</xdr:colOff>
      <xdr:row>38</xdr:row>
      <xdr:rowOff>83515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74642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589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78206</xdr:rowOff>
    </xdr:from>
    <xdr:to>
      <xdr:col>45</xdr:col>
      <xdr:colOff>177800</xdr:colOff>
      <xdr:row>35</xdr:row>
      <xdr:rowOff>162103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5907506"/>
          <a:ext cx="889000" cy="25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50952</xdr:rowOff>
    </xdr:from>
    <xdr:to>
      <xdr:col>46</xdr:col>
      <xdr:colOff>38100</xdr:colOff>
      <xdr:row>37</xdr:row>
      <xdr:rowOff>152552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39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143680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48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6198</xdr:rowOff>
    </xdr:from>
    <xdr:to>
      <xdr:col>41</xdr:col>
      <xdr:colOff>50800</xdr:colOff>
      <xdr:row>34</xdr:row>
      <xdr:rowOff>78206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5149698"/>
          <a:ext cx="889000" cy="7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143078</xdr:rowOff>
    </xdr:from>
    <xdr:to>
      <xdr:col>41</xdr:col>
      <xdr:colOff>101600</xdr:colOff>
      <xdr:row>37</xdr:row>
      <xdr:rowOff>73228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64355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4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57810</xdr:rowOff>
    </xdr:from>
    <xdr:to>
      <xdr:col>36</xdr:col>
      <xdr:colOff>165100</xdr:colOff>
      <xdr:row>35</xdr:row>
      <xdr:rowOff>159410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0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150537</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38151</xdr:rowOff>
    </xdr:from>
    <xdr:to>
      <xdr:col>55</xdr:col>
      <xdr:colOff>50800</xdr:colOff>
      <xdr:row>35</xdr:row>
      <xdr:rowOff>139751</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0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61028</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589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87071</xdr:rowOff>
    </xdr:from>
    <xdr:to>
      <xdr:col>50</xdr:col>
      <xdr:colOff>165100</xdr:colOff>
      <xdr:row>36</xdr:row>
      <xdr:rowOff>17221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33748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04428" y="586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111303</xdr:rowOff>
    </xdr:from>
    <xdr:to>
      <xdr:col>46</xdr:col>
      <xdr:colOff>38100</xdr:colOff>
      <xdr:row>36</xdr:row>
      <xdr:rowOff>41453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1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57980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58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27406</xdr:rowOff>
    </xdr:from>
    <xdr:to>
      <xdr:col>41</xdr:col>
      <xdr:colOff>101600</xdr:colOff>
      <xdr:row>34</xdr:row>
      <xdr:rowOff>129006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58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145533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56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126848</xdr:rowOff>
    </xdr:from>
    <xdr:to>
      <xdr:col>36</xdr:col>
      <xdr:colOff>165100</xdr:colOff>
      <xdr:row>30</xdr:row>
      <xdr:rowOff>56998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0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73525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48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84048</xdr:rowOff>
    </xdr:from>
    <xdr:to>
      <xdr:col>55</xdr:col>
      <xdr:colOff>0</xdr:colOff>
      <xdr:row>58</xdr:row>
      <xdr:rowOff>110860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10028148"/>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84048</xdr:rowOff>
    </xdr:from>
    <xdr:to>
      <xdr:col>50</xdr:col>
      <xdr:colOff>114300</xdr:colOff>
      <xdr:row>58</xdr:row>
      <xdr:rowOff>90797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10028148"/>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90797</xdr:rowOff>
    </xdr:from>
    <xdr:to>
      <xdr:col>45</xdr:col>
      <xdr:colOff>177800</xdr:colOff>
      <xdr:row>58</xdr:row>
      <xdr:rowOff>108673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10034897"/>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108673</xdr:rowOff>
    </xdr:from>
    <xdr:to>
      <xdr:col>41</xdr:col>
      <xdr:colOff>50800</xdr:colOff>
      <xdr:row>58</xdr:row>
      <xdr:rowOff>134338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10052773"/>
          <a:ext cx="889000" cy="2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73199</xdr:rowOff>
    </xdr:from>
    <xdr:to>
      <xdr:col>36</xdr:col>
      <xdr:colOff>165100</xdr:colOff>
      <xdr:row>59</xdr:row>
      <xdr:rowOff>3349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100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19876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60060</xdr:rowOff>
    </xdr:from>
    <xdr:to>
      <xdr:col>55</xdr:col>
      <xdr:colOff>50800</xdr:colOff>
      <xdr:row>58</xdr:row>
      <xdr:rowOff>161660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100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19437</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7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33248</xdr:rowOff>
    </xdr:from>
    <xdr:to>
      <xdr:col>50</xdr:col>
      <xdr:colOff>165100</xdr:colOff>
      <xdr:row>58</xdr:row>
      <xdr:rowOff>134848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151375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39997</xdr:rowOff>
    </xdr:from>
    <xdr:to>
      <xdr:col>46</xdr:col>
      <xdr:colOff>38100</xdr:colOff>
      <xdr:row>58</xdr:row>
      <xdr:rowOff>141597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8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158124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75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57873</xdr:rowOff>
    </xdr:from>
    <xdr:to>
      <xdr:col>41</xdr:col>
      <xdr:colOff>101600</xdr:colOff>
      <xdr:row>58</xdr:row>
      <xdr:rowOff>159473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100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4550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7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83538</xdr:rowOff>
    </xdr:from>
    <xdr:to>
      <xdr:col>36</xdr:col>
      <xdr:colOff>165100</xdr:colOff>
      <xdr:row>59</xdr:row>
      <xdr:rowOff>13688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1002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4815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1012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127874</xdr:rowOff>
    </xdr:from>
    <xdr:to>
      <xdr:col>55</xdr:col>
      <xdr:colOff>0</xdr:colOff>
      <xdr:row>78</xdr:row>
      <xdr:rowOff>53449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329524"/>
          <a:ext cx="838200" cy="9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127874</xdr:rowOff>
    </xdr:from>
    <xdr:to>
      <xdr:col>50</xdr:col>
      <xdr:colOff>114300</xdr:colOff>
      <xdr:row>78</xdr:row>
      <xdr:rowOff>117069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329524"/>
          <a:ext cx="889000" cy="16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117069</xdr:rowOff>
    </xdr:from>
    <xdr:to>
      <xdr:col>45</xdr:col>
      <xdr:colOff>177800</xdr:colOff>
      <xdr:row>78</xdr:row>
      <xdr:rowOff>123379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490169"/>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109906</xdr:rowOff>
    </xdr:from>
    <xdr:to>
      <xdr:col>41</xdr:col>
      <xdr:colOff>50800</xdr:colOff>
      <xdr:row>78</xdr:row>
      <xdr:rowOff>123379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483006"/>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85936</xdr:rowOff>
    </xdr:from>
    <xdr:to>
      <xdr:col>36</xdr:col>
      <xdr:colOff>165100</xdr:colOff>
      <xdr:row>79</xdr:row>
      <xdr:rowOff>16086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5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5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2649</xdr:rowOff>
    </xdr:from>
    <xdr:to>
      <xdr:col>55</xdr:col>
      <xdr:colOff>50800</xdr:colOff>
      <xdr:row>78</xdr:row>
      <xdr:rowOff>104249</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25526</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2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77074</xdr:rowOff>
    </xdr:from>
    <xdr:to>
      <xdr:col>50</xdr:col>
      <xdr:colOff>165100</xdr:colOff>
      <xdr:row>78</xdr:row>
      <xdr:rowOff>7224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2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23751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305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66269</xdr:rowOff>
    </xdr:from>
    <xdr:to>
      <xdr:col>46</xdr:col>
      <xdr:colOff>38100</xdr:colOff>
      <xdr:row>78</xdr:row>
      <xdr:rowOff>167869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4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158996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35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72579</xdr:rowOff>
    </xdr:from>
    <xdr:to>
      <xdr:col>41</xdr:col>
      <xdr:colOff>101600</xdr:colOff>
      <xdr:row>79</xdr:row>
      <xdr:rowOff>2729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4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165306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53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59106</xdr:rowOff>
    </xdr:from>
    <xdr:to>
      <xdr:col>36</xdr:col>
      <xdr:colOff>165100</xdr:colOff>
      <xdr:row>78</xdr:row>
      <xdr:rowOff>160706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4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5783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20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122720</xdr:rowOff>
    </xdr:from>
    <xdr:to>
      <xdr:col>55</xdr:col>
      <xdr:colOff>0</xdr:colOff>
      <xdr:row>98</xdr:row>
      <xdr:rowOff>127037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924820"/>
          <a:ext cx="8382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78812</xdr:rowOff>
    </xdr:from>
    <xdr:to>
      <xdr:col>50</xdr:col>
      <xdr:colOff>114300</xdr:colOff>
      <xdr:row>98</xdr:row>
      <xdr:rowOff>122720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880912"/>
          <a:ext cx="889000" cy="4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78812</xdr:rowOff>
    </xdr:from>
    <xdr:to>
      <xdr:col>45</xdr:col>
      <xdr:colOff>177800</xdr:colOff>
      <xdr:row>98</xdr:row>
      <xdr:rowOff>90128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880912"/>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90128</xdr:rowOff>
    </xdr:from>
    <xdr:to>
      <xdr:col>41</xdr:col>
      <xdr:colOff>50800</xdr:colOff>
      <xdr:row>98</xdr:row>
      <xdr:rowOff>101932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892228"/>
          <a:ext cx="8890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40539</xdr:rowOff>
    </xdr:from>
    <xdr:to>
      <xdr:col>36</xdr:col>
      <xdr:colOff>165100</xdr:colOff>
      <xdr:row>98</xdr:row>
      <xdr:rowOff>142139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84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158666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672795" y="1661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76237</xdr:rowOff>
    </xdr:from>
    <xdr:to>
      <xdr:col>55</xdr:col>
      <xdr:colOff>50800</xdr:colOff>
      <xdr:row>99</xdr:row>
      <xdr:rowOff>6387</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8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71920</xdr:rowOff>
    </xdr:from>
    <xdr:to>
      <xdr:col>50</xdr:col>
      <xdr:colOff>165100</xdr:colOff>
      <xdr:row>99</xdr:row>
      <xdr:rowOff>2070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8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164647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96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28012</xdr:rowOff>
    </xdr:from>
    <xdr:to>
      <xdr:col>46</xdr:col>
      <xdr:colOff>38100</xdr:colOff>
      <xdr:row>98</xdr:row>
      <xdr:rowOff>129612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8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146139</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50795" y="1660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39328</xdr:rowOff>
    </xdr:from>
    <xdr:to>
      <xdr:col>41</xdr:col>
      <xdr:colOff>101600</xdr:colOff>
      <xdr:row>98</xdr:row>
      <xdr:rowOff>140928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84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157455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61795" y="166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51132</xdr:rowOff>
    </xdr:from>
    <xdr:to>
      <xdr:col>36</xdr:col>
      <xdr:colOff>165100</xdr:colOff>
      <xdr:row>98</xdr:row>
      <xdr:rowOff>152732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85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143859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9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59785</xdr:rowOff>
    </xdr:from>
    <xdr:to>
      <xdr:col>85</xdr:col>
      <xdr:colOff>127000</xdr:colOff>
      <xdr:row>38</xdr:row>
      <xdr:rowOff>99676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74885"/>
          <a:ext cx="8382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99676</xdr:rowOff>
    </xdr:from>
    <xdr:to>
      <xdr:col>81</xdr:col>
      <xdr:colOff>50800</xdr:colOff>
      <xdr:row>38</xdr:row>
      <xdr:rowOff>163970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614776"/>
          <a:ext cx="889000" cy="6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152921</xdr:rowOff>
    </xdr:from>
    <xdr:to>
      <xdr:col>76</xdr:col>
      <xdr:colOff>114300</xdr:colOff>
      <xdr:row>38</xdr:row>
      <xdr:rowOff>163970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66802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152921</xdr:rowOff>
    </xdr:from>
    <xdr:to>
      <xdr:col>71</xdr:col>
      <xdr:colOff>177800</xdr:colOff>
      <xdr:row>39</xdr:row>
      <xdr:rowOff>50794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668021"/>
          <a:ext cx="8890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44780</xdr:rowOff>
    </xdr:from>
    <xdr:to>
      <xdr:col>67</xdr:col>
      <xdr:colOff>101600</xdr:colOff>
      <xdr:row>38</xdr:row>
      <xdr:rowOff>146380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5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162907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8985</xdr:rowOff>
    </xdr:from>
    <xdr:to>
      <xdr:col>85</xdr:col>
      <xdr:colOff>177800</xdr:colOff>
      <xdr:row>38</xdr:row>
      <xdr:rowOff>110585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2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158862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50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48876</xdr:rowOff>
    </xdr:from>
    <xdr:to>
      <xdr:col>81</xdr:col>
      <xdr:colOff>101600</xdr:colOff>
      <xdr:row>38</xdr:row>
      <xdr:rowOff>150476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6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141603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113170</xdr:rowOff>
    </xdr:from>
    <xdr:to>
      <xdr:col>76</xdr:col>
      <xdr:colOff>165100</xdr:colOff>
      <xdr:row>39</xdr:row>
      <xdr:rowOff>43320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6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34447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7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102121</xdr:rowOff>
    </xdr:from>
    <xdr:to>
      <xdr:col>72</xdr:col>
      <xdr:colOff>38100</xdr:colOff>
      <xdr:row>39</xdr:row>
      <xdr:rowOff>32271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6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23398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70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171444</xdr:rowOff>
    </xdr:from>
    <xdr:to>
      <xdr:col>67</xdr:col>
      <xdr:colOff>101600</xdr:colOff>
      <xdr:row>39</xdr:row>
      <xdr:rowOff>101594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92721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77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22245</xdr:rowOff>
    </xdr:from>
    <xdr:to>
      <xdr:col>85</xdr:col>
      <xdr:colOff>127000</xdr:colOff>
      <xdr:row>57</xdr:row>
      <xdr:rowOff>33013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794895"/>
          <a:ext cx="8382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152383</xdr:rowOff>
    </xdr:from>
    <xdr:to>
      <xdr:col>81</xdr:col>
      <xdr:colOff>50800</xdr:colOff>
      <xdr:row>57</xdr:row>
      <xdr:rowOff>33013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753583"/>
          <a:ext cx="889000" cy="5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147358</xdr:rowOff>
    </xdr:from>
    <xdr:to>
      <xdr:col>76</xdr:col>
      <xdr:colOff>114300</xdr:colOff>
      <xdr:row>56</xdr:row>
      <xdr:rowOff>152383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748558"/>
          <a:ext cx="889000" cy="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147358</xdr:rowOff>
    </xdr:from>
    <xdr:to>
      <xdr:col>71</xdr:col>
      <xdr:colOff>177800</xdr:colOff>
      <xdr:row>57</xdr:row>
      <xdr:rowOff>47213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748558"/>
          <a:ext cx="889000" cy="7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74937</xdr:rowOff>
    </xdr:from>
    <xdr:to>
      <xdr:col>67</xdr:col>
      <xdr:colOff>101600</xdr:colOff>
      <xdr:row>57</xdr:row>
      <xdr:rowOff>5087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21614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142895</xdr:rowOff>
    </xdr:from>
    <xdr:to>
      <xdr:col>85</xdr:col>
      <xdr:colOff>177800</xdr:colOff>
      <xdr:row>57</xdr:row>
      <xdr:rowOff>73045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4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121322</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153663</xdr:rowOff>
    </xdr:from>
    <xdr:to>
      <xdr:col>81</xdr:col>
      <xdr:colOff>101600</xdr:colOff>
      <xdr:row>57</xdr:row>
      <xdr:rowOff>83813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74940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101583</xdr:rowOff>
    </xdr:from>
    <xdr:to>
      <xdr:col>76</xdr:col>
      <xdr:colOff>165100</xdr:colOff>
      <xdr:row>57</xdr:row>
      <xdr:rowOff>31733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22860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9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96558</xdr:rowOff>
    </xdr:from>
    <xdr:to>
      <xdr:col>72</xdr:col>
      <xdr:colOff>38100</xdr:colOff>
      <xdr:row>57</xdr:row>
      <xdr:rowOff>26708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6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167863</xdr:rowOff>
    </xdr:from>
    <xdr:to>
      <xdr:col>67</xdr:col>
      <xdr:colOff>101600</xdr:colOff>
      <xdr:row>57</xdr:row>
      <xdr:rowOff>98013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89140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132956</xdr:rowOff>
    </xdr:from>
    <xdr:to>
      <xdr:col>85</xdr:col>
      <xdr:colOff>127000</xdr:colOff>
      <xdr:row>78</xdr:row>
      <xdr:rowOff>137899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334606"/>
          <a:ext cx="838200" cy="17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156631</xdr:rowOff>
    </xdr:from>
    <xdr:to>
      <xdr:col>81</xdr:col>
      <xdr:colOff>50800</xdr:colOff>
      <xdr:row>77</xdr:row>
      <xdr:rowOff>132956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186831"/>
          <a:ext cx="889000" cy="14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159368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3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156631</xdr:rowOff>
    </xdr:from>
    <xdr:to>
      <xdr:col>76</xdr:col>
      <xdr:colOff>114300</xdr:colOff>
      <xdr:row>77</xdr:row>
      <xdr:rowOff>101236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186831"/>
          <a:ext cx="889000" cy="11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160576</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5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4888</xdr:rowOff>
    </xdr:from>
    <xdr:to>
      <xdr:col>71</xdr:col>
      <xdr:colOff>177800</xdr:colOff>
      <xdr:row>77</xdr:row>
      <xdr:rowOff>101236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206538"/>
          <a:ext cx="889000" cy="9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52527</xdr:rowOff>
    </xdr:from>
    <xdr:to>
      <xdr:col>67</xdr:col>
      <xdr:colOff>101600</xdr:colOff>
      <xdr:row>78</xdr:row>
      <xdr:rowOff>154127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145254</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5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87099</xdr:rowOff>
    </xdr:from>
    <xdr:to>
      <xdr:col>85</xdr:col>
      <xdr:colOff>177800</xdr:colOff>
      <xdr:row>79</xdr:row>
      <xdr:rowOff>17249</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378565"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18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82156</xdr:rowOff>
    </xdr:from>
    <xdr:to>
      <xdr:col>81</xdr:col>
      <xdr:colOff>101600</xdr:colOff>
      <xdr:row>78</xdr:row>
      <xdr:rowOff>12306</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2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28833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0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105831</xdr:rowOff>
    </xdr:from>
    <xdr:to>
      <xdr:col>76</xdr:col>
      <xdr:colOff>165100</xdr:colOff>
      <xdr:row>77</xdr:row>
      <xdr:rowOff>35981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1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52507</xdr:rowOff>
    </xdr:from>
    <xdr:ext cx="59901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292795" y="1291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50436</xdr:rowOff>
    </xdr:from>
    <xdr:to>
      <xdr:col>72</xdr:col>
      <xdr:colOff>38100</xdr:colOff>
      <xdr:row>77</xdr:row>
      <xdr:rowOff>152036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2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168563</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02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125538</xdr:rowOff>
    </xdr:from>
    <xdr:to>
      <xdr:col>67</xdr:col>
      <xdr:colOff>101600</xdr:colOff>
      <xdr:row>77</xdr:row>
      <xdr:rowOff>55688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1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72215</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14795" y="1293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32693</xdr:rowOff>
    </xdr:from>
    <xdr:to>
      <xdr:col>85</xdr:col>
      <xdr:colOff>127000</xdr:colOff>
      <xdr:row>97</xdr:row>
      <xdr:rowOff>41700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5481300" y="16663343"/>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164644</xdr:rowOff>
    </xdr:from>
    <xdr:to>
      <xdr:col>81</xdr:col>
      <xdr:colOff>50800</xdr:colOff>
      <xdr:row>97</xdr:row>
      <xdr:rowOff>32693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592300" y="16623844"/>
          <a:ext cx="8890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164644</xdr:rowOff>
    </xdr:from>
    <xdr:to>
      <xdr:col>76</xdr:col>
      <xdr:colOff>114300</xdr:colOff>
      <xdr:row>97</xdr:row>
      <xdr:rowOff>7693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623844"/>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7693</xdr:rowOff>
    </xdr:from>
    <xdr:to>
      <xdr:col>71</xdr:col>
      <xdr:colOff>177800</xdr:colOff>
      <xdr:row>97</xdr:row>
      <xdr:rowOff>65853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638343"/>
          <a:ext cx="889000" cy="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57494</xdr:rowOff>
    </xdr:from>
    <xdr:to>
      <xdr:col>67</xdr:col>
      <xdr:colOff>101600</xdr:colOff>
      <xdr:row>97</xdr:row>
      <xdr:rowOff>159094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150221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162350</xdr:rowOff>
    </xdr:from>
    <xdr:to>
      <xdr:col>85</xdr:col>
      <xdr:colOff>177800</xdr:colOff>
      <xdr:row>97</xdr:row>
      <xdr:rowOff>92500</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6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140777</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153343</xdr:rowOff>
    </xdr:from>
    <xdr:to>
      <xdr:col>81</xdr:col>
      <xdr:colOff>101600</xdr:colOff>
      <xdr:row>97</xdr:row>
      <xdr:rowOff>83493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6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74620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70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113844</xdr:rowOff>
    </xdr:from>
    <xdr:to>
      <xdr:col>76</xdr:col>
      <xdr:colOff>165100</xdr:colOff>
      <xdr:row>97</xdr:row>
      <xdr:rowOff>43994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5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60521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4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128343</xdr:rowOff>
    </xdr:from>
    <xdr:to>
      <xdr:col>72</xdr:col>
      <xdr:colOff>38100</xdr:colOff>
      <xdr:row>97</xdr:row>
      <xdr:rowOff>58493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5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49620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15053</xdr:rowOff>
    </xdr:from>
    <xdr:to>
      <xdr:col>67</xdr:col>
      <xdr:colOff>101600</xdr:colOff>
      <xdr:row>97</xdr:row>
      <xdr:rowOff>116653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64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133180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2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諸支出金最小値テキスト">
          <a:extLst>
            <a:ext uri="{FF2B5EF4-FFF2-40B4-BE49-F238E27FC236}">
              <a16:creationId xmlns:a16="http://schemas.microsoft.com/office/drawing/2014/main" id="{00000000-0008-0000-07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0" name="諸支出金最大値テキスト">
          <a:extLst>
            <a:ext uri="{FF2B5EF4-FFF2-40B4-BE49-F238E27FC236}">
              <a16:creationId xmlns:a16="http://schemas.microsoft.com/office/drawing/2014/main" id="{00000000-0008-0000-0700-0000DA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3" name="諸支出金平均値テキスト">
          <a:extLst>
            <a:ext uri="{FF2B5EF4-FFF2-40B4-BE49-F238E27FC236}">
              <a16:creationId xmlns:a16="http://schemas.microsoft.com/office/drawing/2014/main" id="{00000000-0008-0000-0700-0000DD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122275</xdr:rowOff>
    </xdr:from>
    <xdr:to>
      <xdr:col>98</xdr:col>
      <xdr:colOff>38100</xdr:colOff>
      <xdr:row>38</xdr:row>
      <xdr:rowOff>52425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8605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68952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67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2" name="諸支出金該当値テキスト">
          <a:extLst>
            <a:ext uri="{FF2B5EF4-FFF2-40B4-BE49-F238E27FC236}">
              <a16:creationId xmlns:a16="http://schemas.microsoft.com/office/drawing/2014/main" id="{00000000-0008-0000-0700-0000F0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・前年度に引き続き民生費、災害復旧費が減少した。除染事業の完了に伴い、除染事業関連費が大きく減少したことが主な要因である。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・商工費が前年度より減少した。道の駅完成に伴う備品購入や設備導入が完了し、事業費が減少したためである。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財政調整基金残高割合は分母の標準財政規模が減少し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たことに加え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基金の取崩しを行わず積立てを実行したため、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前年度より増加と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今後も歴史まちづくり計画による事業の推進</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や、国道</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号拡幅に伴う町道改良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主要事業が控えていることから、さらなる財源の確保と徹底した歳出削減に取り組むなど安定した財政運営に努め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おり、連結実質赤字比率は算出されていない。黒字の比率においても突出したものはなく、健全な財政状況にあると判断できる。引き続き行財政改革を推進するなど、事業の精査や効率化を図るとともに、料金収入等の確保に努め、今後においても黒字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10" zoomScale="80" zoomScaleNormal="80" workbookViewId="0">
      <selection activeCell="BY39" sqref="BY39:CM3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5670782</v>
      </c>
      <c r="BO4" s="430"/>
      <c r="BP4" s="430"/>
      <c r="BQ4" s="430"/>
      <c r="BR4" s="430"/>
      <c r="BS4" s="430"/>
      <c r="BT4" s="430"/>
      <c r="BU4" s="431"/>
      <c r="BV4" s="429">
        <v>7252378</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13.7</v>
      </c>
      <c r="CU4" s="436"/>
      <c r="CV4" s="436"/>
      <c r="CW4" s="436"/>
      <c r="CX4" s="436"/>
      <c r="CY4" s="436"/>
      <c r="CZ4" s="436"/>
      <c r="DA4" s="437"/>
      <c r="DB4" s="435">
        <v>13.2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5168227</v>
      </c>
      <c r="BO5" s="467"/>
      <c r="BP5" s="467"/>
      <c r="BQ5" s="467"/>
      <c r="BR5" s="467"/>
      <c r="BS5" s="467"/>
      <c r="BT5" s="467"/>
      <c r="BU5" s="468"/>
      <c r="BV5" s="466">
        <v>6731404</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88.6</v>
      </c>
      <c r="CU5" s="464"/>
      <c r="CV5" s="464"/>
      <c r="CW5" s="464"/>
      <c r="CX5" s="464"/>
      <c r="CY5" s="464"/>
      <c r="CZ5" s="464"/>
      <c r="DA5" s="465"/>
      <c r="DB5" s="463">
        <v>87.3</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502555</v>
      </c>
      <c r="BO6" s="467"/>
      <c r="BP6" s="467"/>
      <c r="BQ6" s="467"/>
      <c r="BR6" s="467"/>
      <c r="BS6" s="467"/>
      <c r="BT6" s="467"/>
      <c r="BU6" s="468"/>
      <c r="BV6" s="466">
        <v>520974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92.5</v>
      </c>
      <c r="CU6" s="504"/>
      <c r="CV6" s="504"/>
      <c r="CW6" s="504"/>
      <c r="CX6" s="504"/>
      <c r="CY6" s="504"/>
      <c r="CZ6" s="504"/>
      <c r="DA6" s="505"/>
      <c r="DB6" s="503">
        <v>91.2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30562</v>
      </c>
      <c r="BO7" s="467"/>
      <c r="BP7" s="467"/>
      <c r="BQ7" s="467"/>
      <c r="BR7" s="467"/>
      <c r="BS7" s="467"/>
      <c r="BT7" s="467"/>
      <c r="BU7" s="468"/>
      <c r="BV7" s="466">
        <v>63860</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3433884</v>
      </c>
      <c r="CU7" s="467"/>
      <c r="CV7" s="467"/>
      <c r="CW7" s="467"/>
      <c r="CX7" s="467"/>
      <c r="CY7" s="467"/>
      <c r="CZ7" s="467"/>
      <c r="DA7" s="468"/>
      <c r="DB7" s="466">
        <v>3462995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107</v>
      </c>
      <c r="AV8" s="499"/>
      <c r="AW8" s="499"/>
      <c r="AX8" s="499"/>
      <c r="AY8" s="500" t="s">
        <v>108</v>
      </c>
      <c r="AZ8" s="501"/>
      <c r="BA8" s="501"/>
      <c r="BB8" s="501"/>
      <c r="BC8" s="501"/>
      <c r="BD8" s="501"/>
      <c r="BE8" s="501"/>
      <c r="BF8" s="501"/>
      <c r="BG8" s="501"/>
      <c r="BH8" s="501"/>
      <c r="BI8" s="501"/>
      <c r="BJ8" s="501"/>
      <c r="BK8" s="501"/>
      <c r="BL8" s="501"/>
      <c r="BM8" s="502"/>
      <c r="BN8" s="466">
        <v>471993</v>
      </c>
      <c r="BO8" s="467"/>
      <c r="BP8" s="467"/>
      <c r="BQ8" s="467"/>
      <c r="BR8" s="467"/>
      <c r="BS8" s="467"/>
      <c r="BT8" s="467"/>
      <c r="BU8" s="468"/>
      <c r="BV8" s="466">
        <v>457114</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0.32</v>
      </c>
      <c r="CU8" s="507"/>
      <c r="CV8" s="507"/>
      <c r="CW8" s="507"/>
      <c r="CX8" s="507"/>
      <c r="CY8" s="507"/>
      <c r="CZ8" s="507"/>
      <c r="DA8" s="508"/>
      <c r="DB8" s="506">
        <v>0.3</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9512</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14879</v>
      </c>
      <c r="BO9" s="467"/>
      <c r="BP9" s="467"/>
      <c r="BQ9" s="467"/>
      <c r="BR9" s="467"/>
      <c r="BS9" s="467"/>
      <c r="BT9" s="467"/>
      <c r="BU9" s="468"/>
      <c r="BV9" s="466">
        <v>67108</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12</v>
      </c>
      <c r="CU9" s="464"/>
      <c r="CV9" s="464"/>
      <c r="CW9" s="464"/>
      <c r="CX9" s="464"/>
      <c r="CY9" s="464"/>
      <c r="CZ9" s="464"/>
      <c r="DA9" s="465"/>
      <c r="DB9" s="463">
        <v>12.6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10086</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93</v>
      </c>
      <c r="AV10" s="499"/>
      <c r="AW10" s="499"/>
      <c r="AX10" s="499"/>
      <c r="AY10" s="500" t="s">
        <v>118</v>
      </c>
      <c r="AZ10" s="501"/>
      <c r="BA10" s="501"/>
      <c r="BB10" s="501"/>
      <c r="BC10" s="501"/>
      <c r="BD10" s="501"/>
      <c r="BE10" s="501"/>
      <c r="BF10" s="501"/>
      <c r="BG10" s="501"/>
      <c r="BH10" s="501"/>
      <c r="BI10" s="501"/>
      <c r="BJ10" s="501"/>
      <c r="BK10" s="501"/>
      <c r="BL10" s="501"/>
      <c r="BM10" s="502"/>
      <c r="BN10" s="466">
        <v>525</v>
      </c>
      <c r="BO10" s="467"/>
      <c r="BP10" s="467"/>
      <c r="BQ10" s="467"/>
      <c r="BR10" s="467"/>
      <c r="BS10" s="467"/>
      <c r="BT10" s="467"/>
      <c r="BU10" s="468"/>
      <c r="BV10" s="466">
        <v>1050</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107</v>
      </c>
      <c r="AV11" s="499"/>
      <c r="AW11" s="499"/>
      <c r="AX11" s="499"/>
      <c r="AY11" s="500" t="s">
        <v>123</v>
      </c>
      <c r="AZ11" s="501"/>
      <c r="BA11" s="501"/>
      <c r="BB11" s="501"/>
      <c r="BC11" s="501"/>
      <c r="BD11" s="501"/>
      <c r="BE11" s="501"/>
      <c r="BF11" s="501"/>
      <c r="BG11" s="501"/>
      <c r="BH11" s="501"/>
      <c r="BI11" s="501"/>
      <c r="BJ11" s="501"/>
      <c r="BK11" s="501"/>
      <c r="BL11" s="501"/>
      <c r="BM11" s="502"/>
      <c r="BN11" s="466">
        <v>205489</v>
      </c>
      <c r="BO11" s="467"/>
      <c r="BP11" s="467"/>
      <c r="BQ11" s="467"/>
      <c r="BR11" s="467"/>
      <c r="BS11" s="467"/>
      <c r="BT11" s="467"/>
      <c r="BU11" s="468"/>
      <c r="BV11" s="466">
        <v>195478</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9159</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93</v>
      </c>
      <c r="AV12" s="499"/>
      <c r="AW12" s="499"/>
      <c r="AX12" s="499"/>
      <c r="AY12" s="500" t="s">
        <v>132</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101984</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9094</v>
      </c>
      <c r="S13" s="548"/>
      <c r="T13" s="548"/>
      <c r="U13" s="548"/>
      <c r="V13" s="549"/>
      <c r="W13" s="482" t="s">
        <v>137</v>
      </c>
      <c r="X13" s="483"/>
      <c r="Y13" s="483"/>
      <c r="Z13" s="483"/>
      <c r="AA13" s="483"/>
      <c r="AB13" s="473"/>
      <c r="AC13" s="517">
        <v>796</v>
      </c>
      <c r="AD13" s="518"/>
      <c r="AE13" s="518"/>
      <c r="AF13" s="518"/>
      <c r="AG13" s="557"/>
      <c r="AH13" s="517">
        <v>877</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220893</v>
      </c>
      <c r="BO13" s="467"/>
      <c r="BP13" s="467"/>
      <c r="BQ13" s="467"/>
      <c r="BR13" s="467"/>
      <c r="BS13" s="467"/>
      <c r="BT13" s="467"/>
      <c r="BU13" s="468"/>
      <c r="BV13" s="466">
        <v>161652</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6.7</v>
      </c>
      <c r="CU13" s="464"/>
      <c r="CV13" s="464"/>
      <c r="CW13" s="464"/>
      <c r="CX13" s="464"/>
      <c r="CY13" s="464"/>
      <c r="CZ13" s="464"/>
      <c r="DA13" s="465"/>
      <c r="DB13" s="463">
        <v>6.8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9342</v>
      </c>
      <c r="S14" s="548"/>
      <c r="T14" s="548"/>
      <c r="U14" s="548"/>
      <c r="V14" s="549"/>
      <c r="W14" s="456"/>
      <c r="X14" s="457"/>
      <c r="Y14" s="457"/>
      <c r="Z14" s="457"/>
      <c r="AA14" s="457"/>
      <c r="AB14" s="446"/>
      <c r="AC14" s="550">
        <v>16.7</v>
      </c>
      <c r="AD14" s="551"/>
      <c r="AE14" s="551"/>
      <c r="AF14" s="551"/>
      <c r="AG14" s="552"/>
      <c r="AH14" s="550">
        <v>18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60.6</v>
      </c>
      <c r="CU14" s="562"/>
      <c r="CV14" s="562"/>
      <c r="CW14" s="562"/>
      <c r="CX14" s="562"/>
      <c r="CY14" s="562"/>
      <c r="CZ14" s="562"/>
      <c r="DA14" s="563"/>
      <c r="DB14" s="561">
        <v>67.8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9273</v>
      </c>
      <c r="S15" s="548"/>
      <c r="T15" s="548"/>
      <c r="U15" s="548"/>
      <c r="V15" s="549"/>
      <c r="W15" s="482" t="s">
        <v>145</v>
      </c>
      <c r="X15" s="483"/>
      <c r="Y15" s="483"/>
      <c r="Z15" s="483"/>
      <c r="AA15" s="483"/>
      <c r="AB15" s="473"/>
      <c r="AC15" s="517">
        <v>1302</v>
      </c>
      <c r="AD15" s="518"/>
      <c r="AE15" s="518"/>
      <c r="AF15" s="518"/>
      <c r="AG15" s="557"/>
      <c r="AH15" s="517">
        <v>1376</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995562</v>
      </c>
      <c r="BO15" s="430"/>
      <c r="BP15" s="430"/>
      <c r="BQ15" s="430"/>
      <c r="BR15" s="430"/>
      <c r="BS15" s="430"/>
      <c r="BT15" s="430"/>
      <c r="BU15" s="431"/>
      <c r="BV15" s="429">
        <v>981588</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27.4</v>
      </c>
      <c r="AD16" s="551"/>
      <c r="AE16" s="551"/>
      <c r="AF16" s="551"/>
      <c r="AG16" s="552"/>
      <c r="AH16" s="550">
        <v>28.2</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3026900</v>
      </c>
      <c r="BO16" s="467"/>
      <c r="BP16" s="467"/>
      <c r="BQ16" s="467"/>
      <c r="BR16" s="467"/>
      <c r="BS16" s="467"/>
      <c r="BT16" s="467"/>
      <c r="BU16" s="468"/>
      <c r="BV16" s="466">
        <v>3055707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2660</v>
      </c>
      <c r="AD17" s="518"/>
      <c r="AE17" s="518"/>
      <c r="AF17" s="518"/>
      <c r="AG17" s="557"/>
      <c r="AH17" s="517">
        <v>2621</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1255256</v>
      </c>
      <c r="BO17" s="467"/>
      <c r="BP17" s="467"/>
      <c r="BQ17" s="467"/>
      <c r="BR17" s="467"/>
      <c r="BS17" s="467"/>
      <c r="BT17" s="467"/>
      <c r="BU17" s="468"/>
      <c r="BV17" s="466">
        <v>1241735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37.950000000000003</v>
      </c>
      <c r="M18" s="579"/>
      <c r="N18" s="579"/>
      <c r="O18" s="579"/>
      <c r="P18" s="579"/>
      <c r="Q18" s="579"/>
      <c r="R18" s="580"/>
      <c r="S18" s="580"/>
      <c r="T18" s="580"/>
      <c r="U18" s="580"/>
      <c r="V18" s="581"/>
      <c r="W18" s="484"/>
      <c r="X18" s="485"/>
      <c r="Y18" s="485"/>
      <c r="Z18" s="485"/>
      <c r="AA18" s="485"/>
      <c r="AB18" s="476"/>
      <c r="AC18" s="582">
        <v>55.9</v>
      </c>
      <c r="AD18" s="583"/>
      <c r="AE18" s="583"/>
      <c r="AF18" s="583"/>
      <c r="AG18" s="584"/>
      <c r="AH18" s="582">
        <v>53.8</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3079864</v>
      </c>
      <c r="BO18" s="467"/>
      <c r="BP18" s="467"/>
      <c r="BQ18" s="467"/>
      <c r="BR18" s="467"/>
      <c r="BS18" s="467"/>
      <c r="BT18" s="467"/>
      <c r="BU18" s="468"/>
      <c r="BV18" s="466">
        <v>3010233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251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4344145</v>
      </c>
      <c r="BO19" s="467"/>
      <c r="BP19" s="467"/>
      <c r="BQ19" s="467"/>
      <c r="BR19" s="467"/>
      <c r="BS19" s="467"/>
      <c r="BT19" s="467"/>
      <c r="BU19" s="468"/>
      <c r="BV19" s="466">
        <v>4286613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3291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6293330</v>
      </c>
      <c r="BO23" s="467"/>
      <c r="BP23" s="467"/>
      <c r="BQ23" s="467"/>
      <c r="BR23" s="467"/>
      <c r="BS23" s="467"/>
      <c r="BT23" s="467"/>
      <c r="BU23" s="468"/>
      <c r="BV23" s="466">
        <v>6564692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7610</v>
      </c>
      <c r="R24" s="518"/>
      <c r="S24" s="518"/>
      <c r="T24" s="518"/>
      <c r="U24" s="518"/>
      <c r="V24" s="557"/>
      <c r="W24" s="616"/>
      <c r="X24" s="604"/>
      <c r="Y24" s="605"/>
      <c r="Z24" s="516" t="s">
        <v>169</v>
      </c>
      <c r="AA24" s="496"/>
      <c r="AB24" s="496"/>
      <c r="AC24" s="496"/>
      <c r="AD24" s="496"/>
      <c r="AE24" s="496"/>
      <c r="AF24" s="496"/>
      <c r="AG24" s="497"/>
      <c r="AH24" s="517">
        <v>98</v>
      </c>
      <c r="AI24" s="518"/>
      <c r="AJ24" s="518"/>
      <c r="AK24" s="518"/>
      <c r="AL24" s="557"/>
      <c r="AM24" s="517">
        <v>309288</v>
      </c>
      <c r="AN24" s="518"/>
      <c r="AO24" s="518"/>
      <c r="AP24" s="518"/>
      <c r="AQ24" s="518"/>
      <c r="AR24" s="557"/>
      <c r="AS24" s="517">
        <v>3156</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2823591</v>
      </c>
      <c r="BO24" s="467"/>
      <c r="BP24" s="467"/>
      <c r="BQ24" s="467"/>
      <c r="BR24" s="467"/>
      <c r="BS24" s="467"/>
      <c r="BT24" s="467"/>
      <c r="BU24" s="468"/>
      <c r="BV24" s="466">
        <v>2993788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6080</v>
      </c>
      <c r="R25" s="518"/>
      <c r="S25" s="518"/>
      <c r="T25" s="518"/>
      <c r="U25" s="518"/>
      <c r="V25" s="557"/>
      <c r="W25" s="616"/>
      <c r="X25" s="604"/>
      <c r="Y25" s="605"/>
      <c r="Z25" s="516" t="s">
        <v>172</v>
      </c>
      <c r="AA25" s="496"/>
      <c r="AB25" s="496"/>
      <c r="AC25" s="496"/>
      <c r="AD25" s="496"/>
      <c r="AE25" s="496"/>
      <c r="AF25" s="496"/>
      <c r="AG25" s="497"/>
      <c r="AH25" s="517" t="s">
        <v>134</v>
      </c>
      <c r="AI25" s="518"/>
      <c r="AJ25" s="518"/>
      <c r="AK25" s="518"/>
      <c r="AL25" s="557"/>
      <c r="AM25" s="517" t="s">
        <v>134</v>
      </c>
      <c r="AN25" s="518"/>
      <c r="AO25" s="518"/>
      <c r="AP25" s="518"/>
      <c r="AQ25" s="518"/>
      <c r="AR25" s="557"/>
      <c r="AS25" s="517" t="s">
        <v>134</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5029</v>
      </c>
      <c r="BO25" s="430"/>
      <c r="BP25" s="430"/>
      <c r="BQ25" s="430"/>
      <c r="BR25" s="430"/>
      <c r="BS25" s="430"/>
      <c r="BT25" s="430"/>
      <c r="BU25" s="431"/>
      <c r="BV25" s="429">
        <v>13675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5700</v>
      </c>
      <c r="R26" s="518"/>
      <c r="S26" s="518"/>
      <c r="T26" s="518"/>
      <c r="U26" s="518"/>
      <c r="V26" s="557"/>
      <c r="W26" s="616"/>
      <c r="X26" s="604"/>
      <c r="Y26" s="605"/>
      <c r="Z26" s="516" t="s">
        <v>175</v>
      </c>
      <c r="AA26" s="626"/>
      <c r="AB26" s="626"/>
      <c r="AC26" s="626"/>
      <c r="AD26" s="626"/>
      <c r="AE26" s="626"/>
      <c r="AF26" s="626"/>
      <c r="AG26" s="627"/>
      <c r="AH26" s="517" t="s">
        <v>134</v>
      </c>
      <c r="AI26" s="518"/>
      <c r="AJ26" s="518"/>
      <c r="AK26" s="518"/>
      <c r="AL26" s="557"/>
      <c r="AM26" s="517" t="s">
        <v>134</v>
      </c>
      <c r="AN26" s="518"/>
      <c r="AO26" s="518"/>
      <c r="AP26" s="518"/>
      <c r="AQ26" s="518"/>
      <c r="AR26" s="557"/>
      <c r="AS26" s="517" t="s">
        <v>134</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134</v>
      </c>
      <c r="BO26" s="467"/>
      <c r="BP26" s="467"/>
      <c r="BQ26" s="467"/>
      <c r="BR26" s="467"/>
      <c r="BS26" s="467"/>
      <c r="BT26" s="467"/>
      <c r="BU26" s="468"/>
      <c r="BV26" s="466" t="s">
        <v>134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3380</v>
      </c>
      <c r="R27" s="518"/>
      <c r="S27" s="518"/>
      <c r="T27" s="518"/>
      <c r="U27" s="518"/>
      <c r="V27" s="557"/>
      <c r="W27" s="616"/>
      <c r="X27" s="604"/>
      <c r="Y27" s="605"/>
      <c r="Z27" s="516" t="s">
        <v>178</v>
      </c>
      <c r="AA27" s="496"/>
      <c r="AB27" s="496"/>
      <c r="AC27" s="496"/>
      <c r="AD27" s="496"/>
      <c r="AE27" s="496"/>
      <c r="AF27" s="496"/>
      <c r="AG27" s="497"/>
      <c r="AH27" s="517">
        <v>8</v>
      </c>
      <c r="AI27" s="518"/>
      <c r="AJ27" s="518"/>
      <c r="AK27" s="518"/>
      <c r="AL27" s="557"/>
      <c r="AM27" s="517">
        <v>22432</v>
      </c>
      <c r="AN27" s="518"/>
      <c r="AO27" s="518"/>
      <c r="AP27" s="518"/>
      <c r="AQ27" s="518"/>
      <c r="AR27" s="557"/>
      <c r="AS27" s="517">
        <v>2804</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50000</v>
      </c>
      <c r="BO27" s="640"/>
      <c r="BP27" s="640"/>
      <c r="BQ27" s="640"/>
      <c r="BR27" s="640"/>
      <c r="BS27" s="640"/>
      <c r="BT27" s="640"/>
      <c r="BU27" s="641"/>
      <c r="BV27" s="639">
        <v>50000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2540</v>
      </c>
      <c r="R28" s="518"/>
      <c r="S28" s="518"/>
      <c r="T28" s="518"/>
      <c r="U28" s="518"/>
      <c r="V28" s="557"/>
      <c r="W28" s="616"/>
      <c r="X28" s="604"/>
      <c r="Y28" s="605"/>
      <c r="Z28" s="516" t="s">
        <v>181</v>
      </c>
      <c r="AA28" s="496"/>
      <c r="AB28" s="496"/>
      <c r="AC28" s="496"/>
      <c r="AD28" s="496"/>
      <c r="AE28" s="496"/>
      <c r="AF28" s="496"/>
      <c r="AG28" s="497"/>
      <c r="AH28" s="517" t="s">
        <v>134</v>
      </c>
      <c r="AI28" s="518"/>
      <c r="AJ28" s="518"/>
      <c r="AK28" s="518"/>
      <c r="AL28" s="557"/>
      <c r="AM28" s="517" t="s">
        <v>126</v>
      </c>
      <c r="AN28" s="518"/>
      <c r="AO28" s="518"/>
      <c r="AP28" s="518"/>
      <c r="AQ28" s="518"/>
      <c r="AR28" s="557"/>
      <c r="AS28" s="517" t="s">
        <v>134</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753899</v>
      </c>
      <c r="BO28" s="430"/>
      <c r="BP28" s="430"/>
      <c r="BQ28" s="430"/>
      <c r="BR28" s="430"/>
      <c r="BS28" s="430"/>
      <c r="BT28" s="430"/>
      <c r="BU28" s="431"/>
      <c r="BV28" s="429">
        <v>753374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10</v>
      </c>
      <c r="M29" s="518"/>
      <c r="N29" s="518"/>
      <c r="O29" s="518"/>
      <c r="P29" s="557"/>
      <c r="Q29" s="517">
        <v>2280</v>
      </c>
      <c r="R29" s="518"/>
      <c r="S29" s="518"/>
      <c r="T29" s="518"/>
      <c r="U29" s="518"/>
      <c r="V29" s="557"/>
      <c r="W29" s="617"/>
      <c r="X29" s="618"/>
      <c r="Y29" s="619"/>
      <c r="Z29" s="516" t="s">
        <v>184</v>
      </c>
      <c r="AA29" s="496"/>
      <c r="AB29" s="496"/>
      <c r="AC29" s="496"/>
      <c r="AD29" s="496"/>
      <c r="AE29" s="496"/>
      <c r="AF29" s="496"/>
      <c r="AG29" s="497"/>
      <c r="AH29" s="517">
        <v>106</v>
      </c>
      <c r="AI29" s="518"/>
      <c r="AJ29" s="518"/>
      <c r="AK29" s="518"/>
      <c r="AL29" s="557"/>
      <c r="AM29" s="517">
        <v>331720</v>
      </c>
      <c r="AN29" s="518"/>
      <c r="AO29" s="518"/>
      <c r="AP29" s="518"/>
      <c r="AQ29" s="518"/>
      <c r="AR29" s="557"/>
      <c r="AS29" s="517">
        <v>3129</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t="s">
        <v>126</v>
      </c>
      <c r="BO29" s="467"/>
      <c r="BP29" s="467"/>
      <c r="BQ29" s="467"/>
      <c r="BR29" s="467"/>
      <c r="BS29" s="467"/>
      <c r="BT29" s="467"/>
      <c r="BU29" s="468"/>
      <c r="BV29" s="466" t="s">
        <v>134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866134</v>
      </c>
      <c r="BO30" s="640"/>
      <c r="BP30" s="640"/>
      <c r="BQ30" s="640"/>
      <c r="BR30" s="640"/>
      <c r="BS30" s="640"/>
      <c r="BT30" s="640"/>
      <c r="BU30" s="641"/>
      <c r="BV30" s="639">
        <v>857545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195</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国見町国民健康保険特別会計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国見町水道事業会計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国見町公共下水道事業特別会計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公立藤田病院組合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国見町渇水対策施設特別会計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国見町介護保険特別会計(保険事業勘定)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IF('各会計、関係団体の財政状況及び健全化判断比率'!B34="","",'各会計、関係団体の財政状況及び健全化判断比率'!B34)</f>
        <v>国見町土地開発事業特別会計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福島県後期高齢者医療広域連合一般会計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国見町後期高齢者医療特別会計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福島県後期高齢者医療広域連合後期高齢者医療特別会計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国見町介護保険特別会計(サービス事業勘定)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福島県市町村総合事務組合一般会計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福島県市町村総合事務組合消防補償等特別会計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福島県市町村総合事務組合消防賞じゅつ金特別会計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福島県市町村総合事務組合非常勤職員公務災害補償特別会計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福島県市町村総合事務組合自治会館管理特別会計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伊達地方衛生処理組合一般会計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伊達地方衛生処理組合し尿処理事業特別会計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ZNeSmAwGx3Hxi8MbEugowNpw9ILeB5i3ObAC1RtawfJaij5JKU31oGy4IsfUogHrpOL7I3qlCcnIU7+NDUZAg==" saltValue="/bjujfX76u+WVg5ZZZ9V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559</v>
      </c>
      <c r="D34" s="1244"/>
      <c r="E34" s="1245"/>
      <c r="F34" s="32">
        <v>14.85</v>
      </c>
      <c r="G34" s="33">
        <v>15.03</v>
      </c>
      <c r="H34" s="33">
        <v>16.23</v>
      </c>
      <c r="I34" s="33">
        <v>16.12</v>
      </c>
      <c r="J34" s="34">
        <v>15.53</v>
      </c>
      <c r="K34" s="22"/>
      <c r="L34" s="22"/>
      <c r="M34" s="22"/>
      <c r="N34" s="22"/>
      <c r="O34" s="22"/>
      <c r="P34" s="22"/>
    </row>
    <row r="35" spans="1:16" ht="39" customHeight="1" x14ac:dyDescent="0.15">
      <c r="A35" s="22"/>
      <c r="B35" s="35"/>
      <c r="C35" s="1238" t="s">
        <v>560</v>
      </c>
      <c r="D35" s="1239"/>
      <c r="E35" s="1240"/>
      <c r="F35" s="36">
        <v>14.27</v>
      </c>
      <c r="G35" s="37">
        <v>15.81</v>
      </c>
      <c r="H35" s="37">
        <v>11.2</v>
      </c>
      <c r="I35" s="37">
        <v>13.19</v>
      </c>
      <c r="J35" s="38">
        <v>13.73</v>
      </c>
      <c r="K35" s="22"/>
      <c r="L35" s="22"/>
      <c r="M35" s="22"/>
      <c r="N35" s="22"/>
      <c r="O35" s="22"/>
      <c r="P35" s="22"/>
    </row>
    <row r="36" spans="1:16" ht="39" customHeight="1" x14ac:dyDescent="0.15">
      <c r="A36" s="22"/>
      <c r="B36" s="35"/>
      <c r="C36" s="1238" t="s">
        <v>561</v>
      </c>
      <c r="D36" s="1239"/>
      <c r="E36" s="1240"/>
      <c r="F36" s="36">
        <v>1.39</v>
      </c>
      <c r="G36" s="37">
        <v>2.2799999999999998</v>
      </c>
      <c r="H36" s="37">
        <v>2.4</v>
      </c>
      <c r="I36" s="37">
        <v>2.58</v>
      </c>
      <c r="J36" s="38">
        <v>1.03</v>
      </c>
      <c r="K36" s="22"/>
      <c r="L36" s="22"/>
      <c r="M36" s="22"/>
      <c r="N36" s="22"/>
      <c r="O36" s="22"/>
      <c r="P36" s="22"/>
    </row>
    <row r="37" spans="1:16" ht="39" customHeight="1" x14ac:dyDescent="0.15">
      <c r="A37" s="22"/>
      <c r="B37" s="35"/>
      <c r="C37" s="1238" t="s">
        <v>562</v>
      </c>
      <c r="D37" s="1239"/>
      <c r="E37" s="1240"/>
      <c r="F37" s="36">
        <v>0.65</v>
      </c>
      <c r="G37" s="37">
        <v>0.75</v>
      </c>
      <c r="H37" s="37">
        <v>0.75</v>
      </c>
      <c r="I37" s="37">
        <v>1.69</v>
      </c>
      <c r="J37" s="38">
        <v>0.94</v>
      </c>
      <c r="K37" s="22"/>
      <c r="L37" s="22"/>
      <c r="M37" s="22"/>
      <c r="N37" s="22"/>
      <c r="O37" s="22"/>
      <c r="P37" s="22"/>
    </row>
    <row r="38" spans="1:16" ht="39" customHeight="1" x14ac:dyDescent="0.15">
      <c r="A38" s="22"/>
      <c r="B38" s="35"/>
      <c r="C38" s="1238" t="s">
        <v>563</v>
      </c>
      <c r="D38" s="1239"/>
      <c r="E38" s="1240"/>
      <c r="F38" s="36">
        <v>7.0000000000000007E-2</v>
      </c>
      <c r="G38" s="37">
        <v>0.1</v>
      </c>
      <c r="H38" s="37">
        <v>0.04</v>
      </c>
      <c r="I38" s="37">
        <v>0.03</v>
      </c>
      <c r="J38" s="38">
        <v>0.03</v>
      </c>
      <c r="K38" s="22"/>
      <c r="L38" s="22"/>
      <c r="M38" s="22"/>
      <c r="N38" s="22"/>
      <c r="O38" s="22"/>
      <c r="P38" s="22"/>
    </row>
    <row r="39" spans="1:16" ht="39" customHeight="1" x14ac:dyDescent="0.15">
      <c r="A39" s="22"/>
      <c r="B39" s="35"/>
      <c r="C39" s="1238" t="s">
        <v>564</v>
      </c>
      <c r="D39" s="1239"/>
      <c r="E39" s="1240"/>
      <c r="F39" s="36">
        <v>0.03</v>
      </c>
      <c r="G39" s="37">
        <v>0.03</v>
      </c>
      <c r="H39" s="37">
        <v>0.01</v>
      </c>
      <c r="I39" s="37">
        <v>0.03</v>
      </c>
      <c r="J39" s="38">
        <v>0.01</v>
      </c>
      <c r="K39" s="22"/>
      <c r="L39" s="22"/>
      <c r="M39" s="22"/>
      <c r="N39" s="22"/>
      <c r="O39" s="22"/>
      <c r="P39" s="22"/>
    </row>
    <row r="40" spans="1:16" ht="39" customHeight="1" x14ac:dyDescent="0.15">
      <c r="A40" s="22"/>
      <c r="B40" s="35"/>
      <c r="C40" s="1238" t="s">
        <v>565</v>
      </c>
      <c r="D40" s="1239"/>
      <c r="E40" s="1240"/>
      <c r="F40" s="36">
        <v>0</v>
      </c>
      <c r="G40" s="37">
        <v>0</v>
      </c>
      <c r="H40" s="37">
        <v>0.03</v>
      </c>
      <c r="I40" s="37">
        <v>0.01</v>
      </c>
      <c r="J40" s="38">
        <v>0.01</v>
      </c>
      <c r="K40" s="22"/>
      <c r="L40" s="22"/>
      <c r="M40" s="22"/>
      <c r="N40" s="22"/>
      <c r="O40" s="22"/>
      <c r="P40" s="22"/>
    </row>
    <row r="41" spans="1:16" ht="39" customHeight="1" x14ac:dyDescent="0.15">
      <c r="A41" s="22"/>
      <c r="B41" s="35"/>
      <c r="C41" s="1238" t="s">
        <v>566</v>
      </c>
      <c r="D41" s="1239"/>
      <c r="E41" s="1240"/>
      <c r="F41" s="36">
        <v>0.94</v>
      </c>
      <c r="G41" s="37">
        <v>0.03</v>
      </c>
      <c r="H41" s="37">
        <v>0.03</v>
      </c>
      <c r="I41" s="37">
        <v>0.02</v>
      </c>
      <c r="J41" s="38">
        <v>0</v>
      </c>
      <c r="K41" s="22"/>
      <c r="L41" s="22"/>
      <c r="M41" s="22"/>
      <c r="N41" s="22"/>
      <c r="O41" s="22"/>
      <c r="P41" s="22"/>
    </row>
    <row r="42" spans="1:16" ht="39" customHeight="1" x14ac:dyDescent="0.15">
      <c r="A42" s="22"/>
      <c r="B42" s="39"/>
      <c r="C42" s="1238" t="s">
        <v>567</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568</v>
      </c>
      <c r="D43" s="1242"/>
      <c r="E43" s="124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BeCC0dh65IOdlpn5K/aiGUlkWDbG9uylSOootlpyRJ5yJt7aPZirA8Kx7n4Vha5VQCi3FFQygX0ABgWDFQOvQ==" saltValue="DWLz4AcDQ1gRUWnjOrfZ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1" zoomScale="70" zoomScaleNormal="70" zoomScaleSheetLayoutView="55" workbookViewId="0">
      <selection activeCell="R60" sqref="R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368</v>
      </c>
      <c r="L45" s="60">
        <v>383</v>
      </c>
      <c r="M45" s="60">
        <v>379</v>
      </c>
      <c r="N45" s="60">
        <v>364</v>
      </c>
      <c r="O45" s="61">
        <v>327</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48"/>
      <c r="C48" s="1249"/>
      <c r="D48" s="62"/>
      <c r="E48" s="1254" t="s">
        <v>14</v>
      </c>
      <c r="F48" s="1254"/>
      <c r="G48" s="1254"/>
      <c r="H48" s="1254"/>
      <c r="I48" s="1254"/>
      <c r="J48" s="1255"/>
      <c r="K48" s="63">
        <v>53</v>
      </c>
      <c r="L48" s="64">
        <v>40</v>
      </c>
      <c r="M48" s="64">
        <v>61</v>
      </c>
      <c r="N48" s="64">
        <v>73</v>
      </c>
      <c r="O48" s="65">
        <v>66</v>
      </c>
      <c r="P48" s="48"/>
      <c r="Q48" s="48"/>
      <c r="R48" s="48"/>
      <c r="S48" s="48"/>
      <c r="T48" s="48"/>
      <c r="U48" s="48"/>
    </row>
    <row r="49" spans="1:21" ht="30.75" customHeight="1" x14ac:dyDescent="0.15">
      <c r="A49" s="48"/>
      <c r="B49" s="1248"/>
      <c r="C49" s="1249"/>
      <c r="D49" s="62"/>
      <c r="E49" s="1254" t="s">
        <v>15</v>
      </c>
      <c r="F49" s="1254"/>
      <c r="G49" s="1254"/>
      <c r="H49" s="1254"/>
      <c r="I49" s="1254"/>
      <c r="J49" s="1255"/>
      <c r="K49" s="63">
        <v>308</v>
      </c>
      <c r="L49" s="64">
        <v>308</v>
      </c>
      <c r="M49" s="64">
        <v>334</v>
      </c>
      <c r="N49" s="64">
        <v>343</v>
      </c>
      <c r="O49" s="65">
        <v>345</v>
      </c>
      <c r="P49" s="48"/>
      <c r="Q49" s="48"/>
      <c r="R49" s="48"/>
      <c r="S49" s="48"/>
      <c r="T49" s="48"/>
      <c r="U49" s="48"/>
    </row>
    <row r="50" spans="1:21" ht="30.75" customHeight="1" x14ac:dyDescent="0.15">
      <c r="A50" s="48"/>
      <c r="B50" s="1248"/>
      <c r="C50" s="1249"/>
      <c r="D50" s="62"/>
      <c r="E50" s="1254" t="s">
        <v>16</v>
      </c>
      <c r="F50" s="1254"/>
      <c r="G50" s="1254"/>
      <c r="H50" s="1254"/>
      <c r="I50" s="1254"/>
      <c r="J50" s="1255"/>
      <c r="K50" s="63">
        <v>11</v>
      </c>
      <c r="L50" s="64">
        <v>3</v>
      </c>
      <c r="M50" s="64">
        <v>5</v>
      </c>
      <c r="N50" s="64">
        <v>6</v>
      </c>
      <c r="O50" s="65">
        <v>9</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563</v>
      </c>
      <c r="L52" s="64">
        <v>558</v>
      </c>
      <c r="M52" s="64">
        <v>557</v>
      </c>
      <c r="N52" s="64">
        <v>586</v>
      </c>
      <c r="O52" s="65">
        <v>585</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177</v>
      </c>
      <c r="L53" s="69">
        <v>176</v>
      </c>
      <c r="M53" s="69">
        <v>222</v>
      </c>
      <c r="N53" s="69">
        <v>200</v>
      </c>
      <c r="O53" s="70">
        <v>162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592</v>
      </c>
      <c r="L57" s="83" t="s">
        <v>592</v>
      </c>
      <c r="M57" s="83" t="s">
        <v>592</v>
      </c>
      <c r="N57" s="83" t="s">
        <v>592</v>
      </c>
      <c r="O57" s="84" t="s">
        <v>592</v>
      </c>
    </row>
    <row r="58" spans="1:21" ht="31.5" customHeight="1" thickBot="1" x14ac:dyDescent="0.2">
      <c r="B58" s="1264"/>
      <c r="C58" s="1265"/>
      <c r="D58" s="1269" t="s">
        <v>26</v>
      </c>
      <c r="E58" s="1270"/>
      <c r="F58" s="1270"/>
      <c r="G58" s="1270"/>
      <c r="H58" s="1270"/>
      <c r="I58" s="1270"/>
      <c r="J58" s="1271"/>
      <c r="K58" s="85" t="s">
        <v>592</v>
      </c>
      <c r="L58" s="86" t="s">
        <v>592</v>
      </c>
      <c r="M58" s="86" t="s">
        <v>592</v>
      </c>
      <c r="N58" s="86" t="s">
        <v>592</v>
      </c>
      <c r="O58" s="87" t="s">
        <v>592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3Cdns5d60XbCAuVrhbMAuZZYxSlp3JgA2laNVtoWTqc+f/F93KH4wAgqJTDUsAQrmocb0wIoqeswEoawY3uRQ==" saltValue="PI49hRz+Toh5wVlFYPKU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60" zoomScaleNormal="60" zoomScaleSheetLayoutView="100" workbookViewId="0">
      <selection activeCell="J54" sqref="J5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554</v>
      </c>
      <c r="J40" s="99" t="s">
        <v>555</v>
      </c>
      <c r="K40" s="99" t="s">
        <v>556</v>
      </c>
      <c r="L40" s="99" t="s">
        <v>557</v>
      </c>
      <c r="M40" s="100" t="s">
        <v>558</v>
      </c>
    </row>
    <row r="41" spans="2:13" ht="27.75" customHeight="1" x14ac:dyDescent="0.15">
      <c r="B41" s="1272" t="s">
        <v>29</v>
      </c>
      <c r="C41" s="1273"/>
      <c r="D41" s="101"/>
      <c r="E41" s="1278" t="s">
        <v>30</v>
      </c>
      <c r="F41" s="1278"/>
      <c r="G41" s="1278"/>
      <c r="H41" s="1279"/>
      <c r="I41" s="102">
        <v>5874</v>
      </c>
      <c r="J41" s="103">
        <v>6310</v>
      </c>
      <c r="K41" s="103">
        <v>6687</v>
      </c>
      <c r="L41" s="103">
        <v>6506</v>
      </c>
      <c r="M41" s="104">
        <v>6242</v>
      </c>
    </row>
    <row r="42" spans="2:13" ht="27.75" customHeight="1" x14ac:dyDescent="0.15">
      <c r="B42" s="1274"/>
      <c r="C42" s="1275"/>
      <c r="D42" s="105"/>
      <c r="E42" s="1280" t="s">
        <v>31</v>
      </c>
      <c r="F42" s="1280"/>
      <c r="G42" s="1280"/>
      <c r="H42" s="1281"/>
      <c r="I42" s="106">
        <v>19</v>
      </c>
      <c r="J42" s="107">
        <v>22</v>
      </c>
      <c r="K42" s="107">
        <v>20</v>
      </c>
      <c r="L42" s="107">
        <v>14</v>
      </c>
      <c r="M42" s="108">
        <v>5</v>
      </c>
    </row>
    <row r="43" spans="2:13" ht="27.75" customHeight="1" x14ac:dyDescent="0.15">
      <c r="B43" s="1274"/>
      <c r="C43" s="1275"/>
      <c r="D43" s="105"/>
      <c r="E43" s="1280" t="s">
        <v>32</v>
      </c>
      <c r="F43" s="1280"/>
      <c r="G43" s="1280"/>
      <c r="H43" s="1281"/>
      <c r="I43" s="106">
        <v>1314</v>
      </c>
      <c r="J43" s="107">
        <v>1148</v>
      </c>
      <c r="K43" s="107">
        <v>1071</v>
      </c>
      <c r="L43" s="107">
        <v>1115</v>
      </c>
      <c r="M43" s="108">
        <v>1149</v>
      </c>
    </row>
    <row r="44" spans="2:13" ht="27.75" customHeight="1" x14ac:dyDescent="0.15">
      <c r="B44" s="1274"/>
      <c r="C44" s="1275"/>
      <c r="D44" s="105"/>
      <c r="E44" s="1280" t="s">
        <v>33</v>
      </c>
      <c r="F44" s="1280"/>
      <c r="G44" s="1280"/>
      <c r="H44" s="1281"/>
      <c r="I44" s="106">
        <v>3581</v>
      </c>
      <c r="J44" s="107">
        <v>3432</v>
      </c>
      <c r="K44" s="107">
        <v>3252</v>
      </c>
      <c r="L44" s="107">
        <v>3048</v>
      </c>
      <c r="M44" s="108">
        <v>2894</v>
      </c>
    </row>
    <row r="45" spans="2:13" ht="27.75" customHeight="1" x14ac:dyDescent="0.15">
      <c r="B45" s="1274"/>
      <c r="C45" s="1275"/>
      <c r="D45" s="105"/>
      <c r="E45" s="1280" t="s">
        <v>34</v>
      </c>
      <c r="F45" s="1280"/>
      <c r="G45" s="1280"/>
      <c r="H45" s="1281"/>
      <c r="I45" s="106">
        <v>697</v>
      </c>
      <c r="J45" s="107">
        <v>664</v>
      </c>
      <c r="K45" s="107">
        <v>590</v>
      </c>
      <c r="L45" s="107">
        <v>440</v>
      </c>
      <c r="M45" s="108">
        <v>429</v>
      </c>
    </row>
    <row r="46" spans="2:13" ht="27.75" customHeight="1" x14ac:dyDescent="0.15">
      <c r="B46" s="1274"/>
      <c r="C46" s="1275"/>
      <c r="D46" s="109"/>
      <c r="E46" s="1280" t="s">
        <v>35</v>
      </c>
      <c r="F46" s="1280"/>
      <c r="G46" s="1280"/>
      <c r="H46" s="1281"/>
      <c r="I46" s="106" t="s">
        <v>512</v>
      </c>
      <c r="J46" s="107" t="s">
        <v>512</v>
      </c>
      <c r="K46" s="107" t="s">
        <v>512</v>
      </c>
      <c r="L46" s="107" t="s">
        <v>512</v>
      </c>
      <c r="M46" s="108" t="s">
        <v>512</v>
      </c>
    </row>
    <row r="47" spans="2:13" ht="27.75" customHeight="1" x14ac:dyDescent="0.15">
      <c r="B47" s="1274"/>
      <c r="C47" s="1275"/>
      <c r="D47" s="110"/>
      <c r="E47" s="1282" t="s">
        <v>36</v>
      </c>
      <c r="F47" s="1283"/>
      <c r="G47" s="1283"/>
      <c r="H47" s="1284"/>
      <c r="I47" s="106" t="s">
        <v>512</v>
      </c>
      <c r="J47" s="107" t="s">
        <v>512</v>
      </c>
      <c r="K47" s="107" t="s">
        <v>512</v>
      </c>
      <c r="L47" s="107" t="s">
        <v>512</v>
      </c>
      <c r="M47" s="108" t="s">
        <v>512</v>
      </c>
    </row>
    <row r="48" spans="2:13" ht="27.75" customHeight="1" x14ac:dyDescent="0.15">
      <c r="B48" s="1274"/>
      <c r="C48" s="1275"/>
      <c r="D48" s="105"/>
      <c r="E48" s="1280" t="s">
        <v>37</v>
      </c>
      <c r="F48" s="1280"/>
      <c r="G48" s="1280"/>
      <c r="H48" s="1281"/>
      <c r="I48" s="106" t="s">
        <v>512</v>
      </c>
      <c r="J48" s="107" t="s">
        <v>512</v>
      </c>
      <c r="K48" s="107" t="s">
        <v>512</v>
      </c>
      <c r="L48" s="107" t="s">
        <v>512</v>
      </c>
      <c r="M48" s="108" t="s">
        <v>512</v>
      </c>
    </row>
    <row r="49" spans="2:13" ht="27.75" customHeight="1" x14ac:dyDescent="0.15">
      <c r="B49" s="1276"/>
      <c r="C49" s="1277"/>
      <c r="D49" s="105"/>
      <c r="E49" s="1280" t="s">
        <v>38</v>
      </c>
      <c r="F49" s="1280"/>
      <c r="G49" s="1280"/>
      <c r="H49" s="1281"/>
      <c r="I49" s="106" t="s">
        <v>512</v>
      </c>
      <c r="J49" s="107" t="s">
        <v>512</v>
      </c>
      <c r="K49" s="107" t="s">
        <v>512</v>
      </c>
      <c r="L49" s="107" t="s">
        <v>512</v>
      </c>
      <c r="M49" s="108" t="s">
        <v>512</v>
      </c>
    </row>
    <row r="50" spans="2:13" ht="27.75" customHeight="1" x14ac:dyDescent="0.15">
      <c r="B50" s="1285" t="s">
        <v>39</v>
      </c>
      <c r="C50" s="1286"/>
      <c r="D50" s="111"/>
      <c r="E50" s="1280" t="s">
        <v>40</v>
      </c>
      <c r="F50" s="1280"/>
      <c r="G50" s="1280"/>
      <c r="H50" s="1281"/>
      <c r="I50" s="106">
        <v>1558</v>
      </c>
      <c r="J50" s="107">
        <v>1480</v>
      </c>
      <c r="K50" s="107">
        <v>1459</v>
      </c>
      <c r="L50" s="107">
        <v>1327</v>
      </c>
      <c r="M50" s="108">
        <v>1429</v>
      </c>
    </row>
    <row r="51" spans="2:13" ht="27.75" customHeight="1" x14ac:dyDescent="0.15">
      <c r="B51" s="1274"/>
      <c r="C51" s="1275"/>
      <c r="D51" s="105"/>
      <c r="E51" s="1280" t="s">
        <v>41</v>
      </c>
      <c r="F51" s="1280"/>
      <c r="G51" s="1280"/>
      <c r="H51" s="1281"/>
      <c r="I51" s="106">
        <v>172</v>
      </c>
      <c r="J51" s="107">
        <v>157</v>
      </c>
      <c r="K51" s="107">
        <v>164</v>
      </c>
      <c r="L51" s="107">
        <v>183</v>
      </c>
      <c r="M51" s="108">
        <v>171</v>
      </c>
    </row>
    <row r="52" spans="2:13" ht="27.75" customHeight="1" x14ac:dyDescent="0.15">
      <c r="B52" s="1276"/>
      <c r="C52" s="1277"/>
      <c r="D52" s="105"/>
      <c r="E52" s="1280" t="s">
        <v>42</v>
      </c>
      <c r="F52" s="1280"/>
      <c r="G52" s="1280"/>
      <c r="H52" s="1281"/>
      <c r="I52" s="106">
        <v>7648</v>
      </c>
      <c r="J52" s="107">
        <v>8097</v>
      </c>
      <c r="K52" s="107">
        <v>7914</v>
      </c>
      <c r="L52" s="107">
        <v>7647</v>
      </c>
      <c r="M52" s="108">
        <v>7383</v>
      </c>
    </row>
    <row r="53" spans="2:13" ht="27.75" customHeight="1" thickBot="1" x14ac:dyDescent="0.2">
      <c r="B53" s="1287" t="s">
        <v>43</v>
      </c>
      <c r="C53" s="1288"/>
      <c r="D53" s="112"/>
      <c r="E53" s="1289" t="s">
        <v>44</v>
      </c>
      <c r="F53" s="1289"/>
      <c r="G53" s="1289"/>
      <c r="H53" s="1290"/>
      <c r="I53" s="113">
        <v>2106</v>
      </c>
      <c r="J53" s="114">
        <v>1843</v>
      </c>
      <c r="K53" s="114">
        <v>2082</v>
      </c>
      <c r="L53" s="114">
        <v>1966</v>
      </c>
      <c r="M53" s="115">
        <v>1735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NsPy9xhKg0s1UbhWId8OuY4WTxK4znCafNziQvH2dQLxHFrujvosrKNX72fX/SpSBtfs74ubGAJ1XiJ/b2O0g==" saltValue="SQ8kaH37SQojIp6OyjF2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election activeCell="I62" sqref="I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6" t="s">
        <v>47</v>
      </c>
      <c r="D55" s="1296"/>
      <c r="E55" s="1297"/>
      <c r="F55" s="127">
        <v>854</v>
      </c>
      <c r="G55" s="127">
        <v>753</v>
      </c>
      <c r="H55" s="128">
        <v>754</v>
      </c>
    </row>
    <row r="56" spans="2:8" ht="52.5" customHeight="1" x14ac:dyDescent="0.15">
      <c r="B56" s="129"/>
      <c r="C56" s="1298" t="s">
        <v>48</v>
      </c>
      <c r="D56" s="1298"/>
      <c r="E56" s="1299"/>
      <c r="F56" s="130" t="s">
        <v>512</v>
      </c>
      <c r="G56" s="130" t="s">
        <v>512</v>
      </c>
      <c r="H56" s="131" t="s">
        <v>512</v>
      </c>
    </row>
    <row r="57" spans="2:8" ht="53.25" customHeight="1" x14ac:dyDescent="0.15">
      <c r="B57" s="129"/>
      <c r="C57" s="1300" t="s">
        <v>49</v>
      </c>
      <c r="D57" s="1300"/>
      <c r="E57" s="1301"/>
      <c r="F57" s="132">
        <v>914</v>
      </c>
      <c r="G57" s="132">
        <v>858</v>
      </c>
      <c r="H57" s="133">
        <v>866</v>
      </c>
    </row>
    <row r="58" spans="2:8" ht="45.75" customHeight="1" x14ac:dyDescent="0.15">
      <c r="B58" s="134"/>
      <c r="C58" s="1302" t="s">
        <v>587</v>
      </c>
      <c r="D58" s="1303"/>
      <c r="E58" s="1304"/>
      <c r="F58" s="135">
        <v>488</v>
      </c>
      <c r="G58" s="135">
        <v>462</v>
      </c>
      <c r="H58" s="136">
        <v>457</v>
      </c>
    </row>
    <row r="59" spans="2:8" ht="45.75" customHeight="1" x14ac:dyDescent="0.15">
      <c r="B59" s="134"/>
      <c r="C59" s="1302" t="s">
        <v>588</v>
      </c>
      <c r="D59" s="1303"/>
      <c r="E59" s="1304"/>
      <c r="F59" s="135">
        <v>152</v>
      </c>
      <c r="G59" s="135">
        <v>152</v>
      </c>
      <c r="H59" s="136">
        <v>152</v>
      </c>
    </row>
    <row r="60" spans="2:8" ht="45.75" customHeight="1" x14ac:dyDescent="0.15">
      <c r="B60" s="134"/>
      <c r="C60" s="1302" t="s">
        <v>589</v>
      </c>
      <c r="D60" s="1303"/>
      <c r="E60" s="1304"/>
      <c r="F60" s="135">
        <v>60</v>
      </c>
      <c r="G60" s="135">
        <v>70</v>
      </c>
      <c r="H60" s="136">
        <v>80</v>
      </c>
    </row>
    <row r="61" spans="2:8" ht="45.75" customHeight="1" thickBot="1" x14ac:dyDescent="0.2">
      <c r="B61" s="134"/>
      <c r="C61" s="1291" t="s">
        <v>590</v>
      </c>
      <c r="D61" s="1292"/>
      <c r="E61" s="1293"/>
      <c r="F61" s="135">
        <v>63</v>
      </c>
      <c r="G61" s="135">
        <v>61</v>
      </c>
      <c r="H61" s="136">
        <v>61</v>
      </c>
    </row>
    <row r="62" spans="2:8" ht="45.75" customHeight="1" thickBot="1" x14ac:dyDescent="0.2">
      <c r="B62" s="137"/>
      <c r="C62" s="1291" t="s">
        <v>591</v>
      </c>
      <c r="D62" s="1292"/>
      <c r="E62" s="1293"/>
      <c r="F62" s="138">
        <v>89</v>
      </c>
      <c r="G62" s="138">
        <v>59</v>
      </c>
      <c r="H62" s="139">
        <v>60</v>
      </c>
    </row>
    <row r="63" spans="2:8" ht="52.5" customHeight="1" thickBot="1" x14ac:dyDescent="0.2">
      <c r="B63" s="140"/>
      <c r="C63" s="1294" t="s">
        <v>50</v>
      </c>
      <c r="D63" s="1294"/>
      <c r="E63" s="1295"/>
      <c r="F63" s="141">
        <v>1768</v>
      </c>
      <c r="G63" s="141">
        <v>1611</v>
      </c>
      <c r="H63" s="142">
        <v>1620</v>
      </c>
    </row>
    <row r="64" spans="2:8" ht="15" customHeight="1" x14ac:dyDescent="0.15"/>
    <row r="65" ht="0" hidden="1" customHeight="1" x14ac:dyDescent="0.15"/>
    <row r="66" ht="0" hidden="1" customHeight="1" x14ac:dyDescent="0.15"/>
  </sheetData>
  <sheetProtection algorithmName="SHA-512" hashValue="Ac1SpXaaRO0hB/oKPT7gzQqqzAd5E+I2glKSSQUaPRtO1Y8smrUUmod+xP0ORJUl549XmAydkg7X9uduYYh+Zg==" saltValue="UjzJS2CFQlcE4wLNsM6Q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0F5D6-8D13-4740-AE72-BF8A91E06EEB}">
  <sheetPr>
    <pageSetUpPr fitToPage="1"/>
  </sheetPr>
  <dimension ref="A1:WZM191"/>
  <sheetViews>
    <sheetView showGridLines="0" tabSelected="1" zoomScale="90" zoomScaleNormal="90" zoomScaleSheetLayoutView="55" workbookViewId="0">
      <selection activeCell="CF72" sqref="CF72:CM72"/>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596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554</v>
      </c>
      <c r="BQ50" s="1318"/>
      <c r="BR50" s="1318"/>
      <c r="BS50" s="1318"/>
      <c r="BT50" s="1318"/>
      <c r="BU50" s="1318"/>
      <c r="BV50" s="1318"/>
      <c r="BW50" s="1318"/>
      <c r="BX50" s="1318" t="s">
        <v>555</v>
      </c>
      <c r="BY50" s="1318"/>
      <c r="BZ50" s="1318"/>
      <c r="CA50" s="1318"/>
      <c r="CB50" s="1318"/>
      <c r="CC50" s="1318"/>
      <c r="CD50" s="1318"/>
      <c r="CE50" s="1318"/>
      <c r="CF50" s="1318" t="s">
        <v>556</v>
      </c>
      <c r="CG50" s="1318"/>
      <c r="CH50" s="1318"/>
      <c r="CI50" s="1318"/>
      <c r="CJ50" s="1318"/>
      <c r="CK50" s="1318"/>
      <c r="CL50" s="1318"/>
      <c r="CM50" s="1318"/>
      <c r="CN50" s="1318" t="s">
        <v>557</v>
      </c>
      <c r="CO50" s="1318"/>
      <c r="CP50" s="1318"/>
      <c r="CQ50" s="1318"/>
      <c r="CR50" s="1318"/>
      <c r="CS50" s="1318"/>
      <c r="CT50" s="1318"/>
      <c r="CU50" s="1318"/>
      <c r="CV50" s="1318" t="s">
        <v>558</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598</v>
      </c>
      <c r="AO51" s="1322"/>
      <c r="AP51" s="1322"/>
      <c r="AQ51" s="1322"/>
      <c r="AR51" s="1322"/>
      <c r="AS51" s="1322"/>
      <c r="AT51" s="1322"/>
      <c r="AU51" s="1322"/>
      <c r="AV51" s="1322"/>
      <c r="AW51" s="1322"/>
      <c r="AX51" s="1322"/>
      <c r="AY51" s="1322"/>
      <c r="AZ51" s="1322"/>
      <c r="BA51" s="1322"/>
      <c r="BB51" s="1322" t="s">
        <v>599</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19"/>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600</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19"/>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601</v>
      </c>
      <c r="AO55" s="1318"/>
      <c r="AP55" s="1318"/>
      <c r="AQ55" s="1318"/>
      <c r="AR55" s="1318"/>
      <c r="AS55" s="1318"/>
      <c r="AT55" s="1318"/>
      <c r="AU55" s="1318"/>
      <c r="AV55" s="1318"/>
      <c r="AW55" s="1318"/>
      <c r="AX55" s="1318"/>
      <c r="AY55" s="1318"/>
      <c r="AZ55" s="1318"/>
      <c r="BA55" s="1318"/>
      <c r="BB55" s="1322" t="s">
        <v>599</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19"/>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600</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19"/>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554</v>
      </c>
      <c r="BQ72" s="1318"/>
      <c r="BR72" s="1318"/>
      <c r="BS72" s="1318"/>
      <c r="BT72" s="1318"/>
      <c r="BU72" s="1318"/>
      <c r="BV72" s="1318"/>
      <c r="BW72" s="1318"/>
      <c r="BX72" s="1318" t="s">
        <v>555</v>
      </c>
      <c r="BY72" s="1318"/>
      <c r="BZ72" s="1318"/>
      <c r="CA72" s="1318"/>
      <c r="CB72" s="1318"/>
      <c r="CC72" s="1318"/>
      <c r="CD72" s="1318"/>
      <c r="CE72" s="1318"/>
      <c r="CF72" s="1318" t="s">
        <v>556</v>
      </c>
      <c r="CG72" s="1318"/>
      <c r="CH72" s="1318"/>
      <c r="CI72" s="1318"/>
      <c r="CJ72" s="1318"/>
      <c r="CK72" s="1318"/>
      <c r="CL72" s="1318"/>
      <c r="CM72" s="1318"/>
      <c r="CN72" s="1318" t="s">
        <v>557</v>
      </c>
      <c r="CO72" s="1318"/>
      <c r="CP72" s="1318"/>
      <c r="CQ72" s="1318"/>
      <c r="CR72" s="1318"/>
      <c r="CS72" s="1318"/>
      <c r="CT72" s="1318"/>
      <c r="CU72" s="1318"/>
      <c r="CV72" s="1318" t="s">
        <v>558</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598</v>
      </c>
      <c r="AO73" s="1322"/>
      <c r="AP73" s="1322"/>
      <c r="AQ73" s="1322"/>
      <c r="AR73" s="1322"/>
      <c r="AS73" s="1322"/>
      <c r="AT73" s="1322"/>
      <c r="AU73" s="1322"/>
      <c r="AV73" s="1322"/>
      <c r="AW73" s="1322"/>
      <c r="AX73" s="1322"/>
      <c r="AY73" s="1322"/>
      <c r="AZ73" s="1322"/>
      <c r="BA73" s="1322"/>
      <c r="BB73" s="1322" t="s">
        <v>599</v>
      </c>
      <c r="BC73" s="1322"/>
      <c r="BD73" s="1322"/>
      <c r="BE73" s="1322"/>
      <c r="BF73" s="1322"/>
      <c r="BG73" s="1322"/>
      <c r="BH73" s="1322"/>
      <c r="BI73" s="1322"/>
      <c r="BJ73" s="1322"/>
      <c r="BK73" s="1322"/>
      <c r="BL73" s="1322"/>
      <c r="BM73" s="1322"/>
      <c r="BN73" s="1322"/>
      <c r="BO73" s="1322"/>
      <c r="BP73" s="1320">
        <v>75.099999999999994</v>
      </c>
      <c r="BQ73" s="1320"/>
      <c r="BR73" s="1320"/>
      <c r="BS73" s="1320"/>
      <c r="BT73" s="1320"/>
      <c r="BU73" s="1320"/>
      <c r="BV73" s="1320"/>
      <c r="BW73" s="1320"/>
      <c r="BX73" s="1320">
        <v>62.3</v>
      </c>
      <c r="BY73" s="1320"/>
      <c r="BZ73" s="1320"/>
      <c r="CA73" s="1320"/>
      <c r="CB73" s="1320"/>
      <c r="CC73" s="1320"/>
      <c r="CD73" s="1320"/>
      <c r="CE73" s="1320"/>
      <c r="CF73" s="1320">
        <v>70.7</v>
      </c>
      <c r="CG73" s="1320"/>
      <c r="CH73" s="1320"/>
      <c r="CI73" s="1320"/>
      <c r="CJ73" s="1320"/>
      <c r="CK73" s="1320"/>
      <c r="CL73" s="1320"/>
      <c r="CM73" s="1320"/>
      <c r="CN73" s="1320">
        <v>67.8</v>
      </c>
      <c r="CO73" s="1320"/>
      <c r="CP73" s="1320"/>
      <c r="CQ73" s="1320"/>
      <c r="CR73" s="1320"/>
      <c r="CS73" s="1320"/>
      <c r="CT73" s="1320"/>
      <c r="CU73" s="1320"/>
      <c r="CV73" s="1320">
        <v>60.6</v>
      </c>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603</v>
      </c>
      <c r="BC75" s="1322"/>
      <c r="BD75" s="1322"/>
      <c r="BE75" s="1322"/>
      <c r="BF75" s="1322"/>
      <c r="BG75" s="1322"/>
      <c r="BH75" s="1322"/>
      <c r="BI75" s="1322"/>
      <c r="BJ75" s="1322"/>
      <c r="BK75" s="1322"/>
      <c r="BL75" s="1322"/>
      <c r="BM75" s="1322"/>
      <c r="BN75" s="1322"/>
      <c r="BO75" s="1322"/>
      <c r="BP75" s="1320">
        <v>8.1</v>
      </c>
      <c r="BQ75" s="1320"/>
      <c r="BR75" s="1320"/>
      <c r="BS75" s="1320"/>
      <c r="BT75" s="1320"/>
      <c r="BU75" s="1320"/>
      <c r="BV75" s="1320"/>
      <c r="BW75" s="1320"/>
      <c r="BX75" s="1320">
        <v>7</v>
      </c>
      <c r="BY75" s="1320"/>
      <c r="BZ75" s="1320"/>
      <c r="CA75" s="1320"/>
      <c r="CB75" s="1320"/>
      <c r="CC75" s="1320"/>
      <c r="CD75" s="1320"/>
      <c r="CE75" s="1320"/>
      <c r="CF75" s="1320">
        <v>6.6</v>
      </c>
      <c r="CG75" s="1320"/>
      <c r="CH75" s="1320"/>
      <c r="CI75" s="1320"/>
      <c r="CJ75" s="1320"/>
      <c r="CK75" s="1320"/>
      <c r="CL75" s="1320"/>
      <c r="CM75" s="1320"/>
      <c r="CN75" s="1320">
        <v>6.8</v>
      </c>
      <c r="CO75" s="1320"/>
      <c r="CP75" s="1320"/>
      <c r="CQ75" s="1320"/>
      <c r="CR75" s="1320"/>
      <c r="CS75" s="1320"/>
      <c r="CT75" s="1320"/>
      <c r="CU75" s="1320"/>
      <c r="CV75" s="1320">
        <v>6.7</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601</v>
      </c>
      <c r="AO77" s="1318"/>
      <c r="AP77" s="1318"/>
      <c r="AQ77" s="1318"/>
      <c r="AR77" s="1318"/>
      <c r="AS77" s="1318"/>
      <c r="AT77" s="1318"/>
      <c r="AU77" s="1318"/>
      <c r="AV77" s="1318"/>
      <c r="AW77" s="1318"/>
      <c r="AX77" s="1318"/>
      <c r="AY77" s="1318"/>
      <c r="AZ77" s="1318"/>
      <c r="BA77" s="1318"/>
      <c r="BB77" s="1322" t="s">
        <v>599</v>
      </c>
      <c r="BC77" s="1322"/>
      <c r="BD77" s="1322"/>
      <c r="BE77" s="1322"/>
      <c r="BF77" s="1322"/>
      <c r="BG77" s="1322"/>
      <c r="BH77" s="1322"/>
      <c r="BI77" s="1322"/>
      <c r="BJ77" s="1322"/>
      <c r="BK77" s="1322"/>
      <c r="BL77" s="1322"/>
      <c r="BM77" s="1322"/>
      <c r="BN77" s="1322"/>
      <c r="BO77" s="1322"/>
      <c r="BP77" s="1320">
        <v>0</v>
      </c>
      <c r="BQ77" s="1320"/>
      <c r="BR77" s="1320"/>
      <c r="BS77" s="1320"/>
      <c r="BT77" s="1320"/>
      <c r="BU77" s="1320"/>
      <c r="BV77" s="1320"/>
      <c r="BW77" s="1320"/>
      <c r="BX77" s="1320">
        <v>0.8</v>
      </c>
      <c r="BY77" s="1320"/>
      <c r="BZ77" s="1320"/>
      <c r="CA77" s="1320"/>
      <c r="CB77" s="1320"/>
      <c r="CC77" s="1320"/>
      <c r="CD77" s="1320"/>
      <c r="CE77" s="1320"/>
      <c r="CF77" s="1320">
        <v>0</v>
      </c>
      <c r="CG77" s="1320"/>
      <c r="CH77" s="1320"/>
      <c r="CI77" s="1320"/>
      <c r="CJ77" s="1320"/>
      <c r="CK77" s="1320"/>
      <c r="CL77" s="1320"/>
      <c r="CM77" s="1320"/>
      <c r="CN77" s="1320">
        <v>0</v>
      </c>
      <c r="CO77" s="1320"/>
      <c r="CP77" s="1320"/>
      <c r="CQ77" s="1320"/>
      <c r="CR77" s="1320"/>
      <c r="CS77" s="1320"/>
      <c r="CT77" s="1320"/>
      <c r="CU77" s="1320"/>
      <c r="CV77" s="1320">
        <v>0</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603</v>
      </c>
      <c r="BC79" s="1322"/>
      <c r="BD79" s="1322"/>
      <c r="BE79" s="1322"/>
      <c r="BF79" s="1322"/>
      <c r="BG79" s="1322"/>
      <c r="BH79" s="1322"/>
      <c r="BI79" s="1322"/>
      <c r="BJ79" s="1322"/>
      <c r="BK79" s="1322"/>
      <c r="BL79" s="1322"/>
      <c r="BM79" s="1322"/>
      <c r="BN79" s="1322"/>
      <c r="BO79" s="1322"/>
      <c r="BP79" s="1320">
        <v>8.5</v>
      </c>
      <c r="BQ79" s="1320"/>
      <c r="BR79" s="1320"/>
      <c r="BS79" s="1320"/>
      <c r="BT79" s="1320"/>
      <c r="BU79" s="1320"/>
      <c r="BV79" s="1320"/>
      <c r="BW79" s="1320"/>
      <c r="BX79" s="1320">
        <v>8.1</v>
      </c>
      <c r="BY79" s="1320"/>
      <c r="BZ79" s="1320"/>
      <c r="CA79" s="1320"/>
      <c r="CB79" s="1320"/>
      <c r="CC79" s="1320"/>
      <c r="CD79" s="1320"/>
      <c r="CE79" s="1320"/>
      <c r="CF79" s="1320">
        <v>7.3</v>
      </c>
      <c r="CG79" s="1320"/>
      <c r="CH79" s="1320"/>
      <c r="CI79" s="1320"/>
      <c r="CJ79" s="1320"/>
      <c r="CK79" s="1320"/>
      <c r="CL79" s="1320"/>
      <c r="CM79" s="1320"/>
      <c r="CN79" s="1320">
        <v>7.2</v>
      </c>
      <c r="CO79" s="1320"/>
      <c r="CP79" s="1320"/>
      <c r="CQ79" s="1320"/>
      <c r="CR79" s="1320"/>
      <c r="CS79" s="1320"/>
      <c r="CT79" s="1320"/>
      <c r="CU79" s="1320"/>
      <c r="CV79" s="1320">
        <v>7.2</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7y9KzBLLGoQJaI0RFsdnhlz0eC/R7MK+T+1aN70386vYt93aZ6vjzYeFfHc6Zm7+behmbkfItA0NqidhdunLA==" saltValue="g7TrHI5fGR2DPpJMqjG2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043D4-F838-4D1C-AFE4-3A9FCE99CAF7}">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HiIlUjiZyMTyL3nXds5pFtvWhyhOuWRbO/ApQP5FuatuFdpSnzo/CaSgCelVjJCK3XjwligY0IfBtLqYtBwsg==" saltValue="UVV/7PJCiXXMWDZdL0CD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368E2-CFB2-41F1-8851-176AD995253E}">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4gK1xkaNKUB3zF/PoSequVdct1lLHh1nLSc1yS5ILgGlreQOP+OALdvITQ5vk2AB9uTDKLGFiosXC/KfRmf0w==" saltValue="Y6l+T48kkwtZx34RcXyn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551</v>
      </c>
      <c r="G2" s="156"/>
      <c r="H2" s="157"/>
    </row>
    <row r="3" spans="1:8" x14ac:dyDescent="0.15">
      <c r="A3" s="153" t="s">
        <v>544</v>
      </c>
      <c r="B3" s="158"/>
      <c r="C3" s="159"/>
      <c r="D3" s="160">
        <v>163508</v>
      </c>
      <c r="E3" s="161"/>
      <c r="F3" s="162">
        <v>158564</v>
      </c>
      <c r="G3" s="163"/>
      <c r="H3" s="164"/>
    </row>
    <row r="4" spans="1:8" x14ac:dyDescent="0.15">
      <c r="A4" s="165"/>
      <c r="B4" s="166"/>
      <c r="C4" s="167"/>
      <c r="D4" s="168">
        <v>11290</v>
      </c>
      <c r="E4" s="169"/>
      <c r="F4" s="170">
        <v>48412</v>
      </c>
      <c r="G4" s="171"/>
      <c r="H4" s="172"/>
    </row>
    <row r="5" spans="1:8" x14ac:dyDescent="0.15">
      <c r="A5" s="153" t="s">
        <v>546</v>
      </c>
      <c r="B5" s="158"/>
      <c r="C5" s="159"/>
      <c r="D5" s="160">
        <v>167658</v>
      </c>
      <c r="E5" s="161"/>
      <c r="F5" s="162">
        <v>128611</v>
      </c>
      <c r="G5" s="163"/>
      <c r="H5" s="164"/>
    </row>
    <row r="6" spans="1:8" x14ac:dyDescent="0.15">
      <c r="A6" s="165"/>
      <c r="B6" s="166"/>
      <c r="C6" s="167"/>
      <c r="D6" s="168">
        <v>6788</v>
      </c>
      <c r="E6" s="169"/>
      <c r="F6" s="170">
        <v>61552</v>
      </c>
      <c r="G6" s="171"/>
      <c r="H6" s="172"/>
    </row>
    <row r="7" spans="1:8" x14ac:dyDescent="0.15">
      <c r="A7" s="153" t="s">
        <v>547</v>
      </c>
      <c r="B7" s="158"/>
      <c r="C7" s="159"/>
      <c r="D7" s="160">
        <v>182749</v>
      </c>
      <c r="E7" s="161"/>
      <c r="F7" s="162">
        <v>138651</v>
      </c>
      <c r="G7" s="163"/>
      <c r="H7" s="164"/>
    </row>
    <row r="8" spans="1:8" x14ac:dyDescent="0.15">
      <c r="A8" s="165"/>
      <c r="B8" s="166"/>
      <c r="C8" s="167"/>
      <c r="D8" s="168">
        <v>20099</v>
      </c>
      <c r="E8" s="169"/>
      <c r="F8" s="170">
        <v>71211</v>
      </c>
      <c r="G8" s="171"/>
      <c r="H8" s="172"/>
    </row>
    <row r="9" spans="1:8" x14ac:dyDescent="0.15">
      <c r="A9" s="153" t="s">
        <v>548</v>
      </c>
      <c r="B9" s="158"/>
      <c r="C9" s="159"/>
      <c r="D9" s="160">
        <v>87821</v>
      </c>
      <c r="E9" s="161"/>
      <c r="F9" s="162">
        <v>122882</v>
      </c>
      <c r="G9" s="163"/>
      <c r="H9" s="164"/>
    </row>
    <row r="10" spans="1:8" x14ac:dyDescent="0.15">
      <c r="A10" s="165"/>
      <c r="B10" s="166"/>
      <c r="C10" s="167"/>
      <c r="D10" s="168">
        <v>13254</v>
      </c>
      <c r="E10" s="169"/>
      <c r="F10" s="170">
        <v>65785</v>
      </c>
      <c r="G10" s="171"/>
      <c r="H10" s="172"/>
    </row>
    <row r="11" spans="1:8" x14ac:dyDescent="0.15">
      <c r="A11" s="153" t="s">
        <v>549</v>
      </c>
      <c r="B11" s="158"/>
      <c r="C11" s="159"/>
      <c r="D11" s="160">
        <v>55484</v>
      </c>
      <c r="E11" s="161"/>
      <c r="F11" s="162">
        <v>114790</v>
      </c>
      <c r="G11" s="163"/>
      <c r="H11" s="164"/>
    </row>
    <row r="12" spans="1:8" x14ac:dyDescent="0.15">
      <c r="A12" s="165"/>
      <c r="B12" s="166"/>
      <c r="C12" s="173"/>
      <c r="D12" s="168">
        <v>15892</v>
      </c>
      <c r="E12" s="169"/>
      <c r="F12" s="170">
        <v>55601</v>
      </c>
      <c r="G12" s="171"/>
      <c r="H12" s="172"/>
    </row>
    <row r="13" spans="1:8" x14ac:dyDescent="0.15">
      <c r="A13" s="153"/>
      <c r="B13" s="158"/>
      <c r="C13" s="174"/>
      <c r="D13" s="175">
        <v>131444</v>
      </c>
      <c r="E13" s="176"/>
      <c r="F13" s="177">
        <v>132700</v>
      </c>
      <c r="G13" s="178"/>
      <c r="H13" s="164"/>
    </row>
    <row r="14" spans="1:8" x14ac:dyDescent="0.15">
      <c r="A14" s="165"/>
      <c r="B14" s="166"/>
      <c r="C14" s="167"/>
      <c r="D14" s="168">
        <v>13465</v>
      </c>
      <c r="E14" s="169"/>
      <c r="F14" s="170">
        <v>60512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14.27</v>
      </c>
      <c r="C19" s="179">
        <f>ROUND(VALUE(SUBSTITUTE(実質収支比率等に係る経年分析!G$48,"▲","-")),2)</f>
        <v>15.82</v>
      </c>
      <c r="D19" s="179">
        <f>ROUND(VALUE(SUBSTITUTE(実質収支比率等に係る経年分析!H$48,"▲","-")),2)</f>
        <v>11.2</v>
      </c>
      <c r="E19" s="179">
        <f>ROUND(VALUE(SUBSTITUTE(実質収支比率等に係る経年分析!I$48,"▲","-")),2)</f>
        <v>13.2</v>
      </c>
      <c r="F19" s="179">
        <f>ROUND(VALUE(SUBSTITUTE(実質収支比率等に係る経年分析!J$48,"▲","-")),2)</f>
        <v>13.75</v>
      </c>
    </row>
    <row r="20" spans="1:11" x14ac:dyDescent="0.15">
      <c r="A20" s="179" t="s">
        <v>54</v>
      </c>
      <c r="B20" s="179">
        <f>ROUND(VALUE(SUBSTITUTE(実質収支比率等に係る経年分析!F$47,"▲","-")),2)</f>
        <v>25.47</v>
      </c>
      <c r="C20" s="179">
        <f>ROUND(VALUE(SUBSTITUTE(実質収支比率等に係る経年分析!G$47,"▲","-")),2)</f>
        <v>24.42</v>
      </c>
      <c r="D20" s="179">
        <f>ROUND(VALUE(SUBSTITUTE(実質収支比率等に係る経年分析!H$47,"▲","-")),2)</f>
        <v>24.54</v>
      </c>
      <c r="E20" s="179">
        <f>ROUND(VALUE(SUBSTITUTE(実質収支比率等に係る経年分析!I$47,"▲","-")),2)</f>
        <v>21.76</v>
      </c>
      <c r="F20" s="179">
        <f>ROUND(VALUE(SUBSTITUTE(実質収支比率等に係る経年分析!J$47,"▲","-")),2)</f>
        <v>21.95</v>
      </c>
    </row>
    <row r="21" spans="1:11" x14ac:dyDescent="0.15">
      <c r="A21" s="179" t="s">
        <v>55</v>
      </c>
      <c r="B21" s="179">
        <f>IF(ISNUMBER(VALUE(SUBSTITUTE(実質収支比率等に係る経年分析!F$49,"▲","-"))),ROUND(VALUE(SUBSTITUTE(実質収支比率等に係る経年分析!F$49,"▲","-")),2),NA())</f>
        <v>10.52</v>
      </c>
      <c r="C21" s="179">
        <f>IF(ISNUMBER(VALUE(SUBSTITUTE(実質収支比率等に係る経年分析!G$49,"▲","-"))),ROUND(VALUE(SUBSTITUTE(実質収支比率等に係る経年分析!G$49,"▲","-")),2),NA())</f>
        <v>9.17</v>
      </c>
      <c r="D21" s="179">
        <f>IF(ISNUMBER(VALUE(SUBSTITUTE(実質収支比率等に係る経年分析!H$49,"▲","-"))),ROUND(VALUE(SUBSTITUTE(実質収支比率等に係る経年分析!H$49,"▲","-")),2),NA())</f>
        <v>3.35</v>
      </c>
      <c r="E21" s="179">
        <f>IF(ISNUMBER(VALUE(SUBSTITUTE(実質収支比率等に係る経年分析!I$49,"▲","-"))),ROUND(VALUE(SUBSTITUTE(実質収支比率等に係る経年分析!I$49,"▲","-")),2),NA())</f>
        <v>4.67</v>
      </c>
      <c r="F21" s="179">
        <f>IF(ISNUMBER(VALUE(SUBSTITUTE(実質収支比率等に係る経年分析!J$49,"▲","-"))),ROUND(VALUE(SUBSTITUTE(実質収支比率等に係る経年分析!J$49,"▲","-")),2),NA())</f>
        <v>6.43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国見町土地開発事業特別会計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0.94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国見町渇水対策施設特別会計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国見町後期高齢者医療特別会計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国見町公共下水道事業特別会計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国見町介護保険特別会計(保険事業勘定)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0.94</v>
      </c>
    </row>
    <row r="34" spans="1:16" x14ac:dyDescent="0.15">
      <c r="A34" s="180" t="str">
        <f>IF(連結実質赤字比率に係る赤字・黒字の構成分析!C$36="",NA(),連結実質赤字比率に係る赤字・黒字の構成分析!C$36)</f>
        <v>国見町国民健康保険特別会計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2.2799999999999998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2.58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14.27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15.81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13.19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13.73</v>
      </c>
    </row>
    <row r="36" spans="1:16" x14ac:dyDescent="0.15">
      <c r="A36" s="180" t="str">
        <f>IF(連結実質赤字比率に係る赤字・黒字の構成分析!C$34="",NA(),連結実質赤字比率に係る赤字・黒字の構成分析!C$34)</f>
        <v>国見町水道事業会計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14.85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16.23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16.12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15.53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563</v>
      </c>
      <c r="E42" s="181"/>
      <c r="F42" s="181"/>
      <c r="G42" s="181">
        <f>'実質公債費比率（分子）の構造'!L$52</f>
        <v>558</v>
      </c>
      <c r="H42" s="181"/>
      <c r="I42" s="181"/>
      <c r="J42" s="181">
        <f>'実質公債費比率（分子）の構造'!M$52</f>
        <v>557</v>
      </c>
      <c r="K42" s="181"/>
      <c r="L42" s="181"/>
      <c r="M42" s="181">
        <f>'実質公債費比率（分子）の構造'!N$52</f>
        <v>586</v>
      </c>
      <c r="N42" s="181"/>
      <c r="O42" s="181"/>
      <c r="P42" s="181">
        <f>'実質公債費比率（分子）の構造'!O$52</f>
        <v>585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11</v>
      </c>
      <c r="C44" s="181"/>
      <c r="D44" s="181"/>
      <c r="E44" s="181">
        <f>'実質公債費比率（分子）の構造'!L$50</f>
        <v>3</v>
      </c>
      <c r="F44" s="181"/>
      <c r="G44" s="181"/>
      <c r="H44" s="181">
        <f>'実質公債費比率（分子）の構造'!M$50</f>
        <v>5</v>
      </c>
      <c r="I44" s="181"/>
      <c r="J44" s="181"/>
      <c r="K44" s="181">
        <f>'実質公債費比率（分子）の構造'!N$50</f>
        <v>6</v>
      </c>
      <c r="L44" s="181"/>
      <c r="M44" s="181"/>
      <c r="N44" s="181">
        <f>'実質公債費比率（分子）の構造'!O$50</f>
        <v>9</v>
      </c>
      <c r="O44" s="181"/>
      <c r="P44" s="181"/>
    </row>
    <row r="45" spans="1:16" x14ac:dyDescent="0.15">
      <c r="A45" s="181" t="s">
        <v>65</v>
      </c>
      <c r="B45" s="181">
        <f>'実質公債費比率（分子）の構造'!K$49</f>
        <v>308</v>
      </c>
      <c r="C45" s="181"/>
      <c r="D45" s="181"/>
      <c r="E45" s="181">
        <f>'実質公債費比率（分子）の構造'!L$49</f>
        <v>308</v>
      </c>
      <c r="F45" s="181"/>
      <c r="G45" s="181"/>
      <c r="H45" s="181">
        <f>'実質公債費比率（分子）の構造'!M$49</f>
        <v>334</v>
      </c>
      <c r="I45" s="181"/>
      <c r="J45" s="181"/>
      <c r="K45" s="181">
        <f>'実質公債費比率（分子）の構造'!N$49</f>
        <v>343</v>
      </c>
      <c r="L45" s="181"/>
      <c r="M45" s="181"/>
      <c r="N45" s="181">
        <f>'実質公債費比率（分子）の構造'!O$49</f>
        <v>345</v>
      </c>
      <c r="O45" s="181"/>
      <c r="P45" s="181"/>
    </row>
    <row r="46" spans="1:16" x14ac:dyDescent="0.15">
      <c r="A46" s="181" t="s">
        <v>66</v>
      </c>
      <c r="B46" s="181">
        <f>'実質公債費比率（分子）の構造'!K$48</f>
        <v>53</v>
      </c>
      <c r="C46" s="181"/>
      <c r="D46" s="181"/>
      <c r="E46" s="181">
        <f>'実質公債費比率（分子）の構造'!L$48</f>
        <v>40</v>
      </c>
      <c r="F46" s="181"/>
      <c r="G46" s="181"/>
      <c r="H46" s="181">
        <f>'実質公債費比率（分子）の構造'!M$48</f>
        <v>61</v>
      </c>
      <c r="I46" s="181"/>
      <c r="J46" s="181"/>
      <c r="K46" s="181">
        <f>'実質公債費比率（分子）の構造'!N$48</f>
        <v>73</v>
      </c>
      <c r="L46" s="181"/>
      <c r="M46" s="181"/>
      <c r="N46" s="181">
        <f>'実質公債費比率（分子）の構造'!O$48</f>
        <v>66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368</v>
      </c>
      <c r="C49" s="181"/>
      <c r="D49" s="181"/>
      <c r="E49" s="181">
        <f>'実質公債費比率（分子）の構造'!L$45</f>
        <v>383</v>
      </c>
      <c r="F49" s="181"/>
      <c r="G49" s="181"/>
      <c r="H49" s="181">
        <f>'実質公債費比率（分子）の構造'!M$45</f>
        <v>379</v>
      </c>
      <c r="I49" s="181"/>
      <c r="J49" s="181"/>
      <c r="K49" s="181">
        <f>'実質公債費比率（分子）の構造'!N$45</f>
        <v>364</v>
      </c>
      <c r="L49" s="181"/>
      <c r="M49" s="181"/>
      <c r="N49" s="181">
        <f>'実質公債費比率（分子）の構造'!O$45</f>
        <v>327</v>
      </c>
      <c r="O49" s="181"/>
      <c r="P49" s="181"/>
    </row>
    <row r="50" spans="1:16" x14ac:dyDescent="0.15">
      <c r="A50" s="181" t="s">
        <v>70</v>
      </c>
      <c r="B50" s="181" t="e">
        <f>NA()</f>
        <v>#N/A</v>
      </c>
      <c r="C50" s="181">
        <f>IF(ISNUMBER('実質公債費比率（分子）の構造'!K$53),'実質公債費比率（分子）の構造'!K$53,NA())</f>
        <v>177</v>
      </c>
      <c r="D50" s="181" t="e">
        <f>NA()</f>
        <v>#N/A</v>
      </c>
      <c r="E50" s="181" t="e">
        <f>NA()</f>
        <v>#N/A</v>
      </c>
      <c r="F50" s="181">
        <f>IF(ISNUMBER('実質公債費比率（分子）の構造'!L$53),'実質公債費比率（分子）の構造'!L$53,NA())</f>
        <v>176</v>
      </c>
      <c r="G50" s="181" t="e">
        <f>NA()</f>
        <v>#N/A</v>
      </c>
      <c r="H50" s="181" t="e">
        <f>NA()</f>
        <v>#N/A</v>
      </c>
      <c r="I50" s="181">
        <f>IF(ISNUMBER('実質公債費比率（分子）の構造'!M$53),'実質公債費比率（分子）の構造'!M$53,NA())</f>
        <v>222</v>
      </c>
      <c r="J50" s="181" t="e">
        <f>NA()</f>
        <v>#N/A</v>
      </c>
      <c r="K50" s="181" t="e">
        <f>NA()</f>
        <v>#N/A</v>
      </c>
      <c r="L50" s="181">
        <f>IF(ISNUMBER('実質公債費比率（分子）の構造'!N$53),'実質公債費比率（分子）の構造'!N$53,NA())</f>
        <v>200</v>
      </c>
      <c r="M50" s="181" t="e">
        <f>NA()</f>
        <v>#N/A</v>
      </c>
      <c r="N50" s="181" t="e">
        <f>NA()</f>
        <v>#N/A</v>
      </c>
      <c r="O50" s="181">
        <f>IF(ISNUMBER('実質公債費比率（分子）の構造'!O$53),'実質公債費比率（分子）の構造'!O$53,NA())</f>
        <v>162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7648</v>
      </c>
      <c r="E56" s="180"/>
      <c r="F56" s="180"/>
      <c r="G56" s="180">
        <f>'将来負担比率（分子）の構造'!J$52</f>
        <v>8097</v>
      </c>
      <c r="H56" s="180"/>
      <c r="I56" s="180"/>
      <c r="J56" s="180">
        <f>'将来負担比率（分子）の構造'!K$52</f>
        <v>7914</v>
      </c>
      <c r="K56" s="180"/>
      <c r="L56" s="180"/>
      <c r="M56" s="180">
        <f>'将来負担比率（分子）の構造'!L$52</f>
        <v>7647</v>
      </c>
      <c r="N56" s="180"/>
      <c r="O56" s="180"/>
      <c r="P56" s="180">
        <f>'将来負担比率（分子）の構造'!M$52</f>
        <v>7383</v>
      </c>
    </row>
    <row r="57" spans="1:16" x14ac:dyDescent="0.15">
      <c r="A57" s="180" t="s">
        <v>41</v>
      </c>
      <c r="B57" s="180"/>
      <c r="C57" s="180"/>
      <c r="D57" s="180">
        <f>'将来負担比率（分子）の構造'!I$51</f>
        <v>172</v>
      </c>
      <c r="E57" s="180"/>
      <c r="F57" s="180"/>
      <c r="G57" s="180">
        <f>'将来負担比率（分子）の構造'!J$51</f>
        <v>157</v>
      </c>
      <c r="H57" s="180"/>
      <c r="I57" s="180"/>
      <c r="J57" s="180">
        <f>'将来負担比率（分子）の構造'!K$51</f>
        <v>164</v>
      </c>
      <c r="K57" s="180"/>
      <c r="L57" s="180"/>
      <c r="M57" s="180">
        <f>'将来負担比率（分子）の構造'!L$51</f>
        <v>183</v>
      </c>
      <c r="N57" s="180"/>
      <c r="O57" s="180"/>
      <c r="P57" s="180">
        <f>'将来負担比率（分子）の構造'!M$51</f>
        <v>171</v>
      </c>
    </row>
    <row r="58" spans="1:16" x14ac:dyDescent="0.15">
      <c r="A58" s="180" t="s">
        <v>40</v>
      </c>
      <c r="B58" s="180"/>
      <c r="C58" s="180"/>
      <c r="D58" s="180">
        <f>'将来負担比率（分子）の構造'!I$50</f>
        <v>1558</v>
      </c>
      <c r="E58" s="180"/>
      <c r="F58" s="180"/>
      <c r="G58" s="180">
        <f>'将来負担比率（分子）の構造'!J$50</f>
        <v>1480</v>
      </c>
      <c r="H58" s="180"/>
      <c r="I58" s="180"/>
      <c r="J58" s="180">
        <f>'将来負担比率（分子）の構造'!K$50</f>
        <v>1459</v>
      </c>
      <c r="K58" s="180"/>
      <c r="L58" s="180"/>
      <c r="M58" s="180">
        <f>'将来負担比率（分子）の構造'!L$50</f>
        <v>1327</v>
      </c>
      <c r="N58" s="180"/>
      <c r="O58" s="180"/>
      <c r="P58" s="180">
        <f>'将来負担比率（分子）の構造'!M$50</f>
        <v>1429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697</v>
      </c>
      <c r="C62" s="180"/>
      <c r="D62" s="180"/>
      <c r="E62" s="180">
        <f>'将来負担比率（分子）の構造'!J$45</f>
        <v>664</v>
      </c>
      <c r="F62" s="180"/>
      <c r="G62" s="180"/>
      <c r="H62" s="180">
        <f>'将来負担比率（分子）の構造'!K$45</f>
        <v>590</v>
      </c>
      <c r="I62" s="180"/>
      <c r="J62" s="180"/>
      <c r="K62" s="180">
        <f>'将来負担比率（分子）の構造'!L$45</f>
        <v>440</v>
      </c>
      <c r="L62" s="180"/>
      <c r="M62" s="180"/>
      <c r="N62" s="180">
        <f>'将来負担比率（分子）の構造'!M$45</f>
        <v>429</v>
      </c>
      <c r="O62" s="180"/>
      <c r="P62" s="180"/>
    </row>
    <row r="63" spans="1:16" x14ac:dyDescent="0.15">
      <c r="A63" s="180" t="s">
        <v>33</v>
      </c>
      <c r="B63" s="180">
        <f>'将来負担比率（分子）の構造'!I$44</f>
        <v>3581</v>
      </c>
      <c r="C63" s="180"/>
      <c r="D63" s="180"/>
      <c r="E63" s="180">
        <f>'将来負担比率（分子）の構造'!J$44</f>
        <v>3432</v>
      </c>
      <c r="F63" s="180"/>
      <c r="G63" s="180"/>
      <c r="H63" s="180">
        <f>'将来負担比率（分子）の構造'!K$44</f>
        <v>3252</v>
      </c>
      <c r="I63" s="180"/>
      <c r="J63" s="180"/>
      <c r="K63" s="180">
        <f>'将来負担比率（分子）の構造'!L$44</f>
        <v>3048</v>
      </c>
      <c r="L63" s="180"/>
      <c r="M63" s="180"/>
      <c r="N63" s="180">
        <f>'将来負担比率（分子）の構造'!M$44</f>
        <v>2894</v>
      </c>
      <c r="O63" s="180"/>
      <c r="P63" s="180"/>
    </row>
    <row r="64" spans="1:16" x14ac:dyDescent="0.15">
      <c r="A64" s="180" t="s">
        <v>32</v>
      </c>
      <c r="B64" s="180">
        <f>'将来負担比率（分子）の構造'!I$43</f>
        <v>1314</v>
      </c>
      <c r="C64" s="180"/>
      <c r="D64" s="180"/>
      <c r="E64" s="180">
        <f>'将来負担比率（分子）の構造'!J$43</f>
        <v>1148</v>
      </c>
      <c r="F64" s="180"/>
      <c r="G64" s="180"/>
      <c r="H64" s="180">
        <f>'将来負担比率（分子）の構造'!K$43</f>
        <v>1071</v>
      </c>
      <c r="I64" s="180"/>
      <c r="J64" s="180"/>
      <c r="K64" s="180">
        <f>'将来負担比率（分子）の構造'!L$43</f>
        <v>1115</v>
      </c>
      <c r="L64" s="180"/>
      <c r="M64" s="180"/>
      <c r="N64" s="180">
        <f>'将来負担比率（分子）の構造'!M$43</f>
        <v>1149</v>
      </c>
      <c r="O64" s="180"/>
      <c r="P64" s="180"/>
    </row>
    <row r="65" spans="1:16" x14ac:dyDescent="0.15">
      <c r="A65" s="180" t="s">
        <v>31</v>
      </c>
      <c r="B65" s="180">
        <f>'将来負担比率（分子）の構造'!I$42</f>
        <v>19</v>
      </c>
      <c r="C65" s="180"/>
      <c r="D65" s="180"/>
      <c r="E65" s="180">
        <f>'将来負担比率（分子）の構造'!J$42</f>
        <v>22</v>
      </c>
      <c r="F65" s="180"/>
      <c r="G65" s="180"/>
      <c r="H65" s="180">
        <f>'将来負担比率（分子）の構造'!K$42</f>
        <v>20</v>
      </c>
      <c r="I65" s="180"/>
      <c r="J65" s="180"/>
      <c r="K65" s="180">
        <f>'将来負担比率（分子）の構造'!L$42</f>
        <v>14</v>
      </c>
      <c r="L65" s="180"/>
      <c r="M65" s="180"/>
      <c r="N65" s="180">
        <f>'将来負担比率（分子）の構造'!M$42</f>
        <v>5</v>
      </c>
      <c r="O65" s="180"/>
      <c r="P65" s="180"/>
    </row>
    <row r="66" spans="1:16" x14ac:dyDescent="0.15">
      <c r="A66" s="180" t="s">
        <v>30</v>
      </c>
      <c r="B66" s="180">
        <f>'将来負担比率（分子）の構造'!I$41</f>
        <v>5874</v>
      </c>
      <c r="C66" s="180"/>
      <c r="D66" s="180"/>
      <c r="E66" s="180">
        <f>'将来負担比率（分子）の構造'!J$41</f>
        <v>6310</v>
      </c>
      <c r="F66" s="180"/>
      <c r="G66" s="180"/>
      <c r="H66" s="180">
        <f>'将来負担比率（分子）の構造'!K$41</f>
        <v>6687</v>
      </c>
      <c r="I66" s="180"/>
      <c r="J66" s="180"/>
      <c r="K66" s="180">
        <f>'将来負担比率（分子）の構造'!L$41</f>
        <v>6506</v>
      </c>
      <c r="L66" s="180"/>
      <c r="M66" s="180"/>
      <c r="N66" s="180">
        <f>'将来負担比率（分子）の構造'!M$41</f>
        <v>6242</v>
      </c>
      <c r="O66" s="180"/>
      <c r="P66" s="180"/>
    </row>
    <row r="67" spans="1:16" x14ac:dyDescent="0.15">
      <c r="A67" s="180" t="s">
        <v>74</v>
      </c>
      <c r="B67" s="180" t="e">
        <f>NA()</f>
        <v>#N/A</v>
      </c>
      <c r="C67" s="180">
        <f>IF(ISNUMBER('将来負担比率（分子）の構造'!I$53), IF('将来負担比率（分子）の構造'!I$53 &lt; 0, 0, '将来負担比率（分子）の構造'!I$53), NA())</f>
        <v>2106</v>
      </c>
      <c r="D67" s="180" t="e">
        <f>NA()</f>
        <v>#N/A</v>
      </c>
      <c r="E67" s="180" t="e">
        <f>NA()</f>
        <v>#N/A</v>
      </c>
      <c r="F67" s="180">
        <f>IF(ISNUMBER('将来負担比率（分子）の構造'!J$53), IF('将来負担比率（分子）の構造'!J$53 &lt; 0, 0, '将来負担比率（分子）の構造'!J$53), NA())</f>
        <v>1843</v>
      </c>
      <c r="G67" s="180" t="e">
        <f>NA()</f>
        <v>#N/A</v>
      </c>
      <c r="H67" s="180" t="e">
        <f>NA()</f>
        <v>#N/A</v>
      </c>
      <c r="I67" s="180">
        <f>IF(ISNUMBER('将来負担比率（分子）の構造'!K$53), IF('将来負担比率（分子）の構造'!K$53 &lt; 0, 0, '将来負担比率（分子）の構造'!K$53), NA())</f>
        <v>2082</v>
      </c>
      <c r="J67" s="180" t="e">
        <f>NA()</f>
        <v>#N/A</v>
      </c>
      <c r="K67" s="180" t="e">
        <f>NA()</f>
        <v>#N/A</v>
      </c>
      <c r="L67" s="180">
        <f>IF(ISNUMBER('将来負担比率（分子）の構造'!L$53), IF('将来負担比率（分子）の構造'!L$53 &lt; 0, 0, '将来負担比率（分子）の構造'!L$53), NA())</f>
        <v>1966</v>
      </c>
      <c r="M67" s="180" t="e">
        <f>NA()</f>
        <v>#N/A</v>
      </c>
      <c r="N67" s="180" t="e">
        <f>NA()</f>
        <v>#N/A</v>
      </c>
      <c r="O67" s="180">
        <f>IF(ISNUMBER('将来負担比率（分子）の構造'!M$53), IF('将来負担比率（分子）の構造'!M$53 &lt; 0, 0, '将来負担比率（分子）の構造'!M$53), NA())</f>
        <v>1735</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854</v>
      </c>
      <c r="C72" s="184">
        <f>基金残高に係る経年分析!G55</f>
        <v>753</v>
      </c>
      <c r="D72" s="184">
        <f>基金残高に係る経年分析!H55</f>
        <v>754</v>
      </c>
    </row>
    <row r="73" spans="1:16" x14ac:dyDescent="0.15">
      <c r="A73" s="183" t="s">
        <v>77</v>
      </c>
      <c r="B73" s="184" t="str">
        <f>基金残高に係る経年分析!F56</f>
        <v>-</v>
      </c>
      <c r="C73" s="184" t="str">
        <f>基金残高に係る経年分析!G56</f>
        <v>-</v>
      </c>
      <c r="D73" s="184" t="str">
        <f>基金残高に係る経年分析!H56</f>
        <v>-</v>
      </c>
    </row>
    <row r="74" spans="1:16" x14ac:dyDescent="0.15">
      <c r="A74" s="183" t="s">
        <v>78</v>
      </c>
      <c r="B74" s="184">
        <f>基金残高に係る経年分析!F57</f>
        <v>914</v>
      </c>
      <c r="C74" s="184">
        <f>基金残高に係る経年分析!G57</f>
        <v>858</v>
      </c>
      <c r="D74" s="184">
        <f>基金残高に係る経年分析!H57</f>
        <v>866</v>
      </c>
    </row>
  </sheetData>
  <sheetProtection algorithmName="SHA-512" hashValue="es7mIF5mtRGA+dl6r0hNt7W/j8jIX6i+b7vV2TAiHoEYWCpdis7QKcuncRomU7P88mGuUJl8znoybdHcxbGYOQ==" saltValue="6cz+kVW5PZxSjIhqQPMa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4"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1005827</v>
      </c>
      <c r="S5" s="669"/>
      <c r="T5" s="669"/>
      <c r="U5" s="669"/>
      <c r="V5" s="669"/>
      <c r="W5" s="669"/>
      <c r="X5" s="669"/>
      <c r="Y5" s="670"/>
      <c r="Z5" s="671">
        <v>17.7</v>
      </c>
      <c r="AA5" s="671"/>
      <c r="AB5" s="671"/>
      <c r="AC5" s="671"/>
      <c r="AD5" s="672">
        <v>1005827</v>
      </c>
      <c r="AE5" s="672"/>
      <c r="AF5" s="672"/>
      <c r="AG5" s="672"/>
      <c r="AH5" s="672"/>
      <c r="AI5" s="672"/>
      <c r="AJ5" s="672"/>
      <c r="AK5" s="672"/>
      <c r="AL5" s="673">
        <v>30.2</v>
      </c>
      <c r="AM5" s="674"/>
      <c r="AN5" s="674"/>
      <c r="AO5" s="675"/>
      <c r="AP5" s="665" t="s">
        <v>223</v>
      </c>
      <c r="AQ5" s="666"/>
      <c r="AR5" s="666"/>
      <c r="AS5" s="666"/>
      <c r="AT5" s="666"/>
      <c r="AU5" s="666"/>
      <c r="AV5" s="666"/>
      <c r="AW5" s="666"/>
      <c r="AX5" s="666"/>
      <c r="AY5" s="666"/>
      <c r="AZ5" s="666"/>
      <c r="BA5" s="666"/>
      <c r="BB5" s="666"/>
      <c r="BC5" s="666"/>
      <c r="BD5" s="666"/>
      <c r="BE5" s="666"/>
      <c r="BF5" s="667"/>
      <c r="BG5" s="679">
        <v>1005827</v>
      </c>
      <c r="BH5" s="680"/>
      <c r="BI5" s="680"/>
      <c r="BJ5" s="680"/>
      <c r="BK5" s="680"/>
      <c r="BL5" s="680"/>
      <c r="BM5" s="680"/>
      <c r="BN5" s="681"/>
      <c r="BO5" s="682">
        <v>100</v>
      </c>
      <c r="BP5" s="682"/>
      <c r="BQ5" s="682"/>
      <c r="BR5" s="682"/>
      <c r="BS5" s="683" t="s">
        <v>224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216</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56937</v>
      </c>
      <c r="S6" s="680"/>
      <c r="T6" s="680"/>
      <c r="U6" s="680"/>
      <c r="V6" s="680"/>
      <c r="W6" s="680"/>
      <c r="X6" s="680"/>
      <c r="Y6" s="681"/>
      <c r="Z6" s="682">
        <v>1</v>
      </c>
      <c r="AA6" s="682"/>
      <c r="AB6" s="682"/>
      <c r="AC6" s="682"/>
      <c r="AD6" s="683">
        <v>56937</v>
      </c>
      <c r="AE6" s="683"/>
      <c r="AF6" s="683"/>
      <c r="AG6" s="683"/>
      <c r="AH6" s="683"/>
      <c r="AI6" s="683"/>
      <c r="AJ6" s="683"/>
      <c r="AK6" s="683"/>
      <c r="AL6" s="684">
        <v>1.7</v>
      </c>
      <c r="AM6" s="685"/>
      <c r="AN6" s="685"/>
      <c r="AO6" s="686"/>
      <c r="AP6" s="676" t="s">
        <v>229</v>
      </c>
      <c r="AQ6" s="677"/>
      <c r="AR6" s="677"/>
      <c r="AS6" s="677"/>
      <c r="AT6" s="677"/>
      <c r="AU6" s="677"/>
      <c r="AV6" s="677"/>
      <c r="AW6" s="677"/>
      <c r="AX6" s="677"/>
      <c r="AY6" s="677"/>
      <c r="AZ6" s="677"/>
      <c r="BA6" s="677"/>
      <c r="BB6" s="677"/>
      <c r="BC6" s="677"/>
      <c r="BD6" s="677"/>
      <c r="BE6" s="677"/>
      <c r="BF6" s="678"/>
      <c r="BG6" s="679">
        <v>1005827</v>
      </c>
      <c r="BH6" s="680"/>
      <c r="BI6" s="680"/>
      <c r="BJ6" s="680"/>
      <c r="BK6" s="680"/>
      <c r="BL6" s="680"/>
      <c r="BM6" s="680"/>
      <c r="BN6" s="681"/>
      <c r="BO6" s="682">
        <v>100</v>
      </c>
      <c r="BP6" s="682"/>
      <c r="BQ6" s="682"/>
      <c r="BR6" s="682"/>
      <c r="BS6" s="683" t="s">
        <v>126</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72152</v>
      </c>
      <c r="CS6" s="680"/>
      <c r="CT6" s="680"/>
      <c r="CU6" s="680"/>
      <c r="CV6" s="680"/>
      <c r="CW6" s="680"/>
      <c r="CX6" s="680"/>
      <c r="CY6" s="681"/>
      <c r="CZ6" s="673">
        <v>1.4</v>
      </c>
      <c r="DA6" s="674"/>
      <c r="DB6" s="674"/>
      <c r="DC6" s="693"/>
      <c r="DD6" s="688" t="s">
        <v>134</v>
      </c>
      <c r="DE6" s="680"/>
      <c r="DF6" s="680"/>
      <c r="DG6" s="680"/>
      <c r="DH6" s="680"/>
      <c r="DI6" s="680"/>
      <c r="DJ6" s="680"/>
      <c r="DK6" s="680"/>
      <c r="DL6" s="680"/>
      <c r="DM6" s="680"/>
      <c r="DN6" s="680"/>
      <c r="DO6" s="680"/>
      <c r="DP6" s="681"/>
      <c r="DQ6" s="688">
        <v>72152</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1272</v>
      </c>
      <c r="S7" s="680"/>
      <c r="T7" s="680"/>
      <c r="U7" s="680"/>
      <c r="V7" s="680"/>
      <c r="W7" s="680"/>
      <c r="X7" s="680"/>
      <c r="Y7" s="681"/>
      <c r="Z7" s="682">
        <v>0</v>
      </c>
      <c r="AA7" s="682"/>
      <c r="AB7" s="682"/>
      <c r="AC7" s="682"/>
      <c r="AD7" s="683">
        <v>1272</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398177</v>
      </c>
      <c r="BH7" s="680"/>
      <c r="BI7" s="680"/>
      <c r="BJ7" s="680"/>
      <c r="BK7" s="680"/>
      <c r="BL7" s="680"/>
      <c r="BM7" s="680"/>
      <c r="BN7" s="681"/>
      <c r="BO7" s="682">
        <v>39.6</v>
      </c>
      <c r="BP7" s="682"/>
      <c r="BQ7" s="682"/>
      <c r="BR7" s="682"/>
      <c r="BS7" s="683" t="s">
        <v>126</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786929</v>
      </c>
      <c r="CS7" s="680"/>
      <c r="CT7" s="680"/>
      <c r="CU7" s="680"/>
      <c r="CV7" s="680"/>
      <c r="CW7" s="680"/>
      <c r="CX7" s="680"/>
      <c r="CY7" s="681"/>
      <c r="CZ7" s="682">
        <v>15.2</v>
      </c>
      <c r="DA7" s="682"/>
      <c r="DB7" s="682"/>
      <c r="DC7" s="682"/>
      <c r="DD7" s="688">
        <v>12640</v>
      </c>
      <c r="DE7" s="680"/>
      <c r="DF7" s="680"/>
      <c r="DG7" s="680"/>
      <c r="DH7" s="680"/>
      <c r="DI7" s="680"/>
      <c r="DJ7" s="680"/>
      <c r="DK7" s="680"/>
      <c r="DL7" s="680"/>
      <c r="DM7" s="680"/>
      <c r="DN7" s="680"/>
      <c r="DO7" s="680"/>
      <c r="DP7" s="681"/>
      <c r="DQ7" s="688">
        <v>676351</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2276</v>
      </c>
      <c r="S8" s="680"/>
      <c r="T8" s="680"/>
      <c r="U8" s="680"/>
      <c r="V8" s="680"/>
      <c r="W8" s="680"/>
      <c r="X8" s="680"/>
      <c r="Y8" s="681"/>
      <c r="Z8" s="682">
        <v>0</v>
      </c>
      <c r="AA8" s="682"/>
      <c r="AB8" s="682"/>
      <c r="AC8" s="682"/>
      <c r="AD8" s="683">
        <v>2276</v>
      </c>
      <c r="AE8" s="683"/>
      <c r="AF8" s="683"/>
      <c r="AG8" s="683"/>
      <c r="AH8" s="683"/>
      <c r="AI8" s="683"/>
      <c r="AJ8" s="683"/>
      <c r="AK8" s="683"/>
      <c r="AL8" s="684">
        <v>0.1</v>
      </c>
      <c r="AM8" s="685"/>
      <c r="AN8" s="685"/>
      <c r="AO8" s="686"/>
      <c r="AP8" s="676" t="s">
        <v>235</v>
      </c>
      <c r="AQ8" s="677"/>
      <c r="AR8" s="677"/>
      <c r="AS8" s="677"/>
      <c r="AT8" s="677"/>
      <c r="AU8" s="677"/>
      <c r="AV8" s="677"/>
      <c r="AW8" s="677"/>
      <c r="AX8" s="677"/>
      <c r="AY8" s="677"/>
      <c r="AZ8" s="677"/>
      <c r="BA8" s="677"/>
      <c r="BB8" s="677"/>
      <c r="BC8" s="677"/>
      <c r="BD8" s="677"/>
      <c r="BE8" s="677"/>
      <c r="BF8" s="678"/>
      <c r="BG8" s="679">
        <v>14519</v>
      </c>
      <c r="BH8" s="680"/>
      <c r="BI8" s="680"/>
      <c r="BJ8" s="680"/>
      <c r="BK8" s="680"/>
      <c r="BL8" s="680"/>
      <c r="BM8" s="680"/>
      <c r="BN8" s="681"/>
      <c r="BO8" s="682">
        <v>1.4</v>
      </c>
      <c r="BP8" s="682"/>
      <c r="BQ8" s="682"/>
      <c r="BR8" s="682"/>
      <c r="BS8" s="688" t="s">
        <v>126</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1203869</v>
      </c>
      <c r="CS8" s="680"/>
      <c r="CT8" s="680"/>
      <c r="CU8" s="680"/>
      <c r="CV8" s="680"/>
      <c r="CW8" s="680"/>
      <c r="CX8" s="680"/>
      <c r="CY8" s="681"/>
      <c r="CZ8" s="682">
        <v>23.3</v>
      </c>
      <c r="DA8" s="682"/>
      <c r="DB8" s="682"/>
      <c r="DC8" s="682"/>
      <c r="DD8" s="688">
        <v>975</v>
      </c>
      <c r="DE8" s="680"/>
      <c r="DF8" s="680"/>
      <c r="DG8" s="680"/>
      <c r="DH8" s="680"/>
      <c r="DI8" s="680"/>
      <c r="DJ8" s="680"/>
      <c r="DK8" s="680"/>
      <c r="DL8" s="680"/>
      <c r="DM8" s="680"/>
      <c r="DN8" s="680"/>
      <c r="DO8" s="680"/>
      <c r="DP8" s="681"/>
      <c r="DQ8" s="688">
        <v>684910</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1785</v>
      </c>
      <c r="S9" s="680"/>
      <c r="T9" s="680"/>
      <c r="U9" s="680"/>
      <c r="V9" s="680"/>
      <c r="W9" s="680"/>
      <c r="X9" s="680"/>
      <c r="Y9" s="681"/>
      <c r="Z9" s="682">
        <v>0</v>
      </c>
      <c r="AA9" s="682"/>
      <c r="AB9" s="682"/>
      <c r="AC9" s="682"/>
      <c r="AD9" s="683">
        <v>1785</v>
      </c>
      <c r="AE9" s="683"/>
      <c r="AF9" s="683"/>
      <c r="AG9" s="683"/>
      <c r="AH9" s="683"/>
      <c r="AI9" s="683"/>
      <c r="AJ9" s="683"/>
      <c r="AK9" s="683"/>
      <c r="AL9" s="684">
        <v>0.1</v>
      </c>
      <c r="AM9" s="685"/>
      <c r="AN9" s="685"/>
      <c r="AO9" s="686"/>
      <c r="AP9" s="676" t="s">
        <v>238</v>
      </c>
      <c r="AQ9" s="677"/>
      <c r="AR9" s="677"/>
      <c r="AS9" s="677"/>
      <c r="AT9" s="677"/>
      <c r="AU9" s="677"/>
      <c r="AV9" s="677"/>
      <c r="AW9" s="677"/>
      <c r="AX9" s="677"/>
      <c r="AY9" s="677"/>
      <c r="AZ9" s="677"/>
      <c r="BA9" s="677"/>
      <c r="BB9" s="677"/>
      <c r="BC9" s="677"/>
      <c r="BD9" s="677"/>
      <c r="BE9" s="677"/>
      <c r="BF9" s="678"/>
      <c r="BG9" s="679">
        <v>338723</v>
      </c>
      <c r="BH9" s="680"/>
      <c r="BI9" s="680"/>
      <c r="BJ9" s="680"/>
      <c r="BK9" s="680"/>
      <c r="BL9" s="680"/>
      <c r="BM9" s="680"/>
      <c r="BN9" s="681"/>
      <c r="BO9" s="682">
        <v>33.700000000000003</v>
      </c>
      <c r="BP9" s="682"/>
      <c r="BQ9" s="682"/>
      <c r="BR9" s="682"/>
      <c r="BS9" s="688" t="s">
        <v>126</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744684</v>
      </c>
      <c r="CS9" s="680"/>
      <c r="CT9" s="680"/>
      <c r="CU9" s="680"/>
      <c r="CV9" s="680"/>
      <c r="CW9" s="680"/>
      <c r="CX9" s="680"/>
      <c r="CY9" s="681"/>
      <c r="CZ9" s="682">
        <v>14.4</v>
      </c>
      <c r="DA9" s="682"/>
      <c r="DB9" s="682"/>
      <c r="DC9" s="682"/>
      <c r="DD9" s="688">
        <v>3650</v>
      </c>
      <c r="DE9" s="680"/>
      <c r="DF9" s="680"/>
      <c r="DG9" s="680"/>
      <c r="DH9" s="680"/>
      <c r="DI9" s="680"/>
      <c r="DJ9" s="680"/>
      <c r="DK9" s="680"/>
      <c r="DL9" s="680"/>
      <c r="DM9" s="680"/>
      <c r="DN9" s="680"/>
      <c r="DO9" s="680"/>
      <c r="DP9" s="681"/>
      <c r="DQ9" s="688">
        <v>713006</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126</v>
      </c>
      <c r="AA10" s="682"/>
      <c r="AB10" s="682"/>
      <c r="AC10" s="682"/>
      <c r="AD10" s="683" t="s">
        <v>241</v>
      </c>
      <c r="AE10" s="683"/>
      <c r="AF10" s="683"/>
      <c r="AG10" s="683"/>
      <c r="AH10" s="683"/>
      <c r="AI10" s="683"/>
      <c r="AJ10" s="683"/>
      <c r="AK10" s="683"/>
      <c r="AL10" s="684" t="s">
        <v>241</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16940</v>
      </c>
      <c r="BH10" s="680"/>
      <c r="BI10" s="680"/>
      <c r="BJ10" s="680"/>
      <c r="BK10" s="680"/>
      <c r="BL10" s="680"/>
      <c r="BM10" s="680"/>
      <c r="BN10" s="681"/>
      <c r="BO10" s="682">
        <v>1.7</v>
      </c>
      <c r="BP10" s="682"/>
      <c r="BQ10" s="682"/>
      <c r="BR10" s="682"/>
      <c r="BS10" s="688" t="s">
        <v>241</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22644</v>
      </c>
      <c r="CS10" s="680"/>
      <c r="CT10" s="680"/>
      <c r="CU10" s="680"/>
      <c r="CV10" s="680"/>
      <c r="CW10" s="680"/>
      <c r="CX10" s="680"/>
      <c r="CY10" s="681"/>
      <c r="CZ10" s="682">
        <v>0.4</v>
      </c>
      <c r="DA10" s="682"/>
      <c r="DB10" s="682"/>
      <c r="DC10" s="682"/>
      <c r="DD10" s="688" t="s">
        <v>241</v>
      </c>
      <c r="DE10" s="680"/>
      <c r="DF10" s="680"/>
      <c r="DG10" s="680"/>
      <c r="DH10" s="680"/>
      <c r="DI10" s="680"/>
      <c r="DJ10" s="680"/>
      <c r="DK10" s="680"/>
      <c r="DL10" s="680"/>
      <c r="DM10" s="680"/>
      <c r="DN10" s="680"/>
      <c r="DO10" s="680"/>
      <c r="DP10" s="681"/>
      <c r="DQ10" s="688">
        <v>2366</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126</v>
      </c>
      <c r="AA11" s="682"/>
      <c r="AB11" s="682"/>
      <c r="AC11" s="682"/>
      <c r="AD11" s="683" t="s">
        <v>126</v>
      </c>
      <c r="AE11" s="683"/>
      <c r="AF11" s="683"/>
      <c r="AG11" s="683"/>
      <c r="AH11" s="683"/>
      <c r="AI11" s="683"/>
      <c r="AJ11" s="683"/>
      <c r="AK11" s="683"/>
      <c r="AL11" s="684" t="s">
        <v>126</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27995</v>
      </c>
      <c r="BH11" s="680"/>
      <c r="BI11" s="680"/>
      <c r="BJ11" s="680"/>
      <c r="BK11" s="680"/>
      <c r="BL11" s="680"/>
      <c r="BM11" s="680"/>
      <c r="BN11" s="681"/>
      <c r="BO11" s="682">
        <v>2.8</v>
      </c>
      <c r="BP11" s="682"/>
      <c r="BQ11" s="682"/>
      <c r="BR11" s="682"/>
      <c r="BS11" s="688" t="s">
        <v>134</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505021</v>
      </c>
      <c r="CS11" s="680"/>
      <c r="CT11" s="680"/>
      <c r="CU11" s="680"/>
      <c r="CV11" s="680"/>
      <c r="CW11" s="680"/>
      <c r="CX11" s="680"/>
      <c r="CY11" s="681"/>
      <c r="CZ11" s="682">
        <v>9.8000000000000007</v>
      </c>
      <c r="DA11" s="682"/>
      <c r="DB11" s="682"/>
      <c r="DC11" s="682"/>
      <c r="DD11" s="688">
        <v>288852</v>
      </c>
      <c r="DE11" s="680"/>
      <c r="DF11" s="680"/>
      <c r="DG11" s="680"/>
      <c r="DH11" s="680"/>
      <c r="DI11" s="680"/>
      <c r="DJ11" s="680"/>
      <c r="DK11" s="680"/>
      <c r="DL11" s="680"/>
      <c r="DM11" s="680"/>
      <c r="DN11" s="680"/>
      <c r="DO11" s="680"/>
      <c r="DP11" s="681"/>
      <c r="DQ11" s="688">
        <v>199432</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167358</v>
      </c>
      <c r="S12" s="680"/>
      <c r="T12" s="680"/>
      <c r="U12" s="680"/>
      <c r="V12" s="680"/>
      <c r="W12" s="680"/>
      <c r="X12" s="680"/>
      <c r="Y12" s="681"/>
      <c r="Z12" s="682">
        <v>3</v>
      </c>
      <c r="AA12" s="682"/>
      <c r="AB12" s="682"/>
      <c r="AC12" s="682"/>
      <c r="AD12" s="683">
        <v>167358</v>
      </c>
      <c r="AE12" s="683"/>
      <c r="AF12" s="683"/>
      <c r="AG12" s="683"/>
      <c r="AH12" s="683"/>
      <c r="AI12" s="683"/>
      <c r="AJ12" s="683"/>
      <c r="AK12" s="683"/>
      <c r="AL12" s="684">
        <v>5</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512130</v>
      </c>
      <c r="BH12" s="680"/>
      <c r="BI12" s="680"/>
      <c r="BJ12" s="680"/>
      <c r="BK12" s="680"/>
      <c r="BL12" s="680"/>
      <c r="BM12" s="680"/>
      <c r="BN12" s="681"/>
      <c r="BO12" s="682">
        <v>50.9</v>
      </c>
      <c r="BP12" s="682"/>
      <c r="BQ12" s="682"/>
      <c r="BR12" s="682"/>
      <c r="BS12" s="688" t="s">
        <v>241</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195258</v>
      </c>
      <c r="CS12" s="680"/>
      <c r="CT12" s="680"/>
      <c r="CU12" s="680"/>
      <c r="CV12" s="680"/>
      <c r="CW12" s="680"/>
      <c r="CX12" s="680"/>
      <c r="CY12" s="681"/>
      <c r="CZ12" s="682">
        <v>3.8</v>
      </c>
      <c r="DA12" s="682"/>
      <c r="DB12" s="682"/>
      <c r="DC12" s="682"/>
      <c r="DD12" s="688">
        <v>75339</v>
      </c>
      <c r="DE12" s="680"/>
      <c r="DF12" s="680"/>
      <c r="DG12" s="680"/>
      <c r="DH12" s="680"/>
      <c r="DI12" s="680"/>
      <c r="DJ12" s="680"/>
      <c r="DK12" s="680"/>
      <c r="DL12" s="680"/>
      <c r="DM12" s="680"/>
      <c r="DN12" s="680"/>
      <c r="DO12" s="680"/>
      <c r="DP12" s="681"/>
      <c r="DQ12" s="688">
        <v>105791</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t="s">
        <v>134</v>
      </c>
      <c r="S13" s="680"/>
      <c r="T13" s="680"/>
      <c r="U13" s="680"/>
      <c r="V13" s="680"/>
      <c r="W13" s="680"/>
      <c r="X13" s="680"/>
      <c r="Y13" s="681"/>
      <c r="Z13" s="682" t="s">
        <v>126</v>
      </c>
      <c r="AA13" s="682"/>
      <c r="AB13" s="682"/>
      <c r="AC13" s="682"/>
      <c r="AD13" s="683" t="s">
        <v>126</v>
      </c>
      <c r="AE13" s="683"/>
      <c r="AF13" s="683"/>
      <c r="AG13" s="683"/>
      <c r="AH13" s="683"/>
      <c r="AI13" s="683"/>
      <c r="AJ13" s="683"/>
      <c r="AK13" s="683"/>
      <c r="AL13" s="684" t="s">
        <v>126</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512130</v>
      </c>
      <c r="BH13" s="680"/>
      <c r="BI13" s="680"/>
      <c r="BJ13" s="680"/>
      <c r="BK13" s="680"/>
      <c r="BL13" s="680"/>
      <c r="BM13" s="680"/>
      <c r="BN13" s="681"/>
      <c r="BO13" s="682">
        <v>50.9</v>
      </c>
      <c r="BP13" s="682"/>
      <c r="BQ13" s="682"/>
      <c r="BR13" s="682"/>
      <c r="BS13" s="688" t="s">
        <v>126</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253672</v>
      </c>
      <c r="CS13" s="680"/>
      <c r="CT13" s="680"/>
      <c r="CU13" s="680"/>
      <c r="CV13" s="680"/>
      <c r="CW13" s="680"/>
      <c r="CX13" s="680"/>
      <c r="CY13" s="681"/>
      <c r="CZ13" s="682">
        <v>4.9000000000000004</v>
      </c>
      <c r="DA13" s="682"/>
      <c r="DB13" s="682"/>
      <c r="DC13" s="682"/>
      <c r="DD13" s="688">
        <v>58767</v>
      </c>
      <c r="DE13" s="680"/>
      <c r="DF13" s="680"/>
      <c r="DG13" s="680"/>
      <c r="DH13" s="680"/>
      <c r="DI13" s="680"/>
      <c r="DJ13" s="680"/>
      <c r="DK13" s="680"/>
      <c r="DL13" s="680"/>
      <c r="DM13" s="680"/>
      <c r="DN13" s="680"/>
      <c r="DO13" s="680"/>
      <c r="DP13" s="681"/>
      <c r="DQ13" s="688">
        <v>193788</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241</v>
      </c>
      <c r="S14" s="680"/>
      <c r="T14" s="680"/>
      <c r="U14" s="680"/>
      <c r="V14" s="680"/>
      <c r="W14" s="680"/>
      <c r="X14" s="680"/>
      <c r="Y14" s="681"/>
      <c r="Z14" s="682" t="s">
        <v>126</v>
      </c>
      <c r="AA14" s="682"/>
      <c r="AB14" s="682"/>
      <c r="AC14" s="682"/>
      <c r="AD14" s="683" t="s">
        <v>134</v>
      </c>
      <c r="AE14" s="683"/>
      <c r="AF14" s="683"/>
      <c r="AG14" s="683"/>
      <c r="AH14" s="683"/>
      <c r="AI14" s="683"/>
      <c r="AJ14" s="683"/>
      <c r="AK14" s="683"/>
      <c r="AL14" s="684" t="s">
        <v>126</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34672</v>
      </c>
      <c r="BH14" s="680"/>
      <c r="BI14" s="680"/>
      <c r="BJ14" s="680"/>
      <c r="BK14" s="680"/>
      <c r="BL14" s="680"/>
      <c r="BM14" s="680"/>
      <c r="BN14" s="681"/>
      <c r="BO14" s="682">
        <v>3.4</v>
      </c>
      <c r="BP14" s="682"/>
      <c r="BQ14" s="682"/>
      <c r="BR14" s="682"/>
      <c r="BS14" s="688" t="s">
        <v>126</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258235</v>
      </c>
      <c r="CS14" s="680"/>
      <c r="CT14" s="680"/>
      <c r="CU14" s="680"/>
      <c r="CV14" s="680"/>
      <c r="CW14" s="680"/>
      <c r="CX14" s="680"/>
      <c r="CY14" s="681"/>
      <c r="CZ14" s="682">
        <v>5</v>
      </c>
      <c r="DA14" s="682"/>
      <c r="DB14" s="682"/>
      <c r="DC14" s="682"/>
      <c r="DD14" s="688">
        <v>31109</v>
      </c>
      <c r="DE14" s="680"/>
      <c r="DF14" s="680"/>
      <c r="DG14" s="680"/>
      <c r="DH14" s="680"/>
      <c r="DI14" s="680"/>
      <c r="DJ14" s="680"/>
      <c r="DK14" s="680"/>
      <c r="DL14" s="680"/>
      <c r="DM14" s="680"/>
      <c r="DN14" s="680"/>
      <c r="DO14" s="680"/>
      <c r="DP14" s="681"/>
      <c r="DQ14" s="688">
        <v>227857</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12702</v>
      </c>
      <c r="S15" s="680"/>
      <c r="T15" s="680"/>
      <c r="U15" s="680"/>
      <c r="V15" s="680"/>
      <c r="W15" s="680"/>
      <c r="X15" s="680"/>
      <c r="Y15" s="681"/>
      <c r="Z15" s="682">
        <v>0.2</v>
      </c>
      <c r="AA15" s="682"/>
      <c r="AB15" s="682"/>
      <c r="AC15" s="682"/>
      <c r="AD15" s="683">
        <v>12702</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60848</v>
      </c>
      <c r="BH15" s="680"/>
      <c r="BI15" s="680"/>
      <c r="BJ15" s="680"/>
      <c r="BK15" s="680"/>
      <c r="BL15" s="680"/>
      <c r="BM15" s="680"/>
      <c r="BN15" s="681"/>
      <c r="BO15" s="682">
        <v>6</v>
      </c>
      <c r="BP15" s="682"/>
      <c r="BQ15" s="682"/>
      <c r="BR15" s="682"/>
      <c r="BS15" s="688" t="s">
        <v>241</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578759</v>
      </c>
      <c r="CS15" s="680"/>
      <c r="CT15" s="680"/>
      <c r="CU15" s="680"/>
      <c r="CV15" s="680"/>
      <c r="CW15" s="680"/>
      <c r="CX15" s="680"/>
      <c r="CY15" s="681"/>
      <c r="CZ15" s="682">
        <v>11.2</v>
      </c>
      <c r="DA15" s="682"/>
      <c r="DB15" s="682"/>
      <c r="DC15" s="682"/>
      <c r="DD15" s="688">
        <v>36845</v>
      </c>
      <c r="DE15" s="680"/>
      <c r="DF15" s="680"/>
      <c r="DG15" s="680"/>
      <c r="DH15" s="680"/>
      <c r="DI15" s="680"/>
      <c r="DJ15" s="680"/>
      <c r="DK15" s="680"/>
      <c r="DL15" s="680"/>
      <c r="DM15" s="680"/>
      <c r="DN15" s="680"/>
      <c r="DO15" s="680"/>
      <c r="DP15" s="681"/>
      <c r="DQ15" s="688">
        <v>446085</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126</v>
      </c>
      <c r="S16" s="680"/>
      <c r="T16" s="680"/>
      <c r="U16" s="680"/>
      <c r="V16" s="680"/>
      <c r="W16" s="680"/>
      <c r="X16" s="680"/>
      <c r="Y16" s="681"/>
      <c r="Z16" s="682" t="s">
        <v>126</v>
      </c>
      <c r="AA16" s="682"/>
      <c r="AB16" s="682"/>
      <c r="AC16" s="682"/>
      <c r="AD16" s="683" t="s">
        <v>126</v>
      </c>
      <c r="AE16" s="683"/>
      <c r="AF16" s="683"/>
      <c r="AG16" s="683"/>
      <c r="AH16" s="683"/>
      <c r="AI16" s="683"/>
      <c r="AJ16" s="683"/>
      <c r="AK16" s="683"/>
      <c r="AL16" s="684" t="s">
        <v>241</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682" t="s">
        <v>126</v>
      </c>
      <c r="BP16" s="682"/>
      <c r="BQ16" s="682"/>
      <c r="BR16" s="682"/>
      <c r="BS16" s="688" t="s">
        <v>126</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7214</v>
      </c>
      <c r="CS16" s="680"/>
      <c r="CT16" s="680"/>
      <c r="CU16" s="680"/>
      <c r="CV16" s="680"/>
      <c r="CW16" s="680"/>
      <c r="CX16" s="680"/>
      <c r="CY16" s="681"/>
      <c r="CZ16" s="682">
        <v>0.1</v>
      </c>
      <c r="DA16" s="682"/>
      <c r="DB16" s="682"/>
      <c r="DC16" s="682"/>
      <c r="DD16" s="688" t="s">
        <v>126</v>
      </c>
      <c r="DE16" s="680"/>
      <c r="DF16" s="680"/>
      <c r="DG16" s="680"/>
      <c r="DH16" s="680"/>
      <c r="DI16" s="680"/>
      <c r="DJ16" s="680"/>
      <c r="DK16" s="680"/>
      <c r="DL16" s="680"/>
      <c r="DM16" s="680"/>
      <c r="DN16" s="680"/>
      <c r="DO16" s="680"/>
      <c r="DP16" s="681"/>
      <c r="DQ16" s="688">
        <v>356</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3574</v>
      </c>
      <c r="S17" s="680"/>
      <c r="T17" s="680"/>
      <c r="U17" s="680"/>
      <c r="V17" s="680"/>
      <c r="W17" s="680"/>
      <c r="X17" s="680"/>
      <c r="Y17" s="681"/>
      <c r="Z17" s="682">
        <v>0.1</v>
      </c>
      <c r="AA17" s="682"/>
      <c r="AB17" s="682"/>
      <c r="AC17" s="682"/>
      <c r="AD17" s="683">
        <v>3574</v>
      </c>
      <c r="AE17" s="683"/>
      <c r="AF17" s="683"/>
      <c r="AG17" s="683"/>
      <c r="AH17" s="683"/>
      <c r="AI17" s="683"/>
      <c r="AJ17" s="683"/>
      <c r="AK17" s="683"/>
      <c r="AL17" s="684">
        <v>0.1</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126</v>
      </c>
      <c r="BH17" s="680"/>
      <c r="BI17" s="680"/>
      <c r="BJ17" s="680"/>
      <c r="BK17" s="680"/>
      <c r="BL17" s="680"/>
      <c r="BM17" s="680"/>
      <c r="BN17" s="681"/>
      <c r="BO17" s="682" t="s">
        <v>134</v>
      </c>
      <c r="BP17" s="682"/>
      <c r="BQ17" s="682"/>
      <c r="BR17" s="682"/>
      <c r="BS17" s="688" t="s">
        <v>241</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539790</v>
      </c>
      <c r="CS17" s="680"/>
      <c r="CT17" s="680"/>
      <c r="CU17" s="680"/>
      <c r="CV17" s="680"/>
      <c r="CW17" s="680"/>
      <c r="CX17" s="680"/>
      <c r="CY17" s="681"/>
      <c r="CZ17" s="682">
        <v>10.4</v>
      </c>
      <c r="DA17" s="682"/>
      <c r="DB17" s="682"/>
      <c r="DC17" s="682"/>
      <c r="DD17" s="688" t="s">
        <v>126</v>
      </c>
      <c r="DE17" s="680"/>
      <c r="DF17" s="680"/>
      <c r="DG17" s="680"/>
      <c r="DH17" s="680"/>
      <c r="DI17" s="680"/>
      <c r="DJ17" s="680"/>
      <c r="DK17" s="680"/>
      <c r="DL17" s="680"/>
      <c r="DM17" s="680"/>
      <c r="DN17" s="680"/>
      <c r="DO17" s="680"/>
      <c r="DP17" s="681"/>
      <c r="DQ17" s="688">
        <v>519496</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2406442</v>
      </c>
      <c r="S18" s="680"/>
      <c r="T18" s="680"/>
      <c r="U18" s="680"/>
      <c r="V18" s="680"/>
      <c r="W18" s="680"/>
      <c r="X18" s="680"/>
      <c r="Y18" s="681"/>
      <c r="Z18" s="682">
        <v>42.4</v>
      </c>
      <c r="AA18" s="682"/>
      <c r="AB18" s="682"/>
      <c r="AC18" s="682"/>
      <c r="AD18" s="683">
        <v>2031337</v>
      </c>
      <c r="AE18" s="683"/>
      <c r="AF18" s="683"/>
      <c r="AG18" s="683"/>
      <c r="AH18" s="683"/>
      <c r="AI18" s="683"/>
      <c r="AJ18" s="683"/>
      <c r="AK18" s="683"/>
      <c r="AL18" s="684">
        <v>61</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126</v>
      </c>
      <c r="BP18" s="682"/>
      <c r="BQ18" s="682"/>
      <c r="BR18" s="682"/>
      <c r="BS18" s="688" t="s">
        <v>241</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241</v>
      </c>
      <c r="DA18" s="682"/>
      <c r="DB18" s="682"/>
      <c r="DC18" s="682"/>
      <c r="DD18" s="688" t="s">
        <v>126</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2031337</v>
      </c>
      <c r="S19" s="680"/>
      <c r="T19" s="680"/>
      <c r="U19" s="680"/>
      <c r="V19" s="680"/>
      <c r="W19" s="680"/>
      <c r="X19" s="680"/>
      <c r="Y19" s="681"/>
      <c r="Z19" s="682">
        <v>35.799999999999997</v>
      </c>
      <c r="AA19" s="682"/>
      <c r="AB19" s="682"/>
      <c r="AC19" s="682"/>
      <c r="AD19" s="683">
        <v>2031337</v>
      </c>
      <c r="AE19" s="683"/>
      <c r="AF19" s="683"/>
      <c r="AG19" s="683"/>
      <c r="AH19" s="683"/>
      <c r="AI19" s="683"/>
      <c r="AJ19" s="683"/>
      <c r="AK19" s="683"/>
      <c r="AL19" s="684">
        <v>61</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126</v>
      </c>
      <c r="BH19" s="680"/>
      <c r="BI19" s="680"/>
      <c r="BJ19" s="680"/>
      <c r="BK19" s="680"/>
      <c r="BL19" s="680"/>
      <c r="BM19" s="680"/>
      <c r="BN19" s="681"/>
      <c r="BO19" s="682" t="s">
        <v>126</v>
      </c>
      <c r="BP19" s="682"/>
      <c r="BQ19" s="682"/>
      <c r="BR19" s="682"/>
      <c r="BS19" s="688" t="s">
        <v>134</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241</v>
      </c>
      <c r="CS19" s="680"/>
      <c r="CT19" s="680"/>
      <c r="CU19" s="680"/>
      <c r="CV19" s="680"/>
      <c r="CW19" s="680"/>
      <c r="CX19" s="680"/>
      <c r="CY19" s="681"/>
      <c r="CZ19" s="682" t="s">
        <v>241</v>
      </c>
      <c r="DA19" s="682"/>
      <c r="DB19" s="682"/>
      <c r="DC19" s="682"/>
      <c r="DD19" s="688" t="s">
        <v>241</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189784</v>
      </c>
      <c r="S20" s="680"/>
      <c r="T20" s="680"/>
      <c r="U20" s="680"/>
      <c r="V20" s="680"/>
      <c r="W20" s="680"/>
      <c r="X20" s="680"/>
      <c r="Y20" s="681"/>
      <c r="Z20" s="682">
        <v>3.3</v>
      </c>
      <c r="AA20" s="682"/>
      <c r="AB20" s="682"/>
      <c r="AC20" s="682"/>
      <c r="AD20" s="683" t="s">
        <v>241</v>
      </c>
      <c r="AE20" s="683"/>
      <c r="AF20" s="683"/>
      <c r="AG20" s="683"/>
      <c r="AH20" s="683"/>
      <c r="AI20" s="683"/>
      <c r="AJ20" s="683"/>
      <c r="AK20" s="683"/>
      <c r="AL20" s="684" t="s">
        <v>241</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126</v>
      </c>
      <c r="BH20" s="680"/>
      <c r="BI20" s="680"/>
      <c r="BJ20" s="680"/>
      <c r="BK20" s="680"/>
      <c r="BL20" s="680"/>
      <c r="BM20" s="680"/>
      <c r="BN20" s="681"/>
      <c r="BO20" s="682" t="s">
        <v>241</v>
      </c>
      <c r="BP20" s="682"/>
      <c r="BQ20" s="682"/>
      <c r="BR20" s="682"/>
      <c r="BS20" s="688" t="s">
        <v>126</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5168227</v>
      </c>
      <c r="CS20" s="680"/>
      <c r="CT20" s="680"/>
      <c r="CU20" s="680"/>
      <c r="CV20" s="680"/>
      <c r="CW20" s="680"/>
      <c r="CX20" s="680"/>
      <c r="CY20" s="681"/>
      <c r="CZ20" s="682">
        <v>100</v>
      </c>
      <c r="DA20" s="682"/>
      <c r="DB20" s="682"/>
      <c r="DC20" s="682"/>
      <c r="DD20" s="688">
        <v>508177</v>
      </c>
      <c r="DE20" s="680"/>
      <c r="DF20" s="680"/>
      <c r="DG20" s="680"/>
      <c r="DH20" s="680"/>
      <c r="DI20" s="680"/>
      <c r="DJ20" s="680"/>
      <c r="DK20" s="680"/>
      <c r="DL20" s="680"/>
      <c r="DM20" s="680"/>
      <c r="DN20" s="680"/>
      <c r="DO20" s="680"/>
      <c r="DP20" s="681"/>
      <c r="DQ20" s="688">
        <v>3841590</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v>185321</v>
      </c>
      <c r="S21" s="680"/>
      <c r="T21" s="680"/>
      <c r="U21" s="680"/>
      <c r="V21" s="680"/>
      <c r="W21" s="680"/>
      <c r="X21" s="680"/>
      <c r="Y21" s="681"/>
      <c r="Z21" s="682">
        <v>3.3</v>
      </c>
      <c r="AA21" s="682"/>
      <c r="AB21" s="682"/>
      <c r="AC21" s="682"/>
      <c r="AD21" s="683" t="s">
        <v>126</v>
      </c>
      <c r="AE21" s="683"/>
      <c r="AF21" s="683"/>
      <c r="AG21" s="683"/>
      <c r="AH21" s="683"/>
      <c r="AI21" s="683"/>
      <c r="AJ21" s="683"/>
      <c r="AK21" s="683"/>
      <c r="AL21" s="684" t="s">
        <v>126</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126</v>
      </c>
      <c r="BH21" s="680"/>
      <c r="BI21" s="680"/>
      <c r="BJ21" s="680"/>
      <c r="BK21" s="680"/>
      <c r="BL21" s="680"/>
      <c r="BM21" s="680"/>
      <c r="BN21" s="681"/>
      <c r="BO21" s="682" t="s">
        <v>134</v>
      </c>
      <c r="BP21" s="682"/>
      <c r="BQ21" s="682"/>
      <c r="BR21" s="682"/>
      <c r="BS21" s="688" t="s">
        <v>126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3658173</v>
      </c>
      <c r="S22" s="680"/>
      <c r="T22" s="680"/>
      <c r="U22" s="680"/>
      <c r="V22" s="680"/>
      <c r="W22" s="680"/>
      <c r="X22" s="680"/>
      <c r="Y22" s="681"/>
      <c r="Z22" s="682">
        <v>64.5</v>
      </c>
      <c r="AA22" s="682"/>
      <c r="AB22" s="682"/>
      <c r="AC22" s="682"/>
      <c r="AD22" s="683">
        <v>3283068</v>
      </c>
      <c r="AE22" s="683"/>
      <c r="AF22" s="683"/>
      <c r="AG22" s="683"/>
      <c r="AH22" s="683"/>
      <c r="AI22" s="683"/>
      <c r="AJ22" s="683"/>
      <c r="AK22" s="683"/>
      <c r="AL22" s="684">
        <v>98.7</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126</v>
      </c>
      <c r="BH22" s="680"/>
      <c r="BI22" s="680"/>
      <c r="BJ22" s="680"/>
      <c r="BK22" s="680"/>
      <c r="BL22" s="680"/>
      <c r="BM22" s="680"/>
      <c r="BN22" s="681"/>
      <c r="BO22" s="682" t="s">
        <v>126</v>
      </c>
      <c r="BP22" s="682"/>
      <c r="BQ22" s="682"/>
      <c r="BR22" s="682"/>
      <c r="BS22" s="688" t="s">
        <v>126</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1045</v>
      </c>
      <c r="S23" s="680"/>
      <c r="T23" s="680"/>
      <c r="U23" s="680"/>
      <c r="V23" s="680"/>
      <c r="W23" s="680"/>
      <c r="X23" s="680"/>
      <c r="Y23" s="681"/>
      <c r="Z23" s="682">
        <v>0</v>
      </c>
      <c r="AA23" s="682"/>
      <c r="AB23" s="682"/>
      <c r="AC23" s="682"/>
      <c r="AD23" s="683">
        <v>1045</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126</v>
      </c>
      <c r="BH23" s="680"/>
      <c r="BI23" s="680"/>
      <c r="BJ23" s="680"/>
      <c r="BK23" s="680"/>
      <c r="BL23" s="680"/>
      <c r="BM23" s="680"/>
      <c r="BN23" s="681"/>
      <c r="BO23" s="682" t="s">
        <v>126</v>
      </c>
      <c r="BP23" s="682"/>
      <c r="BQ23" s="682"/>
      <c r="BR23" s="682"/>
      <c r="BS23" s="688" t="s">
        <v>126</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40650</v>
      </c>
      <c r="S24" s="680"/>
      <c r="T24" s="680"/>
      <c r="U24" s="680"/>
      <c r="V24" s="680"/>
      <c r="W24" s="680"/>
      <c r="X24" s="680"/>
      <c r="Y24" s="681"/>
      <c r="Z24" s="682">
        <v>0.7</v>
      </c>
      <c r="AA24" s="682"/>
      <c r="AB24" s="682"/>
      <c r="AC24" s="682"/>
      <c r="AD24" s="683" t="s">
        <v>126</v>
      </c>
      <c r="AE24" s="683"/>
      <c r="AF24" s="683"/>
      <c r="AG24" s="683"/>
      <c r="AH24" s="683"/>
      <c r="AI24" s="683"/>
      <c r="AJ24" s="683"/>
      <c r="AK24" s="683"/>
      <c r="AL24" s="684" t="s">
        <v>126</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126</v>
      </c>
      <c r="BP24" s="682"/>
      <c r="BQ24" s="682"/>
      <c r="BR24" s="682"/>
      <c r="BS24" s="688" t="s">
        <v>126</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2047152</v>
      </c>
      <c r="CS24" s="669"/>
      <c r="CT24" s="669"/>
      <c r="CU24" s="669"/>
      <c r="CV24" s="669"/>
      <c r="CW24" s="669"/>
      <c r="CX24" s="669"/>
      <c r="CY24" s="670"/>
      <c r="CZ24" s="673">
        <v>39.6</v>
      </c>
      <c r="DA24" s="674"/>
      <c r="DB24" s="674"/>
      <c r="DC24" s="693"/>
      <c r="DD24" s="712">
        <v>1719481</v>
      </c>
      <c r="DE24" s="669"/>
      <c r="DF24" s="669"/>
      <c r="DG24" s="669"/>
      <c r="DH24" s="669"/>
      <c r="DI24" s="669"/>
      <c r="DJ24" s="669"/>
      <c r="DK24" s="670"/>
      <c r="DL24" s="712">
        <v>1365521</v>
      </c>
      <c r="DM24" s="669"/>
      <c r="DN24" s="669"/>
      <c r="DO24" s="669"/>
      <c r="DP24" s="669"/>
      <c r="DQ24" s="669"/>
      <c r="DR24" s="669"/>
      <c r="DS24" s="669"/>
      <c r="DT24" s="669"/>
      <c r="DU24" s="669"/>
      <c r="DV24" s="670"/>
      <c r="DW24" s="673">
        <v>39.299999999999997</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100649</v>
      </c>
      <c r="S25" s="680"/>
      <c r="T25" s="680"/>
      <c r="U25" s="680"/>
      <c r="V25" s="680"/>
      <c r="W25" s="680"/>
      <c r="X25" s="680"/>
      <c r="Y25" s="681"/>
      <c r="Z25" s="682">
        <v>1.8</v>
      </c>
      <c r="AA25" s="682"/>
      <c r="AB25" s="682"/>
      <c r="AC25" s="682"/>
      <c r="AD25" s="683">
        <v>40990</v>
      </c>
      <c r="AE25" s="683"/>
      <c r="AF25" s="683"/>
      <c r="AG25" s="683"/>
      <c r="AH25" s="683"/>
      <c r="AI25" s="683"/>
      <c r="AJ25" s="683"/>
      <c r="AK25" s="683"/>
      <c r="AL25" s="684">
        <v>1.2</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126</v>
      </c>
      <c r="BH25" s="680"/>
      <c r="BI25" s="680"/>
      <c r="BJ25" s="680"/>
      <c r="BK25" s="680"/>
      <c r="BL25" s="680"/>
      <c r="BM25" s="680"/>
      <c r="BN25" s="681"/>
      <c r="BO25" s="682" t="s">
        <v>126</v>
      </c>
      <c r="BP25" s="682"/>
      <c r="BQ25" s="682"/>
      <c r="BR25" s="682"/>
      <c r="BS25" s="688" t="s">
        <v>241</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1154526</v>
      </c>
      <c r="CS25" s="715"/>
      <c r="CT25" s="715"/>
      <c r="CU25" s="715"/>
      <c r="CV25" s="715"/>
      <c r="CW25" s="715"/>
      <c r="CX25" s="715"/>
      <c r="CY25" s="716"/>
      <c r="CZ25" s="684">
        <v>22.3</v>
      </c>
      <c r="DA25" s="713"/>
      <c r="DB25" s="713"/>
      <c r="DC25" s="717"/>
      <c r="DD25" s="688">
        <v>1093930</v>
      </c>
      <c r="DE25" s="715"/>
      <c r="DF25" s="715"/>
      <c r="DG25" s="715"/>
      <c r="DH25" s="715"/>
      <c r="DI25" s="715"/>
      <c r="DJ25" s="715"/>
      <c r="DK25" s="716"/>
      <c r="DL25" s="688">
        <v>946297</v>
      </c>
      <c r="DM25" s="715"/>
      <c r="DN25" s="715"/>
      <c r="DO25" s="715"/>
      <c r="DP25" s="715"/>
      <c r="DQ25" s="715"/>
      <c r="DR25" s="715"/>
      <c r="DS25" s="715"/>
      <c r="DT25" s="715"/>
      <c r="DU25" s="715"/>
      <c r="DV25" s="716"/>
      <c r="DW25" s="684">
        <v>27.2</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5338</v>
      </c>
      <c r="S26" s="680"/>
      <c r="T26" s="680"/>
      <c r="U26" s="680"/>
      <c r="V26" s="680"/>
      <c r="W26" s="680"/>
      <c r="X26" s="680"/>
      <c r="Y26" s="681"/>
      <c r="Z26" s="682">
        <v>0.1</v>
      </c>
      <c r="AA26" s="682"/>
      <c r="AB26" s="682"/>
      <c r="AC26" s="682"/>
      <c r="AD26" s="683" t="s">
        <v>241</v>
      </c>
      <c r="AE26" s="683"/>
      <c r="AF26" s="683"/>
      <c r="AG26" s="683"/>
      <c r="AH26" s="683"/>
      <c r="AI26" s="683"/>
      <c r="AJ26" s="683"/>
      <c r="AK26" s="683"/>
      <c r="AL26" s="684" t="s">
        <v>134</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241</v>
      </c>
      <c r="BH26" s="680"/>
      <c r="BI26" s="680"/>
      <c r="BJ26" s="680"/>
      <c r="BK26" s="680"/>
      <c r="BL26" s="680"/>
      <c r="BM26" s="680"/>
      <c r="BN26" s="681"/>
      <c r="BO26" s="682" t="s">
        <v>126</v>
      </c>
      <c r="BP26" s="682"/>
      <c r="BQ26" s="682"/>
      <c r="BR26" s="682"/>
      <c r="BS26" s="688" t="s">
        <v>241</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648904</v>
      </c>
      <c r="CS26" s="680"/>
      <c r="CT26" s="680"/>
      <c r="CU26" s="680"/>
      <c r="CV26" s="680"/>
      <c r="CW26" s="680"/>
      <c r="CX26" s="680"/>
      <c r="CY26" s="681"/>
      <c r="CZ26" s="684">
        <v>12.6</v>
      </c>
      <c r="DA26" s="713"/>
      <c r="DB26" s="713"/>
      <c r="DC26" s="717"/>
      <c r="DD26" s="688">
        <v>633143</v>
      </c>
      <c r="DE26" s="680"/>
      <c r="DF26" s="680"/>
      <c r="DG26" s="680"/>
      <c r="DH26" s="680"/>
      <c r="DI26" s="680"/>
      <c r="DJ26" s="680"/>
      <c r="DK26" s="681"/>
      <c r="DL26" s="688" t="s">
        <v>126</v>
      </c>
      <c r="DM26" s="680"/>
      <c r="DN26" s="680"/>
      <c r="DO26" s="680"/>
      <c r="DP26" s="680"/>
      <c r="DQ26" s="680"/>
      <c r="DR26" s="680"/>
      <c r="DS26" s="680"/>
      <c r="DT26" s="680"/>
      <c r="DU26" s="680"/>
      <c r="DV26" s="681"/>
      <c r="DW26" s="684" t="s">
        <v>126</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375055</v>
      </c>
      <c r="S27" s="680"/>
      <c r="T27" s="680"/>
      <c r="U27" s="680"/>
      <c r="V27" s="680"/>
      <c r="W27" s="680"/>
      <c r="X27" s="680"/>
      <c r="Y27" s="681"/>
      <c r="Z27" s="682">
        <v>6.6</v>
      </c>
      <c r="AA27" s="682"/>
      <c r="AB27" s="682"/>
      <c r="AC27" s="682"/>
      <c r="AD27" s="683" t="s">
        <v>126</v>
      </c>
      <c r="AE27" s="683"/>
      <c r="AF27" s="683"/>
      <c r="AG27" s="683"/>
      <c r="AH27" s="683"/>
      <c r="AI27" s="683"/>
      <c r="AJ27" s="683"/>
      <c r="AK27" s="683"/>
      <c r="AL27" s="684" t="s">
        <v>126</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1005827</v>
      </c>
      <c r="BH27" s="680"/>
      <c r="BI27" s="680"/>
      <c r="BJ27" s="680"/>
      <c r="BK27" s="680"/>
      <c r="BL27" s="680"/>
      <c r="BM27" s="680"/>
      <c r="BN27" s="681"/>
      <c r="BO27" s="682">
        <v>100</v>
      </c>
      <c r="BP27" s="682"/>
      <c r="BQ27" s="682"/>
      <c r="BR27" s="682"/>
      <c r="BS27" s="688" t="s">
        <v>126</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352836</v>
      </c>
      <c r="CS27" s="715"/>
      <c r="CT27" s="715"/>
      <c r="CU27" s="715"/>
      <c r="CV27" s="715"/>
      <c r="CW27" s="715"/>
      <c r="CX27" s="715"/>
      <c r="CY27" s="716"/>
      <c r="CZ27" s="684">
        <v>6.8</v>
      </c>
      <c r="DA27" s="713"/>
      <c r="DB27" s="713"/>
      <c r="DC27" s="717"/>
      <c r="DD27" s="688">
        <v>106055</v>
      </c>
      <c r="DE27" s="715"/>
      <c r="DF27" s="715"/>
      <c r="DG27" s="715"/>
      <c r="DH27" s="715"/>
      <c r="DI27" s="715"/>
      <c r="DJ27" s="715"/>
      <c r="DK27" s="716"/>
      <c r="DL27" s="688">
        <v>105905</v>
      </c>
      <c r="DM27" s="715"/>
      <c r="DN27" s="715"/>
      <c r="DO27" s="715"/>
      <c r="DP27" s="715"/>
      <c r="DQ27" s="715"/>
      <c r="DR27" s="715"/>
      <c r="DS27" s="715"/>
      <c r="DT27" s="715"/>
      <c r="DU27" s="715"/>
      <c r="DV27" s="716"/>
      <c r="DW27" s="684">
        <v>3</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241</v>
      </c>
      <c r="S28" s="680"/>
      <c r="T28" s="680"/>
      <c r="U28" s="680"/>
      <c r="V28" s="680"/>
      <c r="W28" s="680"/>
      <c r="X28" s="680"/>
      <c r="Y28" s="681"/>
      <c r="Z28" s="682" t="s">
        <v>241</v>
      </c>
      <c r="AA28" s="682"/>
      <c r="AB28" s="682"/>
      <c r="AC28" s="682"/>
      <c r="AD28" s="683" t="s">
        <v>241</v>
      </c>
      <c r="AE28" s="683"/>
      <c r="AF28" s="683"/>
      <c r="AG28" s="683"/>
      <c r="AH28" s="683"/>
      <c r="AI28" s="683"/>
      <c r="AJ28" s="683"/>
      <c r="AK28" s="683"/>
      <c r="AL28" s="684" t="s">
        <v>241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539790</v>
      </c>
      <c r="CS28" s="680"/>
      <c r="CT28" s="680"/>
      <c r="CU28" s="680"/>
      <c r="CV28" s="680"/>
      <c r="CW28" s="680"/>
      <c r="CX28" s="680"/>
      <c r="CY28" s="681"/>
      <c r="CZ28" s="684">
        <v>10.4</v>
      </c>
      <c r="DA28" s="713"/>
      <c r="DB28" s="713"/>
      <c r="DC28" s="717"/>
      <c r="DD28" s="688">
        <v>519496</v>
      </c>
      <c r="DE28" s="680"/>
      <c r="DF28" s="680"/>
      <c r="DG28" s="680"/>
      <c r="DH28" s="680"/>
      <c r="DI28" s="680"/>
      <c r="DJ28" s="680"/>
      <c r="DK28" s="681"/>
      <c r="DL28" s="688">
        <v>313319</v>
      </c>
      <c r="DM28" s="680"/>
      <c r="DN28" s="680"/>
      <c r="DO28" s="680"/>
      <c r="DP28" s="680"/>
      <c r="DQ28" s="680"/>
      <c r="DR28" s="680"/>
      <c r="DS28" s="680"/>
      <c r="DT28" s="680"/>
      <c r="DU28" s="680"/>
      <c r="DV28" s="681"/>
      <c r="DW28" s="684">
        <v>9</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512185</v>
      </c>
      <c r="S29" s="680"/>
      <c r="T29" s="680"/>
      <c r="U29" s="680"/>
      <c r="V29" s="680"/>
      <c r="W29" s="680"/>
      <c r="X29" s="680"/>
      <c r="Y29" s="681"/>
      <c r="Z29" s="682">
        <v>9</v>
      </c>
      <c r="AA29" s="682"/>
      <c r="AB29" s="682"/>
      <c r="AC29" s="682"/>
      <c r="AD29" s="683" t="s">
        <v>241</v>
      </c>
      <c r="AE29" s="683"/>
      <c r="AF29" s="683"/>
      <c r="AG29" s="683"/>
      <c r="AH29" s="683"/>
      <c r="AI29" s="683"/>
      <c r="AJ29" s="683"/>
      <c r="AK29" s="683"/>
      <c r="AL29" s="684" t="s">
        <v>126</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539790</v>
      </c>
      <c r="CS29" s="715"/>
      <c r="CT29" s="715"/>
      <c r="CU29" s="715"/>
      <c r="CV29" s="715"/>
      <c r="CW29" s="715"/>
      <c r="CX29" s="715"/>
      <c r="CY29" s="716"/>
      <c r="CZ29" s="684">
        <v>10.4</v>
      </c>
      <c r="DA29" s="713"/>
      <c r="DB29" s="713"/>
      <c r="DC29" s="717"/>
      <c r="DD29" s="688">
        <v>519496</v>
      </c>
      <c r="DE29" s="715"/>
      <c r="DF29" s="715"/>
      <c r="DG29" s="715"/>
      <c r="DH29" s="715"/>
      <c r="DI29" s="715"/>
      <c r="DJ29" s="715"/>
      <c r="DK29" s="716"/>
      <c r="DL29" s="688">
        <v>313319</v>
      </c>
      <c r="DM29" s="715"/>
      <c r="DN29" s="715"/>
      <c r="DO29" s="715"/>
      <c r="DP29" s="715"/>
      <c r="DQ29" s="715"/>
      <c r="DR29" s="715"/>
      <c r="DS29" s="715"/>
      <c r="DT29" s="715"/>
      <c r="DU29" s="715"/>
      <c r="DV29" s="716"/>
      <c r="DW29" s="684">
        <v>9</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6012</v>
      </c>
      <c r="S30" s="680"/>
      <c r="T30" s="680"/>
      <c r="U30" s="680"/>
      <c r="V30" s="680"/>
      <c r="W30" s="680"/>
      <c r="X30" s="680"/>
      <c r="Y30" s="681"/>
      <c r="Z30" s="682">
        <v>0.1</v>
      </c>
      <c r="AA30" s="682"/>
      <c r="AB30" s="682"/>
      <c r="AC30" s="682"/>
      <c r="AD30" s="683">
        <v>829</v>
      </c>
      <c r="AE30" s="683"/>
      <c r="AF30" s="683"/>
      <c r="AG30" s="683"/>
      <c r="AH30" s="683"/>
      <c r="AI30" s="683"/>
      <c r="AJ30" s="683"/>
      <c r="AK30" s="683"/>
      <c r="AL30" s="684">
        <v>0</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99.7</v>
      </c>
      <c r="BH30" s="740"/>
      <c r="BI30" s="740"/>
      <c r="BJ30" s="740"/>
      <c r="BK30" s="740"/>
      <c r="BL30" s="740"/>
      <c r="BM30" s="674">
        <v>99.1</v>
      </c>
      <c r="BN30" s="740"/>
      <c r="BO30" s="740"/>
      <c r="BP30" s="740"/>
      <c r="BQ30" s="741"/>
      <c r="BR30" s="739">
        <v>99.7</v>
      </c>
      <c r="BS30" s="740"/>
      <c r="BT30" s="740"/>
      <c r="BU30" s="740"/>
      <c r="BV30" s="740"/>
      <c r="BW30" s="740"/>
      <c r="BX30" s="674">
        <v>98.9</v>
      </c>
      <c r="BY30" s="740"/>
      <c r="BZ30" s="740"/>
      <c r="CA30" s="740"/>
      <c r="CB30" s="741"/>
      <c r="CD30" s="744"/>
      <c r="CE30" s="745"/>
      <c r="CF30" s="694" t="s">
        <v>308</v>
      </c>
      <c r="CG30" s="695"/>
      <c r="CH30" s="695"/>
      <c r="CI30" s="695"/>
      <c r="CJ30" s="695"/>
      <c r="CK30" s="695"/>
      <c r="CL30" s="695"/>
      <c r="CM30" s="695"/>
      <c r="CN30" s="695"/>
      <c r="CO30" s="695"/>
      <c r="CP30" s="695"/>
      <c r="CQ30" s="696"/>
      <c r="CR30" s="679">
        <v>499153</v>
      </c>
      <c r="CS30" s="680"/>
      <c r="CT30" s="680"/>
      <c r="CU30" s="680"/>
      <c r="CV30" s="680"/>
      <c r="CW30" s="680"/>
      <c r="CX30" s="680"/>
      <c r="CY30" s="681"/>
      <c r="CZ30" s="684">
        <v>9.6999999999999993</v>
      </c>
      <c r="DA30" s="713"/>
      <c r="DB30" s="713"/>
      <c r="DC30" s="717"/>
      <c r="DD30" s="688">
        <v>480392</v>
      </c>
      <c r="DE30" s="680"/>
      <c r="DF30" s="680"/>
      <c r="DG30" s="680"/>
      <c r="DH30" s="680"/>
      <c r="DI30" s="680"/>
      <c r="DJ30" s="680"/>
      <c r="DK30" s="681"/>
      <c r="DL30" s="688">
        <v>274903</v>
      </c>
      <c r="DM30" s="680"/>
      <c r="DN30" s="680"/>
      <c r="DO30" s="680"/>
      <c r="DP30" s="680"/>
      <c r="DQ30" s="680"/>
      <c r="DR30" s="680"/>
      <c r="DS30" s="680"/>
      <c r="DT30" s="680"/>
      <c r="DU30" s="680"/>
      <c r="DV30" s="681"/>
      <c r="DW30" s="684">
        <v>7.9</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44593</v>
      </c>
      <c r="S31" s="680"/>
      <c r="T31" s="680"/>
      <c r="U31" s="680"/>
      <c r="V31" s="680"/>
      <c r="W31" s="680"/>
      <c r="X31" s="680"/>
      <c r="Y31" s="681"/>
      <c r="Z31" s="682">
        <v>0.8</v>
      </c>
      <c r="AA31" s="682"/>
      <c r="AB31" s="682"/>
      <c r="AC31" s="682"/>
      <c r="AD31" s="683" t="s">
        <v>126</v>
      </c>
      <c r="AE31" s="683"/>
      <c r="AF31" s="683"/>
      <c r="AG31" s="683"/>
      <c r="AH31" s="683"/>
      <c r="AI31" s="683"/>
      <c r="AJ31" s="683"/>
      <c r="AK31" s="683"/>
      <c r="AL31" s="684" t="s">
        <v>126</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99.7</v>
      </c>
      <c r="BH31" s="715"/>
      <c r="BI31" s="715"/>
      <c r="BJ31" s="715"/>
      <c r="BK31" s="715"/>
      <c r="BL31" s="715"/>
      <c r="BM31" s="685">
        <v>99.1</v>
      </c>
      <c r="BN31" s="737"/>
      <c r="BO31" s="737"/>
      <c r="BP31" s="737"/>
      <c r="BQ31" s="738"/>
      <c r="BR31" s="736">
        <v>99.6</v>
      </c>
      <c r="BS31" s="715"/>
      <c r="BT31" s="715"/>
      <c r="BU31" s="715"/>
      <c r="BV31" s="715"/>
      <c r="BW31" s="715"/>
      <c r="BX31" s="685">
        <v>98.9</v>
      </c>
      <c r="BY31" s="737"/>
      <c r="BZ31" s="737"/>
      <c r="CA31" s="737"/>
      <c r="CB31" s="738"/>
      <c r="CD31" s="744"/>
      <c r="CE31" s="745"/>
      <c r="CF31" s="694" t="s">
        <v>312</v>
      </c>
      <c r="CG31" s="695"/>
      <c r="CH31" s="695"/>
      <c r="CI31" s="695"/>
      <c r="CJ31" s="695"/>
      <c r="CK31" s="695"/>
      <c r="CL31" s="695"/>
      <c r="CM31" s="695"/>
      <c r="CN31" s="695"/>
      <c r="CO31" s="695"/>
      <c r="CP31" s="695"/>
      <c r="CQ31" s="696"/>
      <c r="CR31" s="679">
        <v>40637</v>
      </c>
      <c r="CS31" s="715"/>
      <c r="CT31" s="715"/>
      <c r="CU31" s="715"/>
      <c r="CV31" s="715"/>
      <c r="CW31" s="715"/>
      <c r="CX31" s="715"/>
      <c r="CY31" s="716"/>
      <c r="CZ31" s="684">
        <v>0.8</v>
      </c>
      <c r="DA31" s="713"/>
      <c r="DB31" s="713"/>
      <c r="DC31" s="717"/>
      <c r="DD31" s="688">
        <v>39104</v>
      </c>
      <c r="DE31" s="715"/>
      <c r="DF31" s="715"/>
      <c r="DG31" s="715"/>
      <c r="DH31" s="715"/>
      <c r="DI31" s="715"/>
      <c r="DJ31" s="715"/>
      <c r="DK31" s="716"/>
      <c r="DL31" s="688">
        <v>38416</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58143</v>
      </c>
      <c r="S32" s="680"/>
      <c r="T32" s="680"/>
      <c r="U32" s="680"/>
      <c r="V32" s="680"/>
      <c r="W32" s="680"/>
      <c r="X32" s="680"/>
      <c r="Y32" s="681"/>
      <c r="Z32" s="682">
        <v>1</v>
      </c>
      <c r="AA32" s="682"/>
      <c r="AB32" s="682"/>
      <c r="AC32" s="682"/>
      <c r="AD32" s="683" t="s">
        <v>241</v>
      </c>
      <c r="AE32" s="683"/>
      <c r="AF32" s="683"/>
      <c r="AG32" s="683"/>
      <c r="AH32" s="683"/>
      <c r="AI32" s="683"/>
      <c r="AJ32" s="683"/>
      <c r="AK32" s="683"/>
      <c r="AL32" s="684" t="s">
        <v>241</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99.7</v>
      </c>
      <c r="BH32" s="749"/>
      <c r="BI32" s="749"/>
      <c r="BJ32" s="749"/>
      <c r="BK32" s="749"/>
      <c r="BL32" s="749"/>
      <c r="BM32" s="750">
        <v>99.1</v>
      </c>
      <c r="BN32" s="749"/>
      <c r="BO32" s="749"/>
      <c r="BP32" s="749"/>
      <c r="BQ32" s="751"/>
      <c r="BR32" s="748">
        <v>99.7</v>
      </c>
      <c r="BS32" s="749"/>
      <c r="BT32" s="749"/>
      <c r="BU32" s="749"/>
      <c r="BV32" s="749"/>
      <c r="BW32" s="749"/>
      <c r="BX32" s="750">
        <v>98.9</v>
      </c>
      <c r="BY32" s="749"/>
      <c r="BZ32" s="749"/>
      <c r="CA32" s="749"/>
      <c r="CB32" s="751"/>
      <c r="CD32" s="746"/>
      <c r="CE32" s="747"/>
      <c r="CF32" s="694" t="s">
        <v>315</v>
      </c>
      <c r="CG32" s="695"/>
      <c r="CH32" s="695"/>
      <c r="CI32" s="695"/>
      <c r="CJ32" s="695"/>
      <c r="CK32" s="695"/>
      <c r="CL32" s="695"/>
      <c r="CM32" s="695"/>
      <c r="CN32" s="695"/>
      <c r="CO32" s="695"/>
      <c r="CP32" s="695"/>
      <c r="CQ32" s="696"/>
      <c r="CR32" s="679" t="s">
        <v>126</v>
      </c>
      <c r="CS32" s="680"/>
      <c r="CT32" s="680"/>
      <c r="CU32" s="680"/>
      <c r="CV32" s="680"/>
      <c r="CW32" s="680"/>
      <c r="CX32" s="680"/>
      <c r="CY32" s="681"/>
      <c r="CZ32" s="684" t="s">
        <v>126</v>
      </c>
      <c r="DA32" s="713"/>
      <c r="DB32" s="713"/>
      <c r="DC32" s="717"/>
      <c r="DD32" s="688" t="s">
        <v>126</v>
      </c>
      <c r="DE32" s="680"/>
      <c r="DF32" s="680"/>
      <c r="DG32" s="680"/>
      <c r="DH32" s="680"/>
      <c r="DI32" s="680"/>
      <c r="DJ32" s="680"/>
      <c r="DK32" s="681"/>
      <c r="DL32" s="688" t="s">
        <v>126</v>
      </c>
      <c r="DM32" s="680"/>
      <c r="DN32" s="680"/>
      <c r="DO32" s="680"/>
      <c r="DP32" s="680"/>
      <c r="DQ32" s="680"/>
      <c r="DR32" s="680"/>
      <c r="DS32" s="680"/>
      <c r="DT32" s="680"/>
      <c r="DU32" s="680"/>
      <c r="DV32" s="681"/>
      <c r="DW32" s="684" t="s">
        <v>134</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520974</v>
      </c>
      <c r="S33" s="680"/>
      <c r="T33" s="680"/>
      <c r="U33" s="680"/>
      <c r="V33" s="680"/>
      <c r="W33" s="680"/>
      <c r="X33" s="680"/>
      <c r="Y33" s="681"/>
      <c r="Z33" s="682">
        <v>9.1999999999999993</v>
      </c>
      <c r="AA33" s="682"/>
      <c r="AB33" s="682"/>
      <c r="AC33" s="682"/>
      <c r="AD33" s="683" t="s">
        <v>126</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2605684</v>
      </c>
      <c r="CS33" s="715"/>
      <c r="CT33" s="715"/>
      <c r="CU33" s="715"/>
      <c r="CV33" s="715"/>
      <c r="CW33" s="715"/>
      <c r="CX33" s="715"/>
      <c r="CY33" s="716"/>
      <c r="CZ33" s="684">
        <v>50.4</v>
      </c>
      <c r="DA33" s="713"/>
      <c r="DB33" s="713"/>
      <c r="DC33" s="717"/>
      <c r="DD33" s="688">
        <v>1964196</v>
      </c>
      <c r="DE33" s="715"/>
      <c r="DF33" s="715"/>
      <c r="DG33" s="715"/>
      <c r="DH33" s="715"/>
      <c r="DI33" s="715"/>
      <c r="DJ33" s="715"/>
      <c r="DK33" s="716"/>
      <c r="DL33" s="688">
        <v>1714343</v>
      </c>
      <c r="DM33" s="715"/>
      <c r="DN33" s="715"/>
      <c r="DO33" s="715"/>
      <c r="DP33" s="715"/>
      <c r="DQ33" s="715"/>
      <c r="DR33" s="715"/>
      <c r="DS33" s="715"/>
      <c r="DT33" s="715"/>
      <c r="DU33" s="715"/>
      <c r="DV33" s="716"/>
      <c r="DW33" s="684">
        <v>49.3</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120174</v>
      </c>
      <c r="S34" s="680"/>
      <c r="T34" s="680"/>
      <c r="U34" s="680"/>
      <c r="V34" s="680"/>
      <c r="W34" s="680"/>
      <c r="X34" s="680"/>
      <c r="Y34" s="681"/>
      <c r="Z34" s="682">
        <v>2.1</v>
      </c>
      <c r="AA34" s="682"/>
      <c r="AB34" s="682"/>
      <c r="AC34" s="682"/>
      <c r="AD34" s="683">
        <v>1864</v>
      </c>
      <c r="AE34" s="683"/>
      <c r="AF34" s="683"/>
      <c r="AG34" s="683"/>
      <c r="AH34" s="683"/>
      <c r="AI34" s="683"/>
      <c r="AJ34" s="683"/>
      <c r="AK34" s="683"/>
      <c r="AL34" s="684">
        <v>0.1</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928602</v>
      </c>
      <c r="CS34" s="680"/>
      <c r="CT34" s="680"/>
      <c r="CU34" s="680"/>
      <c r="CV34" s="680"/>
      <c r="CW34" s="680"/>
      <c r="CX34" s="680"/>
      <c r="CY34" s="681"/>
      <c r="CZ34" s="684">
        <v>18</v>
      </c>
      <c r="DA34" s="713"/>
      <c r="DB34" s="713"/>
      <c r="DC34" s="717"/>
      <c r="DD34" s="688">
        <v>547014</v>
      </c>
      <c r="DE34" s="680"/>
      <c r="DF34" s="680"/>
      <c r="DG34" s="680"/>
      <c r="DH34" s="680"/>
      <c r="DI34" s="680"/>
      <c r="DJ34" s="680"/>
      <c r="DK34" s="681"/>
      <c r="DL34" s="688">
        <v>506654</v>
      </c>
      <c r="DM34" s="680"/>
      <c r="DN34" s="680"/>
      <c r="DO34" s="680"/>
      <c r="DP34" s="680"/>
      <c r="DQ34" s="680"/>
      <c r="DR34" s="680"/>
      <c r="DS34" s="680"/>
      <c r="DT34" s="680"/>
      <c r="DU34" s="680"/>
      <c r="DV34" s="681"/>
      <c r="DW34" s="684">
        <v>14.6</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227791</v>
      </c>
      <c r="S35" s="680"/>
      <c r="T35" s="680"/>
      <c r="U35" s="680"/>
      <c r="V35" s="680"/>
      <c r="W35" s="680"/>
      <c r="X35" s="680"/>
      <c r="Y35" s="681"/>
      <c r="Z35" s="682">
        <v>4</v>
      </c>
      <c r="AA35" s="682"/>
      <c r="AB35" s="682"/>
      <c r="AC35" s="682"/>
      <c r="AD35" s="683" t="s">
        <v>126</v>
      </c>
      <c r="AE35" s="683"/>
      <c r="AF35" s="683"/>
      <c r="AG35" s="683"/>
      <c r="AH35" s="683"/>
      <c r="AI35" s="683"/>
      <c r="AJ35" s="683"/>
      <c r="AK35" s="683"/>
      <c r="AL35" s="684" t="s">
        <v>134</v>
      </c>
      <c r="AM35" s="685"/>
      <c r="AN35" s="685"/>
      <c r="AO35" s="686"/>
      <c r="AP35" s="234"/>
      <c r="AQ35" s="752" t="s">
        <v>323</v>
      </c>
      <c r="AR35" s="753"/>
      <c r="AS35" s="753"/>
      <c r="AT35" s="753"/>
      <c r="AU35" s="753"/>
      <c r="AV35" s="753"/>
      <c r="AW35" s="753"/>
      <c r="AX35" s="753"/>
      <c r="AY35" s="754"/>
      <c r="AZ35" s="668">
        <v>1058279</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t="s">
        <v>126</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64363</v>
      </c>
      <c r="CS35" s="715"/>
      <c r="CT35" s="715"/>
      <c r="CU35" s="715"/>
      <c r="CV35" s="715"/>
      <c r="CW35" s="715"/>
      <c r="CX35" s="715"/>
      <c r="CY35" s="716"/>
      <c r="CZ35" s="684">
        <v>1.2</v>
      </c>
      <c r="DA35" s="713"/>
      <c r="DB35" s="713"/>
      <c r="DC35" s="717"/>
      <c r="DD35" s="688">
        <v>52314</v>
      </c>
      <c r="DE35" s="715"/>
      <c r="DF35" s="715"/>
      <c r="DG35" s="715"/>
      <c r="DH35" s="715"/>
      <c r="DI35" s="715"/>
      <c r="DJ35" s="715"/>
      <c r="DK35" s="716"/>
      <c r="DL35" s="688">
        <v>52314</v>
      </c>
      <c r="DM35" s="715"/>
      <c r="DN35" s="715"/>
      <c r="DO35" s="715"/>
      <c r="DP35" s="715"/>
      <c r="DQ35" s="715"/>
      <c r="DR35" s="715"/>
      <c r="DS35" s="715"/>
      <c r="DT35" s="715"/>
      <c r="DU35" s="715"/>
      <c r="DV35" s="716"/>
      <c r="DW35" s="684">
        <v>1.5</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241</v>
      </c>
      <c r="AA36" s="682"/>
      <c r="AB36" s="682"/>
      <c r="AC36" s="682"/>
      <c r="AD36" s="683" t="s">
        <v>241</v>
      </c>
      <c r="AE36" s="683"/>
      <c r="AF36" s="683"/>
      <c r="AG36" s="683"/>
      <c r="AH36" s="683"/>
      <c r="AI36" s="683"/>
      <c r="AJ36" s="683"/>
      <c r="AK36" s="683"/>
      <c r="AL36" s="684" t="s">
        <v>126</v>
      </c>
      <c r="AM36" s="685"/>
      <c r="AN36" s="685"/>
      <c r="AO36" s="686"/>
      <c r="AQ36" s="756" t="s">
        <v>327</v>
      </c>
      <c r="AR36" s="757"/>
      <c r="AS36" s="757"/>
      <c r="AT36" s="757"/>
      <c r="AU36" s="757"/>
      <c r="AV36" s="757"/>
      <c r="AW36" s="757"/>
      <c r="AX36" s="757"/>
      <c r="AY36" s="758"/>
      <c r="AZ36" s="679">
        <v>522141</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-4001</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981986</v>
      </c>
      <c r="CS36" s="680"/>
      <c r="CT36" s="680"/>
      <c r="CU36" s="680"/>
      <c r="CV36" s="680"/>
      <c r="CW36" s="680"/>
      <c r="CX36" s="680"/>
      <c r="CY36" s="681"/>
      <c r="CZ36" s="684">
        <v>19</v>
      </c>
      <c r="DA36" s="713"/>
      <c r="DB36" s="713"/>
      <c r="DC36" s="717"/>
      <c r="DD36" s="688">
        <v>875905</v>
      </c>
      <c r="DE36" s="680"/>
      <c r="DF36" s="680"/>
      <c r="DG36" s="680"/>
      <c r="DH36" s="680"/>
      <c r="DI36" s="680"/>
      <c r="DJ36" s="680"/>
      <c r="DK36" s="681"/>
      <c r="DL36" s="688">
        <v>748860</v>
      </c>
      <c r="DM36" s="680"/>
      <c r="DN36" s="680"/>
      <c r="DO36" s="680"/>
      <c r="DP36" s="680"/>
      <c r="DQ36" s="680"/>
      <c r="DR36" s="680"/>
      <c r="DS36" s="680"/>
      <c r="DT36" s="680"/>
      <c r="DU36" s="680"/>
      <c r="DV36" s="681"/>
      <c r="DW36" s="684">
        <v>21.5</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147291</v>
      </c>
      <c r="S37" s="680"/>
      <c r="T37" s="680"/>
      <c r="U37" s="680"/>
      <c r="V37" s="680"/>
      <c r="W37" s="680"/>
      <c r="X37" s="680"/>
      <c r="Y37" s="681"/>
      <c r="Z37" s="682">
        <v>2.6</v>
      </c>
      <c r="AA37" s="682"/>
      <c r="AB37" s="682"/>
      <c r="AC37" s="682"/>
      <c r="AD37" s="683" t="s">
        <v>126</v>
      </c>
      <c r="AE37" s="683"/>
      <c r="AF37" s="683"/>
      <c r="AG37" s="683"/>
      <c r="AH37" s="683"/>
      <c r="AI37" s="683"/>
      <c r="AJ37" s="683"/>
      <c r="AK37" s="683"/>
      <c r="AL37" s="684" t="s">
        <v>241</v>
      </c>
      <c r="AM37" s="685"/>
      <c r="AN37" s="685"/>
      <c r="AO37" s="686"/>
      <c r="AQ37" s="756" t="s">
        <v>331</v>
      </c>
      <c r="AR37" s="757"/>
      <c r="AS37" s="757"/>
      <c r="AT37" s="757"/>
      <c r="AU37" s="757"/>
      <c r="AV37" s="757"/>
      <c r="AW37" s="757"/>
      <c r="AX37" s="757"/>
      <c r="AY37" s="758"/>
      <c r="AZ37" s="679">
        <v>91395</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1440</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225188</v>
      </c>
      <c r="CS37" s="715"/>
      <c r="CT37" s="715"/>
      <c r="CU37" s="715"/>
      <c r="CV37" s="715"/>
      <c r="CW37" s="715"/>
      <c r="CX37" s="715"/>
      <c r="CY37" s="716"/>
      <c r="CZ37" s="684">
        <v>4.4000000000000004</v>
      </c>
      <c r="DA37" s="713"/>
      <c r="DB37" s="713"/>
      <c r="DC37" s="717"/>
      <c r="DD37" s="688">
        <v>225185</v>
      </c>
      <c r="DE37" s="715"/>
      <c r="DF37" s="715"/>
      <c r="DG37" s="715"/>
      <c r="DH37" s="715"/>
      <c r="DI37" s="715"/>
      <c r="DJ37" s="715"/>
      <c r="DK37" s="716"/>
      <c r="DL37" s="688">
        <v>225185</v>
      </c>
      <c r="DM37" s="715"/>
      <c r="DN37" s="715"/>
      <c r="DO37" s="715"/>
      <c r="DP37" s="715"/>
      <c r="DQ37" s="715"/>
      <c r="DR37" s="715"/>
      <c r="DS37" s="715"/>
      <c r="DT37" s="715"/>
      <c r="DU37" s="715"/>
      <c r="DV37" s="716"/>
      <c r="DW37" s="684">
        <v>6.5</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5670782</v>
      </c>
      <c r="S38" s="760"/>
      <c r="T38" s="760"/>
      <c r="U38" s="760"/>
      <c r="V38" s="760"/>
      <c r="W38" s="760"/>
      <c r="X38" s="760"/>
      <c r="Y38" s="761"/>
      <c r="Z38" s="762">
        <v>100</v>
      </c>
      <c r="AA38" s="762"/>
      <c r="AB38" s="762"/>
      <c r="AC38" s="762"/>
      <c r="AD38" s="763">
        <v>3327796</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17000</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2429</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519138</v>
      </c>
      <c r="CS38" s="680"/>
      <c r="CT38" s="680"/>
      <c r="CU38" s="680"/>
      <c r="CV38" s="680"/>
      <c r="CW38" s="680"/>
      <c r="CX38" s="680"/>
      <c r="CY38" s="681"/>
      <c r="CZ38" s="684">
        <v>10</v>
      </c>
      <c r="DA38" s="713"/>
      <c r="DB38" s="713"/>
      <c r="DC38" s="717"/>
      <c r="DD38" s="688">
        <v>444288</v>
      </c>
      <c r="DE38" s="680"/>
      <c r="DF38" s="680"/>
      <c r="DG38" s="680"/>
      <c r="DH38" s="680"/>
      <c r="DI38" s="680"/>
      <c r="DJ38" s="680"/>
      <c r="DK38" s="681"/>
      <c r="DL38" s="688">
        <v>406515</v>
      </c>
      <c r="DM38" s="680"/>
      <c r="DN38" s="680"/>
      <c r="DO38" s="680"/>
      <c r="DP38" s="680"/>
      <c r="DQ38" s="680"/>
      <c r="DR38" s="680"/>
      <c r="DS38" s="680"/>
      <c r="DT38" s="680"/>
      <c r="DU38" s="680"/>
      <c r="DV38" s="681"/>
      <c r="DW38" s="684">
        <v>11.7</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126</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98</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55332</v>
      </c>
      <c r="CS39" s="715"/>
      <c r="CT39" s="715"/>
      <c r="CU39" s="715"/>
      <c r="CV39" s="715"/>
      <c r="CW39" s="715"/>
      <c r="CX39" s="715"/>
      <c r="CY39" s="716"/>
      <c r="CZ39" s="684">
        <v>1.1000000000000001</v>
      </c>
      <c r="DA39" s="713"/>
      <c r="DB39" s="713"/>
      <c r="DC39" s="717"/>
      <c r="DD39" s="688">
        <v>17322</v>
      </c>
      <c r="DE39" s="715"/>
      <c r="DF39" s="715"/>
      <c r="DG39" s="715"/>
      <c r="DH39" s="715"/>
      <c r="DI39" s="715"/>
      <c r="DJ39" s="715"/>
      <c r="DK39" s="716"/>
      <c r="DL39" s="688" t="s">
        <v>126</v>
      </c>
      <c r="DM39" s="715"/>
      <c r="DN39" s="715"/>
      <c r="DO39" s="715"/>
      <c r="DP39" s="715"/>
      <c r="DQ39" s="715"/>
      <c r="DR39" s="715"/>
      <c r="DS39" s="715"/>
      <c r="DT39" s="715"/>
      <c r="DU39" s="715"/>
      <c r="DV39" s="716"/>
      <c r="DW39" s="684" t="s">
        <v>126</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90207</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241</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56263</v>
      </c>
      <c r="CS40" s="680"/>
      <c r="CT40" s="680"/>
      <c r="CU40" s="680"/>
      <c r="CV40" s="680"/>
      <c r="CW40" s="680"/>
      <c r="CX40" s="680"/>
      <c r="CY40" s="681"/>
      <c r="CZ40" s="684">
        <v>1.1000000000000001</v>
      </c>
      <c r="DA40" s="713"/>
      <c r="DB40" s="713"/>
      <c r="DC40" s="717"/>
      <c r="DD40" s="688">
        <v>27353</v>
      </c>
      <c r="DE40" s="680"/>
      <c r="DF40" s="680"/>
      <c r="DG40" s="680"/>
      <c r="DH40" s="680"/>
      <c r="DI40" s="680"/>
      <c r="DJ40" s="680"/>
      <c r="DK40" s="681"/>
      <c r="DL40" s="688" t="s">
        <v>126</v>
      </c>
      <c r="DM40" s="680"/>
      <c r="DN40" s="680"/>
      <c r="DO40" s="680"/>
      <c r="DP40" s="680"/>
      <c r="DQ40" s="680"/>
      <c r="DR40" s="680"/>
      <c r="DS40" s="680"/>
      <c r="DT40" s="680"/>
      <c r="DU40" s="680"/>
      <c r="DV40" s="681"/>
      <c r="DW40" s="684" t="s">
        <v>241</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337536</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285</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126</v>
      </c>
      <c r="DA41" s="713"/>
      <c r="DB41" s="713"/>
      <c r="DC41" s="717"/>
      <c r="DD41" s="688" t="s">
        <v>241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515391</v>
      </c>
      <c r="CS42" s="680"/>
      <c r="CT42" s="680"/>
      <c r="CU42" s="680"/>
      <c r="CV42" s="680"/>
      <c r="CW42" s="680"/>
      <c r="CX42" s="680"/>
      <c r="CY42" s="681"/>
      <c r="CZ42" s="684">
        <v>10</v>
      </c>
      <c r="DA42" s="685"/>
      <c r="DB42" s="685"/>
      <c r="DC42" s="780"/>
      <c r="DD42" s="688">
        <v>157913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15843</v>
      </c>
      <c r="CS43" s="715"/>
      <c r="CT43" s="715"/>
      <c r="CU43" s="715"/>
      <c r="CV43" s="715"/>
      <c r="CW43" s="715"/>
      <c r="CX43" s="715"/>
      <c r="CY43" s="716"/>
      <c r="CZ43" s="684">
        <v>0.3</v>
      </c>
      <c r="DA43" s="713"/>
      <c r="DB43" s="713"/>
      <c r="DC43" s="717"/>
      <c r="DD43" s="688">
        <v>15843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508177</v>
      </c>
      <c r="CS44" s="680"/>
      <c r="CT44" s="680"/>
      <c r="CU44" s="680"/>
      <c r="CV44" s="680"/>
      <c r="CW44" s="680"/>
      <c r="CX44" s="680"/>
      <c r="CY44" s="681"/>
      <c r="CZ44" s="684">
        <v>9.8000000000000007</v>
      </c>
      <c r="DA44" s="685"/>
      <c r="DB44" s="685"/>
      <c r="DC44" s="780"/>
      <c r="DD44" s="688">
        <v>157557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300862</v>
      </c>
      <c r="CS45" s="715"/>
      <c r="CT45" s="715"/>
      <c r="CU45" s="715"/>
      <c r="CV45" s="715"/>
      <c r="CW45" s="715"/>
      <c r="CX45" s="715"/>
      <c r="CY45" s="716"/>
      <c r="CZ45" s="684">
        <v>5.8</v>
      </c>
      <c r="DA45" s="713"/>
      <c r="DB45" s="713"/>
      <c r="DC45" s="717"/>
      <c r="DD45" s="688">
        <v>66907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145555</v>
      </c>
      <c r="CS46" s="680"/>
      <c r="CT46" s="680"/>
      <c r="CU46" s="680"/>
      <c r="CV46" s="680"/>
      <c r="CW46" s="680"/>
      <c r="CX46" s="680"/>
      <c r="CY46" s="681"/>
      <c r="CZ46" s="684">
        <v>2.8</v>
      </c>
      <c r="DA46" s="685"/>
      <c r="DB46" s="685"/>
      <c r="DC46" s="780"/>
      <c r="DD46" s="688">
        <v>62842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7214</v>
      </c>
      <c r="CS47" s="715"/>
      <c r="CT47" s="715"/>
      <c r="CU47" s="715"/>
      <c r="CV47" s="715"/>
      <c r="CW47" s="715"/>
      <c r="CX47" s="715"/>
      <c r="CY47" s="716"/>
      <c r="CZ47" s="684">
        <v>0.1</v>
      </c>
      <c r="DA47" s="713"/>
      <c r="DB47" s="713"/>
      <c r="DC47" s="717"/>
      <c r="DD47" s="688">
        <v>356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241</v>
      </c>
      <c r="CS48" s="680"/>
      <c r="CT48" s="680"/>
      <c r="CU48" s="680"/>
      <c r="CV48" s="680"/>
      <c r="CW48" s="680"/>
      <c r="CX48" s="680"/>
      <c r="CY48" s="681"/>
      <c r="CZ48" s="684" t="s">
        <v>241</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5168227</v>
      </c>
      <c r="CS49" s="749"/>
      <c r="CT49" s="749"/>
      <c r="CU49" s="749"/>
      <c r="CV49" s="749"/>
      <c r="CW49" s="749"/>
      <c r="CX49" s="749"/>
      <c r="CY49" s="781"/>
      <c r="CZ49" s="764">
        <v>100</v>
      </c>
      <c r="DA49" s="782"/>
      <c r="DB49" s="782"/>
      <c r="DC49" s="783"/>
      <c r="DD49" s="784">
        <v>3841590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ZjI3RuUoPPD1brM07ZQ4L+TJi7FtG46w0YbW7Di/SPw7ET6vVnIOdR9yP8gXpHeNQs9yWSv54JITy7DuEJKCsg==" saltValue="136HfEghRFJWw4HGso6wd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election activeCell="AU17" sqref="AU17:AY17"/>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5659</v>
      </c>
      <c r="R7" s="815"/>
      <c r="S7" s="815"/>
      <c r="T7" s="815"/>
      <c r="U7" s="815"/>
      <c r="V7" s="815">
        <v>5157</v>
      </c>
      <c r="W7" s="815"/>
      <c r="X7" s="815"/>
      <c r="Y7" s="815"/>
      <c r="Z7" s="815"/>
      <c r="AA7" s="815">
        <v>502</v>
      </c>
      <c r="AB7" s="815"/>
      <c r="AC7" s="815"/>
      <c r="AD7" s="815"/>
      <c r="AE7" s="816"/>
      <c r="AF7" s="817">
        <v>472</v>
      </c>
      <c r="AG7" s="818"/>
      <c r="AH7" s="818"/>
      <c r="AI7" s="818"/>
      <c r="AJ7" s="819"/>
      <c r="AK7" s="854">
        <v>48</v>
      </c>
      <c r="AL7" s="855"/>
      <c r="AM7" s="855"/>
      <c r="AN7" s="855"/>
      <c r="AO7" s="855"/>
      <c r="AP7" s="855">
        <v>582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382</v>
      </c>
      <c r="C8" s="836"/>
      <c r="D8" s="836"/>
      <c r="E8" s="836"/>
      <c r="F8" s="836"/>
      <c r="G8" s="836"/>
      <c r="H8" s="836"/>
      <c r="I8" s="836"/>
      <c r="J8" s="836"/>
      <c r="K8" s="836"/>
      <c r="L8" s="836"/>
      <c r="M8" s="836"/>
      <c r="N8" s="836"/>
      <c r="O8" s="836"/>
      <c r="P8" s="837"/>
      <c r="Q8" s="838">
        <v>12</v>
      </c>
      <c r="R8" s="839"/>
      <c r="S8" s="839"/>
      <c r="T8" s="839"/>
      <c r="U8" s="839"/>
      <c r="V8" s="839">
        <v>12</v>
      </c>
      <c r="W8" s="839"/>
      <c r="X8" s="839"/>
      <c r="Y8" s="839"/>
      <c r="Z8" s="839"/>
      <c r="AA8" s="839">
        <v>0</v>
      </c>
      <c r="AB8" s="839"/>
      <c r="AC8" s="839"/>
      <c r="AD8" s="839"/>
      <c r="AE8" s="840"/>
      <c r="AF8" s="841">
        <v>0</v>
      </c>
      <c r="AG8" s="842"/>
      <c r="AH8" s="842"/>
      <c r="AI8" s="842"/>
      <c r="AJ8" s="843"/>
      <c r="AK8" s="844">
        <v>10</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472</v>
      </c>
      <c r="AG23" s="874"/>
      <c r="AH23" s="874"/>
      <c r="AI23" s="874"/>
      <c r="AJ23" s="877"/>
      <c r="AK23" s="878"/>
      <c r="AL23" s="879"/>
      <c r="AM23" s="879"/>
      <c r="AN23" s="879"/>
      <c r="AO23" s="879"/>
      <c r="AP23" s="874"/>
      <c r="AQ23" s="874"/>
      <c r="AR23" s="874"/>
      <c r="AS23" s="874"/>
      <c r="AT23" s="874"/>
      <c r="AU23" s="880"/>
      <c r="AV23" s="880"/>
      <c r="AW23" s="880"/>
      <c r="AX23" s="880"/>
      <c r="AY23" s="881"/>
      <c r="AZ23" s="889" t="s">
        <v>126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1146</v>
      </c>
      <c r="R28" s="903"/>
      <c r="S28" s="903"/>
      <c r="T28" s="903"/>
      <c r="U28" s="903"/>
      <c r="V28" s="903">
        <v>1111</v>
      </c>
      <c r="W28" s="903"/>
      <c r="X28" s="903"/>
      <c r="Y28" s="903"/>
      <c r="Z28" s="903"/>
      <c r="AA28" s="903">
        <v>35</v>
      </c>
      <c r="AB28" s="903"/>
      <c r="AC28" s="903"/>
      <c r="AD28" s="903"/>
      <c r="AE28" s="904"/>
      <c r="AF28" s="905">
        <v>35</v>
      </c>
      <c r="AG28" s="903"/>
      <c r="AH28" s="903"/>
      <c r="AI28" s="903"/>
      <c r="AJ28" s="906"/>
      <c r="AK28" s="907">
        <v>90</v>
      </c>
      <c r="AL28" s="898"/>
      <c r="AM28" s="898"/>
      <c r="AN28" s="898"/>
      <c r="AO28" s="898"/>
      <c r="AP28" s="898">
        <v>0</v>
      </c>
      <c r="AQ28" s="898"/>
      <c r="AR28" s="898"/>
      <c r="AS28" s="898"/>
      <c r="AT28" s="898"/>
      <c r="AU28" s="898">
        <v>90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1238</v>
      </c>
      <c r="R29" s="839"/>
      <c r="S29" s="839"/>
      <c r="T29" s="839"/>
      <c r="U29" s="839"/>
      <c r="V29" s="839">
        <v>1205</v>
      </c>
      <c r="W29" s="839"/>
      <c r="X29" s="839"/>
      <c r="Y29" s="839"/>
      <c r="Z29" s="839"/>
      <c r="AA29" s="839">
        <v>33</v>
      </c>
      <c r="AB29" s="839"/>
      <c r="AC29" s="839"/>
      <c r="AD29" s="839"/>
      <c r="AE29" s="840"/>
      <c r="AF29" s="841">
        <v>33</v>
      </c>
      <c r="AG29" s="842"/>
      <c r="AH29" s="842"/>
      <c r="AI29" s="842"/>
      <c r="AJ29" s="843"/>
      <c r="AK29" s="910">
        <v>185</v>
      </c>
      <c r="AL29" s="911"/>
      <c r="AM29" s="911"/>
      <c r="AN29" s="911"/>
      <c r="AO29" s="911"/>
      <c r="AP29" s="911">
        <v>0</v>
      </c>
      <c r="AQ29" s="911"/>
      <c r="AR29" s="911"/>
      <c r="AS29" s="911"/>
      <c r="AT29" s="911"/>
      <c r="AU29" s="911">
        <v>185</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131</v>
      </c>
      <c r="R30" s="839"/>
      <c r="S30" s="839"/>
      <c r="T30" s="839"/>
      <c r="U30" s="839"/>
      <c r="V30" s="839">
        <v>130</v>
      </c>
      <c r="W30" s="839"/>
      <c r="X30" s="839"/>
      <c r="Y30" s="839"/>
      <c r="Z30" s="839"/>
      <c r="AA30" s="839">
        <v>1</v>
      </c>
      <c r="AB30" s="839"/>
      <c r="AC30" s="839"/>
      <c r="AD30" s="839"/>
      <c r="AE30" s="840"/>
      <c r="AF30" s="841">
        <v>1</v>
      </c>
      <c r="AG30" s="842"/>
      <c r="AH30" s="842"/>
      <c r="AI30" s="842"/>
      <c r="AJ30" s="843"/>
      <c r="AK30" s="910">
        <v>45</v>
      </c>
      <c r="AL30" s="911"/>
      <c r="AM30" s="911"/>
      <c r="AN30" s="911"/>
      <c r="AO30" s="911"/>
      <c r="AP30" s="911">
        <v>0</v>
      </c>
      <c r="AQ30" s="911"/>
      <c r="AR30" s="911"/>
      <c r="AS30" s="911"/>
      <c r="AT30" s="911"/>
      <c r="AU30" s="911">
        <v>45</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0</v>
      </c>
      <c r="R31" s="839"/>
      <c r="S31" s="839"/>
      <c r="T31" s="839"/>
      <c r="U31" s="839"/>
      <c r="V31" s="839">
        <v>0</v>
      </c>
      <c r="W31" s="839"/>
      <c r="X31" s="839"/>
      <c r="Y31" s="839"/>
      <c r="Z31" s="839"/>
      <c r="AA31" s="839">
        <v>0</v>
      </c>
      <c r="AB31" s="839"/>
      <c r="AC31" s="839"/>
      <c r="AD31" s="839"/>
      <c r="AE31" s="840"/>
      <c r="AF31" s="841" t="s">
        <v>126</v>
      </c>
      <c r="AG31" s="842"/>
      <c r="AH31" s="842"/>
      <c r="AI31" s="842"/>
      <c r="AJ31" s="843"/>
      <c r="AK31" s="910">
        <v>0</v>
      </c>
      <c r="AL31" s="911"/>
      <c r="AM31" s="911"/>
      <c r="AN31" s="911"/>
      <c r="AO31" s="911"/>
      <c r="AP31" s="911">
        <v>0</v>
      </c>
      <c r="AQ31" s="911"/>
      <c r="AR31" s="911"/>
      <c r="AS31" s="911"/>
      <c r="AT31" s="911"/>
      <c r="AU31" s="911">
        <v>0</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565</v>
      </c>
      <c r="R32" s="839"/>
      <c r="S32" s="839"/>
      <c r="T32" s="839"/>
      <c r="U32" s="839"/>
      <c r="V32" s="839">
        <v>32</v>
      </c>
      <c r="W32" s="839"/>
      <c r="X32" s="839"/>
      <c r="Y32" s="839"/>
      <c r="Z32" s="839"/>
      <c r="AA32" s="839">
        <v>533</v>
      </c>
      <c r="AB32" s="839"/>
      <c r="AC32" s="839"/>
      <c r="AD32" s="839"/>
      <c r="AE32" s="840"/>
      <c r="AF32" s="841">
        <v>533</v>
      </c>
      <c r="AG32" s="842"/>
      <c r="AH32" s="842"/>
      <c r="AI32" s="842"/>
      <c r="AJ32" s="843"/>
      <c r="AK32" s="910">
        <v>17</v>
      </c>
      <c r="AL32" s="911"/>
      <c r="AM32" s="911"/>
      <c r="AN32" s="911"/>
      <c r="AO32" s="911"/>
      <c r="AP32" s="911">
        <v>25</v>
      </c>
      <c r="AQ32" s="911"/>
      <c r="AR32" s="911"/>
      <c r="AS32" s="911"/>
      <c r="AT32" s="911"/>
      <c r="AU32" s="911">
        <v>17</v>
      </c>
      <c r="AV32" s="911"/>
      <c r="AW32" s="911"/>
      <c r="AX32" s="911"/>
      <c r="AY32" s="911"/>
      <c r="AZ32" s="912"/>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229</v>
      </c>
      <c r="R33" s="839"/>
      <c r="S33" s="839"/>
      <c r="T33" s="839"/>
      <c r="U33" s="839"/>
      <c r="V33" s="839">
        <v>228</v>
      </c>
      <c r="W33" s="839"/>
      <c r="X33" s="839"/>
      <c r="Y33" s="839"/>
      <c r="Z33" s="839"/>
      <c r="AA33" s="839">
        <v>1</v>
      </c>
      <c r="AB33" s="839"/>
      <c r="AC33" s="839"/>
      <c r="AD33" s="839"/>
      <c r="AE33" s="840"/>
      <c r="AF33" s="841">
        <v>1</v>
      </c>
      <c r="AG33" s="842"/>
      <c r="AH33" s="842"/>
      <c r="AI33" s="842"/>
      <c r="AJ33" s="843"/>
      <c r="AK33" s="910">
        <v>91</v>
      </c>
      <c r="AL33" s="911"/>
      <c r="AM33" s="911"/>
      <c r="AN33" s="911"/>
      <c r="AO33" s="911"/>
      <c r="AP33" s="911">
        <v>155</v>
      </c>
      <c r="AQ33" s="911"/>
      <c r="AR33" s="911"/>
      <c r="AS33" s="911"/>
      <c r="AT33" s="911"/>
      <c r="AU33" s="911">
        <v>91</v>
      </c>
      <c r="AV33" s="911"/>
      <c r="AW33" s="911"/>
      <c r="AX33" s="911"/>
      <c r="AY33" s="911"/>
      <c r="AZ33" s="912"/>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404</v>
      </c>
      <c r="C34" s="836"/>
      <c r="D34" s="836"/>
      <c r="E34" s="836"/>
      <c r="F34" s="836"/>
      <c r="G34" s="836"/>
      <c r="H34" s="836"/>
      <c r="I34" s="836"/>
      <c r="J34" s="836"/>
      <c r="K34" s="836"/>
      <c r="L34" s="836"/>
      <c r="M34" s="836"/>
      <c r="N34" s="836"/>
      <c r="O34" s="836"/>
      <c r="P34" s="837"/>
      <c r="Q34" s="838">
        <v>1</v>
      </c>
      <c r="R34" s="839"/>
      <c r="S34" s="839"/>
      <c r="T34" s="839"/>
      <c r="U34" s="839"/>
      <c r="V34" s="839">
        <v>1</v>
      </c>
      <c r="W34" s="839"/>
      <c r="X34" s="839"/>
      <c r="Y34" s="839"/>
      <c r="Z34" s="839"/>
      <c r="AA34" s="839">
        <v>0</v>
      </c>
      <c r="AB34" s="839"/>
      <c r="AC34" s="839"/>
      <c r="AD34" s="839"/>
      <c r="AE34" s="840"/>
      <c r="AF34" s="841">
        <v>0</v>
      </c>
      <c r="AG34" s="842"/>
      <c r="AH34" s="842"/>
      <c r="AI34" s="842"/>
      <c r="AJ34" s="843"/>
      <c r="AK34" s="910">
        <v>0</v>
      </c>
      <c r="AL34" s="911"/>
      <c r="AM34" s="911"/>
      <c r="AN34" s="911"/>
      <c r="AO34" s="911"/>
      <c r="AP34" s="911">
        <v>0</v>
      </c>
      <c r="AQ34" s="911"/>
      <c r="AR34" s="911"/>
      <c r="AS34" s="911"/>
      <c r="AT34" s="911"/>
      <c r="AU34" s="911">
        <v>0</v>
      </c>
      <c r="AV34" s="911"/>
      <c r="AW34" s="911"/>
      <c r="AX34" s="911"/>
      <c r="AY34" s="911"/>
      <c r="AZ34" s="912"/>
      <c r="BA34" s="912"/>
      <c r="BB34" s="912"/>
      <c r="BC34" s="912"/>
      <c r="BD34" s="912"/>
      <c r="BE34" s="908" t="s">
        <v>403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603</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126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388</v>
      </c>
      <c r="R66" s="798"/>
      <c r="S66" s="798"/>
      <c r="T66" s="798"/>
      <c r="U66" s="799"/>
      <c r="V66" s="797" t="s">
        <v>409</v>
      </c>
      <c r="W66" s="798"/>
      <c r="X66" s="798"/>
      <c r="Y66" s="798"/>
      <c r="Z66" s="799"/>
      <c r="AA66" s="797" t="s">
        <v>390</v>
      </c>
      <c r="AB66" s="798"/>
      <c r="AC66" s="798"/>
      <c r="AD66" s="798"/>
      <c r="AE66" s="799"/>
      <c r="AF66" s="932" t="s">
        <v>391</v>
      </c>
      <c r="AG66" s="893"/>
      <c r="AH66" s="893"/>
      <c r="AI66" s="893"/>
      <c r="AJ66" s="933"/>
      <c r="AK66" s="797" t="s">
        <v>410</v>
      </c>
      <c r="AL66" s="821"/>
      <c r="AM66" s="821"/>
      <c r="AN66" s="821"/>
      <c r="AO66" s="822"/>
      <c r="AP66" s="797" t="s">
        <v>411</v>
      </c>
      <c r="AQ66" s="798"/>
      <c r="AR66" s="798"/>
      <c r="AS66" s="798"/>
      <c r="AT66" s="799"/>
      <c r="AU66" s="797" t="s">
        <v>412</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574</v>
      </c>
      <c r="C68" s="950"/>
      <c r="D68" s="950"/>
      <c r="E68" s="950"/>
      <c r="F68" s="950"/>
      <c r="G68" s="950"/>
      <c r="H68" s="950"/>
      <c r="I68" s="950"/>
      <c r="J68" s="950"/>
      <c r="K68" s="950"/>
      <c r="L68" s="950"/>
      <c r="M68" s="950"/>
      <c r="N68" s="950"/>
      <c r="O68" s="950"/>
      <c r="P68" s="951"/>
      <c r="Q68" s="952">
        <v>6148</v>
      </c>
      <c r="R68" s="946"/>
      <c r="S68" s="946"/>
      <c r="T68" s="946"/>
      <c r="U68" s="946"/>
      <c r="V68" s="946">
        <v>6145</v>
      </c>
      <c r="W68" s="946"/>
      <c r="X68" s="946"/>
      <c r="Y68" s="946"/>
      <c r="Z68" s="946"/>
      <c r="AA68" s="946">
        <v>3</v>
      </c>
      <c r="AB68" s="946"/>
      <c r="AC68" s="946"/>
      <c r="AD68" s="946"/>
      <c r="AE68" s="946"/>
      <c r="AF68" s="946">
        <v>0</v>
      </c>
      <c r="AG68" s="946"/>
      <c r="AH68" s="946"/>
      <c r="AI68" s="946"/>
      <c r="AJ68" s="946"/>
      <c r="AK68" s="946">
        <v>0</v>
      </c>
      <c r="AL68" s="946"/>
      <c r="AM68" s="946"/>
      <c r="AN68" s="946"/>
      <c r="AO68" s="946"/>
      <c r="AP68" s="946">
        <v>5011</v>
      </c>
      <c r="AQ68" s="946"/>
      <c r="AR68" s="946"/>
      <c r="AS68" s="946"/>
      <c r="AT68" s="946"/>
      <c r="AU68" s="946">
        <v>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575</v>
      </c>
      <c r="C69" s="954"/>
      <c r="D69" s="954"/>
      <c r="E69" s="954"/>
      <c r="F69" s="954"/>
      <c r="G69" s="954"/>
      <c r="H69" s="954"/>
      <c r="I69" s="954"/>
      <c r="J69" s="954"/>
      <c r="K69" s="954"/>
      <c r="L69" s="954"/>
      <c r="M69" s="954"/>
      <c r="N69" s="954"/>
      <c r="O69" s="954"/>
      <c r="P69" s="955"/>
      <c r="Q69" s="956">
        <v>1174</v>
      </c>
      <c r="R69" s="911"/>
      <c r="S69" s="911"/>
      <c r="T69" s="911"/>
      <c r="U69" s="911"/>
      <c r="V69" s="911">
        <v>1130</v>
      </c>
      <c r="W69" s="911"/>
      <c r="X69" s="911"/>
      <c r="Y69" s="911"/>
      <c r="Z69" s="911"/>
      <c r="AA69" s="911">
        <v>44</v>
      </c>
      <c r="AB69" s="911"/>
      <c r="AC69" s="911"/>
      <c r="AD69" s="911"/>
      <c r="AE69" s="911"/>
      <c r="AF69" s="911">
        <v>44</v>
      </c>
      <c r="AG69" s="911"/>
      <c r="AH69" s="911"/>
      <c r="AI69" s="911"/>
      <c r="AJ69" s="911"/>
      <c r="AK69" s="911">
        <v>0</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576</v>
      </c>
      <c r="C70" s="954"/>
      <c r="D70" s="954"/>
      <c r="E70" s="954"/>
      <c r="F70" s="954"/>
      <c r="G70" s="954"/>
      <c r="H70" s="954"/>
      <c r="I70" s="954"/>
      <c r="J70" s="954"/>
      <c r="K70" s="954"/>
      <c r="L70" s="954"/>
      <c r="M70" s="954"/>
      <c r="N70" s="954"/>
      <c r="O70" s="954"/>
      <c r="P70" s="955"/>
      <c r="Q70" s="956">
        <v>250623</v>
      </c>
      <c r="R70" s="911"/>
      <c r="S70" s="911"/>
      <c r="T70" s="911"/>
      <c r="U70" s="911"/>
      <c r="V70" s="911">
        <v>237946</v>
      </c>
      <c r="W70" s="911"/>
      <c r="X70" s="911"/>
      <c r="Y70" s="911"/>
      <c r="Z70" s="911"/>
      <c r="AA70" s="911">
        <v>12677</v>
      </c>
      <c r="AB70" s="911"/>
      <c r="AC70" s="911"/>
      <c r="AD70" s="911"/>
      <c r="AE70" s="911"/>
      <c r="AF70" s="911">
        <v>12677</v>
      </c>
      <c r="AG70" s="911"/>
      <c r="AH70" s="911"/>
      <c r="AI70" s="911"/>
      <c r="AJ70" s="911"/>
      <c r="AK70" s="911">
        <v>923</v>
      </c>
      <c r="AL70" s="911"/>
      <c r="AM70" s="911"/>
      <c r="AN70" s="911"/>
      <c r="AO70" s="911"/>
      <c r="AP70" s="911">
        <v>0</v>
      </c>
      <c r="AQ70" s="911"/>
      <c r="AR70" s="911"/>
      <c r="AS70" s="911"/>
      <c r="AT70" s="911"/>
      <c r="AU70" s="911">
        <v>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577</v>
      </c>
      <c r="C71" s="954"/>
      <c r="D71" s="954"/>
      <c r="E71" s="954"/>
      <c r="F71" s="954"/>
      <c r="G71" s="954"/>
      <c r="H71" s="954"/>
      <c r="I71" s="954"/>
      <c r="J71" s="954"/>
      <c r="K71" s="954"/>
      <c r="L71" s="954"/>
      <c r="M71" s="954"/>
      <c r="N71" s="954"/>
      <c r="O71" s="954"/>
      <c r="P71" s="955"/>
      <c r="Q71" s="956">
        <v>9184</v>
      </c>
      <c r="R71" s="911"/>
      <c r="S71" s="911"/>
      <c r="T71" s="911"/>
      <c r="U71" s="911"/>
      <c r="V71" s="911">
        <v>9066</v>
      </c>
      <c r="W71" s="911"/>
      <c r="X71" s="911"/>
      <c r="Y71" s="911"/>
      <c r="Z71" s="911"/>
      <c r="AA71" s="911">
        <v>118</v>
      </c>
      <c r="AB71" s="911"/>
      <c r="AC71" s="911"/>
      <c r="AD71" s="911"/>
      <c r="AE71" s="911"/>
      <c r="AF71" s="911">
        <v>0</v>
      </c>
      <c r="AG71" s="911"/>
      <c r="AH71" s="911"/>
      <c r="AI71" s="911"/>
      <c r="AJ71" s="911"/>
      <c r="AK71" s="911">
        <v>15</v>
      </c>
      <c r="AL71" s="911"/>
      <c r="AM71" s="911"/>
      <c r="AN71" s="911"/>
      <c r="AO71" s="911"/>
      <c r="AP71" s="911">
        <v>0</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578</v>
      </c>
      <c r="C72" s="954"/>
      <c r="D72" s="954"/>
      <c r="E72" s="954"/>
      <c r="F72" s="954"/>
      <c r="G72" s="954"/>
      <c r="H72" s="954"/>
      <c r="I72" s="954"/>
      <c r="J72" s="954"/>
      <c r="K72" s="954"/>
      <c r="L72" s="954"/>
      <c r="M72" s="954"/>
      <c r="N72" s="954"/>
      <c r="O72" s="954"/>
      <c r="P72" s="955"/>
      <c r="Q72" s="956">
        <v>1536</v>
      </c>
      <c r="R72" s="911"/>
      <c r="S72" s="911"/>
      <c r="T72" s="911"/>
      <c r="U72" s="911"/>
      <c r="V72" s="911">
        <v>1535</v>
      </c>
      <c r="W72" s="911"/>
      <c r="X72" s="911"/>
      <c r="Y72" s="911"/>
      <c r="Z72" s="911"/>
      <c r="AA72" s="911">
        <v>1</v>
      </c>
      <c r="AB72" s="911"/>
      <c r="AC72" s="911"/>
      <c r="AD72" s="911"/>
      <c r="AE72" s="911"/>
      <c r="AF72" s="911">
        <v>0</v>
      </c>
      <c r="AG72" s="911"/>
      <c r="AH72" s="911"/>
      <c r="AI72" s="911"/>
      <c r="AJ72" s="911"/>
      <c r="AK72" s="911">
        <v>0</v>
      </c>
      <c r="AL72" s="911"/>
      <c r="AM72" s="911"/>
      <c r="AN72" s="911"/>
      <c r="AO72" s="911"/>
      <c r="AP72" s="911">
        <v>0</v>
      </c>
      <c r="AQ72" s="911"/>
      <c r="AR72" s="911"/>
      <c r="AS72" s="911"/>
      <c r="AT72" s="911"/>
      <c r="AU72" s="911">
        <v>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579</v>
      </c>
      <c r="C73" s="954"/>
      <c r="D73" s="954"/>
      <c r="E73" s="954"/>
      <c r="F73" s="954"/>
      <c r="G73" s="954"/>
      <c r="H73" s="954"/>
      <c r="I73" s="954"/>
      <c r="J73" s="954"/>
      <c r="K73" s="954"/>
      <c r="L73" s="954"/>
      <c r="M73" s="954"/>
      <c r="N73" s="954"/>
      <c r="O73" s="954"/>
      <c r="P73" s="955"/>
      <c r="Q73" s="956">
        <v>1</v>
      </c>
      <c r="R73" s="911"/>
      <c r="S73" s="911"/>
      <c r="T73" s="911"/>
      <c r="U73" s="911"/>
      <c r="V73" s="911">
        <v>1</v>
      </c>
      <c r="W73" s="911"/>
      <c r="X73" s="911"/>
      <c r="Y73" s="911"/>
      <c r="Z73" s="911"/>
      <c r="AA73" s="911">
        <v>0</v>
      </c>
      <c r="AB73" s="911"/>
      <c r="AC73" s="911"/>
      <c r="AD73" s="911"/>
      <c r="AE73" s="911"/>
      <c r="AF73" s="911">
        <v>0</v>
      </c>
      <c r="AG73" s="911"/>
      <c r="AH73" s="911"/>
      <c r="AI73" s="911"/>
      <c r="AJ73" s="911"/>
      <c r="AK73" s="911">
        <v>0</v>
      </c>
      <c r="AL73" s="911"/>
      <c r="AM73" s="911"/>
      <c r="AN73" s="911"/>
      <c r="AO73" s="911"/>
      <c r="AP73" s="911">
        <v>0</v>
      </c>
      <c r="AQ73" s="911"/>
      <c r="AR73" s="911"/>
      <c r="AS73" s="911"/>
      <c r="AT73" s="911"/>
      <c r="AU73" s="911">
        <v>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580</v>
      </c>
      <c r="C74" s="954"/>
      <c r="D74" s="954"/>
      <c r="E74" s="954"/>
      <c r="F74" s="954"/>
      <c r="G74" s="954"/>
      <c r="H74" s="954"/>
      <c r="I74" s="954"/>
      <c r="J74" s="954"/>
      <c r="K74" s="954"/>
      <c r="L74" s="954"/>
      <c r="M74" s="954"/>
      <c r="N74" s="954"/>
      <c r="O74" s="954"/>
      <c r="P74" s="955"/>
      <c r="Q74" s="956">
        <v>60</v>
      </c>
      <c r="R74" s="911"/>
      <c r="S74" s="911"/>
      <c r="T74" s="911"/>
      <c r="U74" s="911"/>
      <c r="V74" s="911">
        <v>59</v>
      </c>
      <c r="W74" s="911"/>
      <c r="X74" s="911"/>
      <c r="Y74" s="911"/>
      <c r="Z74" s="911"/>
      <c r="AA74" s="911">
        <v>1</v>
      </c>
      <c r="AB74" s="911"/>
      <c r="AC74" s="911"/>
      <c r="AD74" s="911"/>
      <c r="AE74" s="911"/>
      <c r="AF74" s="911">
        <v>0</v>
      </c>
      <c r="AG74" s="911"/>
      <c r="AH74" s="911"/>
      <c r="AI74" s="911"/>
      <c r="AJ74" s="911"/>
      <c r="AK74" s="911">
        <v>24</v>
      </c>
      <c r="AL74" s="911"/>
      <c r="AM74" s="911"/>
      <c r="AN74" s="911"/>
      <c r="AO74" s="911"/>
      <c r="AP74" s="911">
        <v>0</v>
      </c>
      <c r="AQ74" s="911"/>
      <c r="AR74" s="911"/>
      <c r="AS74" s="911"/>
      <c r="AT74" s="911"/>
      <c r="AU74" s="911">
        <v>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581</v>
      </c>
      <c r="C75" s="954"/>
      <c r="D75" s="954"/>
      <c r="E75" s="954"/>
      <c r="F75" s="954"/>
      <c r="G75" s="954"/>
      <c r="H75" s="954"/>
      <c r="I75" s="954"/>
      <c r="J75" s="954"/>
      <c r="K75" s="954"/>
      <c r="L75" s="954"/>
      <c r="M75" s="954"/>
      <c r="N75" s="954"/>
      <c r="O75" s="954"/>
      <c r="P75" s="955"/>
      <c r="Q75" s="959">
        <v>39</v>
      </c>
      <c r="R75" s="960"/>
      <c r="S75" s="960"/>
      <c r="T75" s="960"/>
      <c r="U75" s="910"/>
      <c r="V75" s="961">
        <v>37</v>
      </c>
      <c r="W75" s="960"/>
      <c r="X75" s="960"/>
      <c r="Y75" s="960"/>
      <c r="Z75" s="910"/>
      <c r="AA75" s="961">
        <v>2</v>
      </c>
      <c r="AB75" s="960"/>
      <c r="AC75" s="960"/>
      <c r="AD75" s="960"/>
      <c r="AE75" s="910"/>
      <c r="AF75" s="961">
        <v>0</v>
      </c>
      <c r="AG75" s="960"/>
      <c r="AH75" s="960"/>
      <c r="AI75" s="960"/>
      <c r="AJ75" s="910"/>
      <c r="AK75" s="961">
        <v>0</v>
      </c>
      <c r="AL75" s="960"/>
      <c r="AM75" s="960"/>
      <c r="AN75" s="960"/>
      <c r="AO75" s="910"/>
      <c r="AP75" s="961">
        <v>0</v>
      </c>
      <c r="AQ75" s="960"/>
      <c r="AR75" s="960"/>
      <c r="AS75" s="960"/>
      <c r="AT75" s="910"/>
      <c r="AU75" s="961">
        <v>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582</v>
      </c>
      <c r="C76" s="954"/>
      <c r="D76" s="954"/>
      <c r="E76" s="954"/>
      <c r="F76" s="954"/>
      <c r="G76" s="954"/>
      <c r="H76" s="954"/>
      <c r="I76" s="954"/>
      <c r="J76" s="954"/>
      <c r="K76" s="954"/>
      <c r="L76" s="954"/>
      <c r="M76" s="954"/>
      <c r="N76" s="954"/>
      <c r="O76" s="954"/>
      <c r="P76" s="955"/>
      <c r="Q76" s="959">
        <v>57</v>
      </c>
      <c r="R76" s="960"/>
      <c r="S76" s="960"/>
      <c r="T76" s="960"/>
      <c r="U76" s="910"/>
      <c r="V76" s="961">
        <v>56</v>
      </c>
      <c r="W76" s="960"/>
      <c r="X76" s="960"/>
      <c r="Y76" s="960"/>
      <c r="Z76" s="910"/>
      <c r="AA76" s="961">
        <v>1</v>
      </c>
      <c r="AB76" s="960"/>
      <c r="AC76" s="960"/>
      <c r="AD76" s="960"/>
      <c r="AE76" s="910"/>
      <c r="AF76" s="961">
        <v>1</v>
      </c>
      <c r="AG76" s="960"/>
      <c r="AH76" s="960"/>
      <c r="AI76" s="960"/>
      <c r="AJ76" s="910"/>
      <c r="AK76" s="961">
        <v>0</v>
      </c>
      <c r="AL76" s="960"/>
      <c r="AM76" s="960"/>
      <c r="AN76" s="960"/>
      <c r="AO76" s="910"/>
      <c r="AP76" s="961">
        <v>0</v>
      </c>
      <c r="AQ76" s="960"/>
      <c r="AR76" s="960"/>
      <c r="AS76" s="960"/>
      <c r="AT76" s="910"/>
      <c r="AU76" s="961">
        <v>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583</v>
      </c>
      <c r="C77" s="954"/>
      <c r="D77" s="954"/>
      <c r="E77" s="954"/>
      <c r="F77" s="954"/>
      <c r="G77" s="954"/>
      <c r="H77" s="954"/>
      <c r="I77" s="954"/>
      <c r="J77" s="954"/>
      <c r="K77" s="954"/>
      <c r="L77" s="954"/>
      <c r="M77" s="954"/>
      <c r="N77" s="954"/>
      <c r="O77" s="954"/>
      <c r="P77" s="955"/>
      <c r="Q77" s="959">
        <v>373</v>
      </c>
      <c r="R77" s="960"/>
      <c r="S77" s="960"/>
      <c r="T77" s="960"/>
      <c r="U77" s="910"/>
      <c r="V77" s="961">
        <v>372</v>
      </c>
      <c r="W77" s="960"/>
      <c r="X77" s="960"/>
      <c r="Y77" s="960"/>
      <c r="Z77" s="910"/>
      <c r="AA77" s="961">
        <v>1</v>
      </c>
      <c r="AB77" s="960"/>
      <c r="AC77" s="960"/>
      <c r="AD77" s="960"/>
      <c r="AE77" s="910"/>
      <c r="AF77" s="961">
        <v>1</v>
      </c>
      <c r="AG77" s="960"/>
      <c r="AH77" s="960"/>
      <c r="AI77" s="960"/>
      <c r="AJ77" s="910"/>
      <c r="AK77" s="961">
        <v>61</v>
      </c>
      <c r="AL77" s="960"/>
      <c r="AM77" s="960"/>
      <c r="AN77" s="960"/>
      <c r="AO77" s="910"/>
      <c r="AP77" s="961">
        <v>563</v>
      </c>
      <c r="AQ77" s="960"/>
      <c r="AR77" s="960"/>
      <c r="AS77" s="960"/>
      <c r="AT77" s="910"/>
      <c r="AU77" s="961">
        <v>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584</v>
      </c>
      <c r="C78" s="954"/>
      <c r="D78" s="954"/>
      <c r="E78" s="954"/>
      <c r="F78" s="954"/>
      <c r="G78" s="954"/>
      <c r="H78" s="954"/>
      <c r="I78" s="954"/>
      <c r="J78" s="954"/>
      <c r="K78" s="954"/>
      <c r="L78" s="954"/>
      <c r="M78" s="954"/>
      <c r="N78" s="954"/>
      <c r="O78" s="954"/>
      <c r="P78" s="955"/>
      <c r="Q78" s="956">
        <v>4213</v>
      </c>
      <c r="R78" s="911"/>
      <c r="S78" s="911"/>
      <c r="T78" s="911"/>
      <c r="U78" s="911"/>
      <c r="V78" s="911">
        <v>4204</v>
      </c>
      <c r="W78" s="911"/>
      <c r="X78" s="911"/>
      <c r="Y78" s="911"/>
      <c r="Z78" s="911"/>
      <c r="AA78" s="911">
        <v>9</v>
      </c>
      <c r="AB78" s="911"/>
      <c r="AC78" s="911"/>
      <c r="AD78" s="911"/>
      <c r="AE78" s="911"/>
      <c r="AF78" s="911">
        <v>9</v>
      </c>
      <c r="AG78" s="911"/>
      <c r="AH78" s="911"/>
      <c r="AI78" s="911"/>
      <c r="AJ78" s="911"/>
      <c r="AK78" s="911">
        <v>53</v>
      </c>
      <c r="AL78" s="911"/>
      <c r="AM78" s="911"/>
      <c r="AN78" s="911"/>
      <c r="AO78" s="911"/>
      <c r="AP78" s="911">
        <v>264</v>
      </c>
      <c r="AQ78" s="911"/>
      <c r="AR78" s="911"/>
      <c r="AS78" s="911"/>
      <c r="AT78" s="911"/>
      <c r="AU78" s="911">
        <v>0</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585</v>
      </c>
      <c r="C79" s="954"/>
      <c r="D79" s="954"/>
      <c r="E79" s="954"/>
      <c r="F79" s="954"/>
      <c r="G79" s="954"/>
      <c r="H79" s="954"/>
      <c r="I79" s="954"/>
      <c r="J79" s="954"/>
      <c r="K79" s="954"/>
      <c r="L79" s="954"/>
      <c r="M79" s="954"/>
      <c r="N79" s="954"/>
      <c r="O79" s="954"/>
      <c r="P79" s="955"/>
      <c r="Q79" s="956">
        <v>4319</v>
      </c>
      <c r="R79" s="911"/>
      <c r="S79" s="911"/>
      <c r="T79" s="911"/>
      <c r="U79" s="911"/>
      <c r="V79" s="911">
        <v>4337</v>
      </c>
      <c r="W79" s="911"/>
      <c r="X79" s="911"/>
      <c r="Y79" s="911"/>
      <c r="Z79" s="911"/>
      <c r="AA79" s="911">
        <v>-18</v>
      </c>
      <c r="AB79" s="911"/>
      <c r="AC79" s="911"/>
      <c r="AD79" s="911"/>
      <c r="AE79" s="911"/>
      <c r="AF79" s="911">
        <v>6537</v>
      </c>
      <c r="AG79" s="911"/>
      <c r="AH79" s="911"/>
      <c r="AI79" s="911"/>
      <c r="AJ79" s="911"/>
      <c r="AK79" s="911">
        <v>0</v>
      </c>
      <c r="AL79" s="911"/>
      <c r="AM79" s="911"/>
      <c r="AN79" s="911"/>
      <c r="AO79" s="911"/>
      <c r="AP79" s="911">
        <v>0</v>
      </c>
      <c r="AQ79" s="911"/>
      <c r="AR79" s="911"/>
      <c r="AS79" s="911"/>
      <c r="AT79" s="911"/>
      <c r="AU79" s="911">
        <v>0</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586</v>
      </c>
      <c r="C80" s="954"/>
      <c r="D80" s="954"/>
      <c r="E80" s="954"/>
      <c r="F80" s="954"/>
      <c r="G80" s="954"/>
      <c r="H80" s="954"/>
      <c r="I80" s="954"/>
      <c r="J80" s="954"/>
      <c r="K80" s="954"/>
      <c r="L80" s="954"/>
      <c r="M80" s="954"/>
      <c r="N80" s="954"/>
      <c r="O80" s="954"/>
      <c r="P80" s="955"/>
      <c r="Q80" s="956">
        <v>1703</v>
      </c>
      <c r="R80" s="911"/>
      <c r="S80" s="911"/>
      <c r="T80" s="911"/>
      <c r="U80" s="911"/>
      <c r="V80" s="911">
        <v>1677</v>
      </c>
      <c r="W80" s="911"/>
      <c r="X80" s="911"/>
      <c r="Y80" s="911"/>
      <c r="Z80" s="911"/>
      <c r="AA80" s="911">
        <v>26</v>
      </c>
      <c r="AB80" s="911"/>
      <c r="AC80" s="911"/>
      <c r="AD80" s="911"/>
      <c r="AE80" s="911"/>
      <c r="AF80" s="911">
        <v>26</v>
      </c>
      <c r="AG80" s="911"/>
      <c r="AH80" s="911"/>
      <c r="AI80" s="911"/>
      <c r="AJ80" s="911"/>
      <c r="AK80" s="911">
        <v>45</v>
      </c>
      <c r="AL80" s="911"/>
      <c r="AM80" s="911"/>
      <c r="AN80" s="911"/>
      <c r="AO80" s="911"/>
      <c r="AP80" s="911">
        <v>1674</v>
      </c>
      <c r="AQ80" s="911"/>
      <c r="AR80" s="911"/>
      <c r="AS80" s="911"/>
      <c r="AT80" s="911"/>
      <c r="AU80" s="911">
        <v>0</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302</v>
      </c>
      <c r="AG109" s="975"/>
      <c r="AH109" s="975"/>
      <c r="AI109" s="975"/>
      <c r="AJ109" s="976"/>
      <c r="AK109" s="974" t="s">
        <v>301</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302</v>
      </c>
      <c r="BW109" s="975"/>
      <c r="BX109" s="975"/>
      <c r="BY109" s="975"/>
      <c r="BZ109" s="976"/>
      <c r="CA109" s="974" t="s">
        <v>301</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302</v>
      </c>
      <c r="DM109" s="975"/>
      <c r="DN109" s="975"/>
      <c r="DO109" s="975"/>
      <c r="DP109" s="976"/>
      <c r="DQ109" s="974" t="s">
        <v>301</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378510</v>
      </c>
      <c r="AB110" s="982"/>
      <c r="AC110" s="982"/>
      <c r="AD110" s="982"/>
      <c r="AE110" s="983"/>
      <c r="AF110" s="984">
        <v>363807</v>
      </c>
      <c r="AG110" s="982"/>
      <c r="AH110" s="982"/>
      <c r="AI110" s="982"/>
      <c r="AJ110" s="983"/>
      <c r="AK110" s="984">
        <v>327358</v>
      </c>
      <c r="AL110" s="982"/>
      <c r="AM110" s="982"/>
      <c r="AN110" s="982"/>
      <c r="AO110" s="983"/>
      <c r="AP110" s="985">
        <v>11.4</v>
      </c>
      <c r="AQ110" s="986"/>
      <c r="AR110" s="986"/>
      <c r="AS110" s="986"/>
      <c r="AT110" s="987"/>
      <c r="AU110" s="988" t="s">
        <v>72</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6687078</v>
      </c>
      <c r="BR110" s="1017"/>
      <c r="BS110" s="1017"/>
      <c r="BT110" s="1017"/>
      <c r="BU110" s="1017"/>
      <c r="BV110" s="1017">
        <v>6506392</v>
      </c>
      <c r="BW110" s="1017"/>
      <c r="BX110" s="1017"/>
      <c r="BY110" s="1017"/>
      <c r="BZ110" s="1017"/>
      <c r="CA110" s="1017">
        <v>6241972</v>
      </c>
      <c r="CB110" s="1017"/>
      <c r="CC110" s="1017"/>
      <c r="CD110" s="1017"/>
      <c r="CE110" s="1017"/>
      <c r="CF110" s="1031">
        <v>218.1</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126</v>
      </c>
      <c r="DH110" s="1017"/>
      <c r="DI110" s="1017"/>
      <c r="DJ110" s="1017"/>
      <c r="DK110" s="1017"/>
      <c r="DL110" s="1017" t="s">
        <v>126</v>
      </c>
      <c r="DM110" s="1017"/>
      <c r="DN110" s="1017"/>
      <c r="DO110" s="1017"/>
      <c r="DP110" s="1017"/>
      <c r="DQ110" s="1017" t="s">
        <v>126</v>
      </c>
      <c r="DR110" s="1017"/>
      <c r="DS110" s="1017"/>
      <c r="DT110" s="1017"/>
      <c r="DU110" s="1017"/>
      <c r="DV110" s="1018" t="s">
        <v>126</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126</v>
      </c>
      <c r="AB111" s="1024"/>
      <c r="AC111" s="1024"/>
      <c r="AD111" s="1024"/>
      <c r="AE111" s="1025"/>
      <c r="AF111" s="1026" t="s">
        <v>126</v>
      </c>
      <c r="AG111" s="1024"/>
      <c r="AH111" s="1024"/>
      <c r="AI111" s="1024"/>
      <c r="AJ111" s="1025"/>
      <c r="AK111" s="1026" t="s">
        <v>126</v>
      </c>
      <c r="AL111" s="1024"/>
      <c r="AM111" s="1024"/>
      <c r="AN111" s="1024"/>
      <c r="AO111" s="1025"/>
      <c r="AP111" s="1027" t="s">
        <v>126</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v>19621</v>
      </c>
      <c r="BR111" s="1010"/>
      <c r="BS111" s="1010"/>
      <c r="BT111" s="1010"/>
      <c r="BU111" s="1010"/>
      <c r="BV111" s="1010">
        <v>13654</v>
      </c>
      <c r="BW111" s="1010"/>
      <c r="BX111" s="1010"/>
      <c r="BY111" s="1010"/>
      <c r="BZ111" s="1010"/>
      <c r="CA111" s="1010">
        <v>5018</v>
      </c>
      <c r="CB111" s="1010"/>
      <c r="CC111" s="1010"/>
      <c r="CD111" s="1010"/>
      <c r="CE111" s="1010"/>
      <c r="CF111" s="1004">
        <v>0.2</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432</v>
      </c>
      <c r="DH111" s="1010"/>
      <c r="DI111" s="1010"/>
      <c r="DJ111" s="1010"/>
      <c r="DK111" s="1010"/>
      <c r="DL111" s="1010" t="s">
        <v>432</v>
      </c>
      <c r="DM111" s="1010"/>
      <c r="DN111" s="1010"/>
      <c r="DO111" s="1010"/>
      <c r="DP111" s="1010"/>
      <c r="DQ111" s="1010" t="s">
        <v>432</v>
      </c>
      <c r="DR111" s="1010"/>
      <c r="DS111" s="1010"/>
      <c r="DT111" s="1010"/>
      <c r="DU111" s="1010"/>
      <c r="DV111" s="1011" t="s">
        <v>432</v>
      </c>
      <c r="DW111" s="1011"/>
      <c r="DX111" s="1011"/>
      <c r="DY111" s="1011"/>
      <c r="DZ111" s="1012"/>
    </row>
    <row r="112" spans="1:131" s="246" customFormat="1" ht="26.25" customHeight="1" x14ac:dyDescent="0.15">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126</v>
      </c>
      <c r="AB112" s="1049"/>
      <c r="AC112" s="1049"/>
      <c r="AD112" s="1049"/>
      <c r="AE112" s="1050"/>
      <c r="AF112" s="1051" t="s">
        <v>126</v>
      </c>
      <c r="AG112" s="1049"/>
      <c r="AH112" s="1049"/>
      <c r="AI112" s="1049"/>
      <c r="AJ112" s="1050"/>
      <c r="AK112" s="1051" t="s">
        <v>126</v>
      </c>
      <c r="AL112" s="1049"/>
      <c r="AM112" s="1049"/>
      <c r="AN112" s="1049"/>
      <c r="AO112" s="1050"/>
      <c r="AP112" s="1052" t="s">
        <v>432</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1070867</v>
      </c>
      <c r="BR112" s="1010"/>
      <c r="BS112" s="1010"/>
      <c r="BT112" s="1010"/>
      <c r="BU112" s="1010"/>
      <c r="BV112" s="1010">
        <v>1115302</v>
      </c>
      <c r="BW112" s="1010"/>
      <c r="BX112" s="1010"/>
      <c r="BY112" s="1010"/>
      <c r="BZ112" s="1010"/>
      <c r="CA112" s="1010">
        <v>1148637</v>
      </c>
      <c r="CB112" s="1010"/>
      <c r="CC112" s="1010"/>
      <c r="CD112" s="1010"/>
      <c r="CE112" s="1010"/>
      <c r="CF112" s="1004">
        <v>40.1</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126</v>
      </c>
      <c r="DH112" s="1010"/>
      <c r="DI112" s="1010"/>
      <c r="DJ112" s="1010"/>
      <c r="DK112" s="1010"/>
      <c r="DL112" s="1010" t="s">
        <v>126</v>
      </c>
      <c r="DM112" s="1010"/>
      <c r="DN112" s="1010"/>
      <c r="DO112" s="1010"/>
      <c r="DP112" s="1010"/>
      <c r="DQ112" s="1010" t="s">
        <v>126</v>
      </c>
      <c r="DR112" s="1010"/>
      <c r="DS112" s="1010"/>
      <c r="DT112" s="1010"/>
      <c r="DU112" s="1010"/>
      <c r="DV112" s="1011" t="s">
        <v>126</v>
      </c>
      <c r="DW112" s="1011"/>
      <c r="DX112" s="1011"/>
      <c r="DY112" s="1011"/>
      <c r="DZ112" s="1012"/>
    </row>
    <row r="113" spans="1:130" s="246" customFormat="1" ht="26.25" customHeight="1" x14ac:dyDescent="0.15">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60883</v>
      </c>
      <c r="AB113" s="1024"/>
      <c r="AC113" s="1024"/>
      <c r="AD113" s="1024"/>
      <c r="AE113" s="1025"/>
      <c r="AF113" s="1026">
        <v>72688</v>
      </c>
      <c r="AG113" s="1024"/>
      <c r="AH113" s="1024"/>
      <c r="AI113" s="1024"/>
      <c r="AJ113" s="1025"/>
      <c r="AK113" s="1026">
        <v>65637</v>
      </c>
      <c r="AL113" s="1024"/>
      <c r="AM113" s="1024"/>
      <c r="AN113" s="1024"/>
      <c r="AO113" s="1025"/>
      <c r="AP113" s="1027">
        <v>2.2999999999999998</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v>3252443</v>
      </c>
      <c r="BR113" s="1010"/>
      <c r="BS113" s="1010"/>
      <c r="BT113" s="1010"/>
      <c r="BU113" s="1010"/>
      <c r="BV113" s="1010">
        <v>3047609</v>
      </c>
      <c r="BW113" s="1010"/>
      <c r="BX113" s="1010"/>
      <c r="BY113" s="1010"/>
      <c r="BZ113" s="1010"/>
      <c r="CA113" s="1010">
        <v>2893784</v>
      </c>
      <c r="CB113" s="1010"/>
      <c r="CC113" s="1010"/>
      <c r="CD113" s="1010"/>
      <c r="CE113" s="1010"/>
      <c r="CF113" s="1004">
        <v>101.1</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432</v>
      </c>
      <c r="DH113" s="1049"/>
      <c r="DI113" s="1049"/>
      <c r="DJ113" s="1049"/>
      <c r="DK113" s="1050"/>
      <c r="DL113" s="1051" t="s">
        <v>126</v>
      </c>
      <c r="DM113" s="1049"/>
      <c r="DN113" s="1049"/>
      <c r="DO113" s="1049"/>
      <c r="DP113" s="1050"/>
      <c r="DQ113" s="1051" t="s">
        <v>126</v>
      </c>
      <c r="DR113" s="1049"/>
      <c r="DS113" s="1049"/>
      <c r="DT113" s="1049"/>
      <c r="DU113" s="1050"/>
      <c r="DV113" s="1052" t="s">
        <v>126</v>
      </c>
      <c r="DW113" s="1053"/>
      <c r="DX113" s="1053"/>
      <c r="DY113" s="1053"/>
      <c r="DZ113" s="1054"/>
    </row>
    <row r="114" spans="1:130" s="246" customFormat="1" ht="26.25" customHeight="1" x14ac:dyDescent="0.15">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334323</v>
      </c>
      <c r="AB114" s="1049"/>
      <c r="AC114" s="1049"/>
      <c r="AD114" s="1049"/>
      <c r="AE114" s="1050"/>
      <c r="AF114" s="1051">
        <v>342941</v>
      </c>
      <c r="AG114" s="1049"/>
      <c r="AH114" s="1049"/>
      <c r="AI114" s="1049"/>
      <c r="AJ114" s="1050"/>
      <c r="AK114" s="1051">
        <v>345315</v>
      </c>
      <c r="AL114" s="1049"/>
      <c r="AM114" s="1049"/>
      <c r="AN114" s="1049"/>
      <c r="AO114" s="1050"/>
      <c r="AP114" s="1052">
        <v>12.1</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589653</v>
      </c>
      <c r="BR114" s="1010"/>
      <c r="BS114" s="1010"/>
      <c r="BT114" s="1010"/>
      <c r="BU114" s="1010"/>
      <c r="BV114" s="1010">
        <v>440111</v>
      </c>
      <c r="BW114" s="1010"/>
      <c r="BX114" s="1010"/>
      <c r="BY114" s="1010"/>
      <c r="BZ114" s="1010"/>
      <c r="CA114" s="1010">
        <v>429246</v>
      </c>
      <c r="CB114" s="1010"/>
      <c r="CC114" s="1010"/>
      <c r="CD114" s="1010"/>
      <c r="CE114" s="1010"/>
      <c r="CF114" s="1004">
        <v>15</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126</v>
      </c>
      <c r="DH114" s="1049"/>
      <c r="DI114" s="1049"/>
      <c r="DJ114" s="1049"/>
      <c r="DK114" s="1050"/>
      <c r="DL114" s="1051" t="s">
        <v>432</v>
      </c>
      <c r="DM114" s="1049"/>
      <c r="DN114" s="1049"/>
      <c r="DO114" s="1049"/>
      <c r="DP114" s="1050"/>
      <c r="DQ114" s="1051" t="s">
        <v>126</v>
      </c>
      <c r="DR114" s="1049"/>
      <c r="DS114" s="1049"/>
      <c r="DT114" s="1049"/>
      <c r="DU114" s="1050"/>
      <c r="DV114" s="1052" t="s">
        <v>126</v>
      </c>
      <c r="DW114" s="1053"/>
      <c r="DX114" s="1053"/>
      <c r="DY114" s="1053"/>
      <c r="DZ114" s="1054"/>
    </row>
    <row r="115" spans="1:130" s="246" customFormat="1" ht="26.25" customHeight="1" x14ac:dyDescent="0.15">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4804</v>
      </c>
      <c r="AB115" s="1024"/>
      <c r="AC115" s="1024"/>
      <c r="AD115" s="1024"/>
      <c r="AE115" s="1025"/>
      <c r="AF115" s="1026">
        <v>6198</v>
      </c>
      <c r="AG115" s="1024"/>
      <c r="AH115" s="1024"/>
      <c r="AI115" s="1024"/>
      <c r="AJ115" s="1025"/>
      <c r="AK115" s="1026">
        <v>8646</v>
      </c>
      <c r="AL115" s="1024"/>
      <c r="AM115" s="1024"/>
      <c r="AN115" s="1024"/>
      <c r="AO115" s="1025"/>
      <c r="AP115" s="1027">
        <v>0.3</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t="s">
        <v>432</v>
      </c>
      <c r="BR115" s="1010"/>
      <c r="BS115" s="1010"/>
      <c r="BT115" s="1010"/>
      <c r="BU115" s="1010"/>
      <c r="BV115" s="1010" t="s">
        <v>126</v>
      </c>
      <c r="BW115" s="1010"/>
      <c r="BX115" s="1010"/>
      <c r="BY115" s="1010"/>
      <c r="BZ115" s="1010"/>
      <c r="CA115" s="1010" t="s">
        <v>126</v>
      </c>
      <c r="CB115" s="1010"/>
      <c r="CC115" s="1010"/>
      <c r="CD115" s="1010"/>
      <c r="CE115" s="1010"/>
      <c r="CF115" s="1004" t="s">
        <v>126</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126</v>
      </c>
      <c r="DH115" s="1049"/>
      <c r="DI115" s="1049"/>
      <c r="DJ115" s="1049"/>
      <c r="DK115" s="1050"/>
      <c r="DL115" s="1051" t="s">
        <v>126</v>
      </c>
      <c r="DM115" s="1049"/>
      <c r="DN115" s="1049"/>
      <c r="DO115" s="1049"/>
      <c r="DP115" s="1050"/>
      <c r="DQ115" s="1051" t="s">
        <v>126</v>
      </c>
      <c r="DR115" s="1049"/>
      <c r="DS115" s="1049"/>
      <c r="DT115" s="1049"/>
      <c r="DU115" s="1050"/>
      <c r="DV115" s="1052" t="s">
        <v>126</v>
      </c>
      <c r="DW115" s="1053"/>
      <c r="DX115" s="1053"/>
      <c r="DY115" s="1053"/>
      <c r="DZ115" s="1054"/>
    </row>
    <row r="116" spans="1:130" s="246" customFormat="1" ht="26.25" customHeight="1" x14ac:dyDescent="0.15">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126</v>
      </c>
      <c r="AB116" s="1049"/>
      <c r="AC116" s="1049"/>
      <c r="AD116" s="1049"/>
      <c r="AE116" s="1050"/>
      <c r="AF116" s="1051" t="s">
        <v>126</v>
      </c>
      <c r="AG116" s="1049"/>
      <c r="AH116" s="1049"/>
      <c r="AI116" s="1049"/>
      <c r="AJ116" s="1050"/>
      <c r="AK116" s="1051" t="s">
        <v>126</v>
      </c>
      <c r="AL116" s="1049"/>
      <c r="AM116" s="1049"/>
      <c r="AN116" s="1049"/>
      <c r="AO116" s="1050"/>
      <c r="AP116" s="1052" t="s">
        <v>126</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126</v>
      </c>
      <c r="BR116" s="1010"/>
      <c r="BS116" s="1010"/>
      <c r="BT116" s="1010"/>
      <c r="BU116" s="1010"/>
      <c r="BV116" s="1010" t="s">
        <v>126</v>
      </c>
      <c r="BW116" s="1010"/>
      <c r="BX116" s="1010"/>
      <c r="BY116" s="1010"/>
      <c r="BZ116" s="1010"/>
      <c r="CA116" s="1010" t="s">
        <v>126</v>
      </c>
      <c r="CB116" s="1010"/>
      <c r="CC116" s="1010"/>
      <c r="CD116" s="1010"/>
      <c r="CE116" s="1010"/>
      <c r="CF116" s="1004" t="s">
        <v>126</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4305</v>
      </c>
      <c r="DH116" s="1049"/>
      <c r="DI116" s="1049"/>
      <c r="DJ116" s="1049"/>
      <c r="DK116" s="1050"/>
      <c r="DL116" s="1051">
        <v>2143</v>
      </c>
      <c r="DM116" s="1049"/>
      <c r="DN116" s="1049"/>
      <c r="DO116" s="1049"/>
      <c r="DP116" s="1050"/>
      <c r="DQ116" s="1051" t="s">
        <v>432</v>
      </c>
      <c r="DR116" s="1049"/>
      <c r="DS116" s="1049"/>
      <c r="DT116" s="1049"/>
      <c r="DU116" s="1050"/>
      <c r="DV116" s="1052" t="s">
        <v>126</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778520</v>
      </c>
      <c r="AB117" s="1067"/>
      <c r="AC117" s="1067"/>
      <c r="AD117" s="1067"/>
      <c r="AE117" s="1068"/>
      <c r="AF117" s="1069">
        <v>785634</v>
      </c>
      <c r="AG117" s="1067"/>
      <c r="AH117" s="1067"/>
      <c r="AI117" s="1067"/>
      <c r="AJ117" s="1068"/>
      <c r="AK117" s="1069">
        <v>746956</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126</v>
      </c>
      <c r="BR117" s="1010"/>
      <c r="BS117" s="1010"/>
      <c r="BT117" s="1010"/>
      <c r="BU117" s="1010"/>
      <c r="BV117" s="1010" t="s">
        <v>451</v>
      </c>
      <c r="BW117" s="1010"/>
      <c r="BX117" s="1010"/>
      <c r="BY117" s="1010"/>
      <c r="BZ117" s="1010"/>
      <c r="CA117" s="1010" t="s">
        <v>126</v>
      </c>
      <c r="CB117" s="1010"/>
      <c r="CC117" s="1010"/>
      <c r="CD117" s="1010"/>
      <c r="CE117" s="1010"/>
      <c r="CF117" s="1004" t="s">
        <v>452</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126</v>
      </c>
      <c r="DH117" s="1049"/>
      <c r="DI117" s="1049"/>
      <c r="DJ117" s="1049"/>
      <c r="DK117" s="1050"/>
      <c r="DL117" s="1051" t="s">
        <v>126</v>
      </c>
      <c r="DM117" s="1049"/>
      <c r="DN117" s="1049"/>
      <c r="DO117" s="1049"/>
      <c r="DP117" s="1050"/>
      <c r="DQ117" s="1051" t="s">
        <v>454</v>
      </c>
      <c r="DR117" s="1049"/>
      <c r="DS117" s="1049"/>
      <c r="DT117" s="1049"/>
      <c r="DU117" s="1050"/>
      <c r="DV117" s="1052" t="s">
        <v>126</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302</v>
      </c>
      <c r="AG118" s="975"/>
      <c r="AH118" s="975"/>
      <c r="AI118" s="975"/>
      <c r="AJ118" s="976"/>
      <c r="AK118" s="974" t="s">
        <v>301</v>
      </c>
      <c r="AL118" s="975"/>
      <c r="AM118" s="975"/>
      <c r="AN118" s="975"/>
      <c r="AO118" s="976"/>
      <c r="AP118" s="1061" t="s">
        <v>423</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126</v>
      </c>
      <c r="BR118" s="1088"/>
      <c r="BS118" s="1088"/>
      <c r="BT118" s="1088"/>
      <c r="BU118" s="1088"/>
      <c r="BV118" s="1088" t="s">
        <v>126</v>
      </c>
      <c r="BW118" s="1088"/>
      <c r="BX118" s="1088"/>
      <c r="BY118" s="1088"/>
      <c r="BZ118" s="1088"/>
      <c r="CA118" s="1088" t="s">
        <v>456</v>
      </c>
      <c r="CB118" s="1088"/>
      <c r="CC118" s="1088"/>
      <c r="CD118" s="1088"/>
      <c r="CE118" s="1088"/>
      <c r="CF118" s="1004" t="s">
        <v>457</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459</v>
      </c>
      <c r="DH118" s="1049"/>
      <c r="DI118" s="1049"/>
      <c r="DJ118" s="1049"/>
      <c r="DK118" s="1050"/>
      <c r="DL118" s="1051" t="s">
        <v>454</v>
      </c>
      <c r="DM118" s="1049"/>
      <c r="DN118" s="1049"/>
      <c r="DO118" s="1049"/>
      <c r="DP118" s="1050"/>
      <c r="DQ118" s="1051" t="s">
        <v>457</v>
      </c>
      <c r="DR118" s="1049"/>
      <c r="DS118" s="1049"/>
      <c r="DT118" s="1049"/>
      <c r="DU118" s="1050"/>
      <c r="DV118" s="1052" t="s">
        <v>126</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126</v>
      </c>
      <c r="AB119" s="982"/>
      <c r="AC119" s="982"/>
      <c r="AD119" s="982"/>
      <c r="AE119" s="983"/>
      <c r="AF119" s="984" t="s">
        <v>459</v>
      </c>
      <c r="AG119" s="982"/>
      <c r="AH119" s="982"/>
      <c r="AI119" s="982"/>
      <c r="AJ119" s="983"/>
      <c r="AK119" s="984" t="s">
        <v>454</v>
      </c>
      <c r="AL119" s="982"/>
      <c r="AM119" s="982"/>
      <c r="AN119" s="982"/>
      <c r="AO119" s="983"/>
      <c r="AP119" s="985" t="s">
        <v>452</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460</v>
      </c>
      <c r="BP119" s="1096"/>
      <c r="BQ119" s="1087">
        <v>11619662</v>
      </c>
      <c r="BR119" s="1088"/>
      <c r="BS119" s="1088"/>
      <c r="BT119" s="1088"/>
      <c r="BU119" s="1088"/>
      <c r="BV119" s="1088">
        <v>11123068</v>
      </c>
      <c r="BW119" s="1088"/>
      <c r="BX119" s="1088"/>
      <c r="BY119" s="1088"/>
      <c r="BZ119" s="1088"/>
      <c r="CA119" s="1088">
        <v>10718657</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15316</v>
      </c>
      <c r="DH119" s="1074"/>
      <c r="DI119" s="1074"/>
      <c r="DJ119" s="1074"/>
      <c r="DK119" s="1075"/>
      <c r="DL119" s="1073">
        <v>11511</v>
      </c>
      <c r="DM119" s="1074"/>
      <c r="DN119" s="1074"/>
      <c r="DO119" s="1074"/>
      <c r="DP119" s="1075"/>
      <c r="DQ119" s="1073">
        <v>5018</v>
      </c>
      <c r="DR119" s="1074"/>
      <c r="DS119" s="1074"/>
      <c r="DT119" s="1074"/>
      <c r="DU119" s="1075"/>
      <c r="DV119" s="1076">
        <v>0.2</v>
      </c>
      <c r="DW119" s="1077"/>
      <c r="DX119" s="1077"/>
      <c r="DY119" s="1077"/>
      <c r="DZ119" s="1078"/>
    </row>
    <row r="120" spans="1:130" s="246" customFormat="1" ht="26.25" customHeight="1" x14ac:dyDescent="0.15">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126</v>
      </c>
      <c r="AB120" s="1049"/>
      <c r="AC120" s="1049"/>
      <c r="AD120" s="1049"/>
      <c r="AE120" s="1050"/>
      <c r="AF120" s="1051" t="s">
        <v>459</v>
      </c>
      <c r="AG120" s="1049"/>
      <c r="AH120" s="1049"/>
      <c r="AI120" s="1049"/>
      <c r="AJ120" s="1050"/>
      <c r="AK120" s="1051" t="s">
        <v>126</v>
      </c>
      <c r="AL120" s="1049"/>
      <c r="AM120" s="1049"/>
      <c r="AN120" s="1049"/>
      <c r="AO120" s="1050"/>
      <c r="AP120" s="1052" t="s">
        <v>459</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1458504</v>
      </c>
      <c r="BR120" s="1017"/>
      <c r="BS120" s="1017"/>
      <c r="BT120" s="1017"/>
      <c r="BU120" s="1017"/>
      <c r="BV120" s="1017">
        <v>1327048</v>
      </c>
      <c r="BW120" s="1017"/>
      <c r="BX120" s="1017"/>
      <c r="BY120" s="1017"/>
      <c r="BZ120" s="1017"/>
      <c r="CA120" s="1017">
        <v>1429455</v>
      </c>
      <c r="CB120" s="1017"/>
      <c r="CC120" s="1017"/>
      <c r="CD120" s="1017"/>
      <c r="CE120" s="1017"/>
      <c r="CF120" s="1031">
        <v>50</v>
      </c>
      <c r="CG120" s="1032"/>
      <c r="CH120" s="1032"/>
      <c r="CI120" s="1032"/>
      <c r="CJ120" s="1032"/>
      <c r="CK120" s="1097" t="s">
        <v>464</v>
      </c>
      <c r="CL120" s="1098"/>
      <c r="CM120" s="1098"/>
      <c r="CN120" s="1098"/>
      <c r="CO120" s="1099"/>
      <c r="CP120" s="1105" t="s">
        <v>465</v>
      </c>
      <c r="CQ120" s="1106"/>
      <c r="CR120" s="1106"/>
      <c r="CS120" s="1106"/>
      <c r="CT120" s="1106"/>
      <c r="CU120" s="1106"/>
      <c r="CV120" s="1106"/>
      <c r="CW120" s="1106"/>
      <c r="CX120" s="1106"/>
      <c r="CY120" s="1106"/>
      <c r="CZ120" s="1106"/>
      <c r="DA120" s="1106"/>
      <c r="DB120" s="1106"/>
      <c r="DC120" s="1106"/>
      <c r="DD120" s="1106"/>
      <c r="DE120" s="1106"/>
      <c r="DF120" s="1107"/>
      <c r="DG120" s="1016">
        <v>1070867</v>
      </c>
      <c r="DH120" s="1017"/>
      <c r="DI120" s="1017"/>
      <c r="DJ120" s="1017"/>
      <c r="DK120" s="1017"/>
      <c r="DL120" s="1017">
        <v>1115302</v>
      </c>
      <c r="DM120" s="1017"/>
      <c r="DN120" s="1017"/>
      <c r="DO120" s="1017"/>
      <c r="DP120" s="1017"/>
      <c r="DQ120" s="1017">
        <v>1148637</v>
      </c>
      <c r="DR120" s="1017"/>
      <c r="DS120" s="1017"/>
      <c r="DT120" s="1017"/>
      <c r="DU120" s="1017"/>
      <c r="DV120" s="1018">
        <v>40.1</v>
      </c>
      <c r="DW120" s="1018"/>
      <c r="DX120" s="1018"/>
      <c r="DY120" s="1018"/>
      <c r="DZ120" s="1019"/>
    </row>
    <row r="121" spans="1:130" s="246" customFormat="1" ht="26.25" customHeight="1" x14ac:dyDescent="0.15">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457</v>
      </c>
      <c r="AB121" s="1049"/>
      <c r="AC121" s="1049"/>
      <c r="AD121" s="1049"/>
      <c r="AE121" s="1050"/>
      <c r="AF121" s="1051" t="s">
        <v>126</v>
      </c>
      <c r="AG121" s="1049"/>
      <c r="AH121" s="1049"/>
      <c r="AI121" s="1049"/>
      <c r="AJ121" s="1050"/>
      <c r="AK121" s="1051" t="s">
        <v>459</v>
      </c>
      <c r="AL121" s="1049"/>
      <c r="AM121" s="1049"/>
      <c r="AN121" s="1049"/>
      <c r="AO121" s="1050"/>
      <c r="AP121" s="1052" t="s">
        <v>126</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v>164323</v>
      </c>
      <c r="BR121" s="1010"/>
      <c r="BS121" s="1010"/>
      <c r="BT121" s="1010"/>
      <c r="BU121" s="1010"/>
      <c r="BV121" s="1010">
        <v>182584</v>
      </c>
      <c r="BW121" s="1010"/>
      <c r="BX121" s="1010"/>
      <c r="BY121" s="1010"/>
      <c r="BZ121" s="1010"/>
      <c r="CA121" s="1010">
        <v>170765</v>
      </c>
      <c r="CB121" s="1010"/>
      <c r="CC121" s="1010"/>
      <c r="CD121" s="1010"/>
      <c r="CE121" s="1010"/>
      <c r="CF121" s="1004">
        <v>6</v>
      </c>
      <c r="CG121" s="1005"/>
      <c r="CH121" s="1005"/>
      <c r="CI121" s="1005"/>
      <c r="CJ121" s="1005"/>
      <c r="CK121" s="1100"/>
      <c r="CL121" s="1101"/>
      <c r="CM121" s="1101"/>
      <c r="CN121" s="1101"/>
      <c r="CO121" s="1102"/>
      <c r="CP121" s="1110" t="s">
        <v>468</v>
      </c>
      <c r="CQ121" s="1111"/>
      <c r="CR121" s="1111"/>
      <c r="CS121" s="1111"/>
      <c r="CT121" s="1111"/>
      <c r="CU121" s="1111"/>
      <c r="CV121" s="1111"/>
      <c r="CW121" s="1111"/>
      <c r="CX121" s="1111"/>
      <c r="CY121" s="1111"/>
      <c r="CZ121" s="1111"/>
      <c r="DA121" s="1111"/>
      <c r="DB121" s="1111"/>
      <c r="DC121" s="1111"/>
      <c r="DD121" s="1111"/>
      <c r="DE121" s="1111"/>
      <c r="DF121" s="1112"/>
      <c r="DG121" s="1009" t="s">
        <v>126</v>
      </c>
      <c r="DH121" s="1010"/>
      <c r="DI121" s="1010"/>
      <c r="DJ121" s="1010"/>
      <c r="DK121" s="1010"/>
      <c r="DL121" s="1010" t="s">
        <v>454</v>
      </c>
      <c r="DM121" s="1010"/>
      <c r="DN121" s="1010"/>
      <c r="DO121" s="1010"/>
      <c r="DP121" s="1010"/>
      <c r="DQ121" s="1010" t="s">
        <v>126</v>
      </c>
      <c r="DR121" s="1010"/>
      <c r="DS121" s="1010"/>
      <c r="DT121" s="1010"/>
      <c r="DU121" s="1010"/>
      <c r="DV121" s="1011" t="s">
        <v>126</v>
      </c>
      <c r="DW121" s="1011"/>
      <c r="DX121" s="1011"/>
      <c r="DY121" s="1011"/>
      <c r="DZ121" s="1012"/>
    </row>
    <row r="122" spans="1:130" s="246" customFormat="1" ht="26.25" customHeight="1" x14ac:dyDescent="0.15">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452</v>
      </c>
      <c r="AB122" s="1049"/>
      <c r="AC122" s="1049"/>
      <c r="AD122" s="1049"/>
      <c r="AE122" s="1050"/>
      <c r="AF122" s="1051" t="s">
        <v>452</v>
      </c>
      <c r="AG122" s="1049"/>
      <c r="AH122" s="1049"/>
      <c r="AI122" s="1049"/>
      <c r="AJ122" s="1050"/>
      <c r="AK122" s="1051" t="s">
        <v>459</v>
      </c>
      <c r="AL122" s="1049"/>
      <c r="AM122" s="1049"/>
      <c r="AN122" s="1049"/>
      <c r="AO122" s="1050"/>
      <c r="AP122" s="1052" t="s">
        <v>452</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7914443</v>
      </c>
      <c r="BR122" s="1088"/>
      <c r="BS122" s="1088"/>
      <c r="BT122" s="1088"/>
      <c r="BU122" s="1088"/>
      <c r="BV122" s="1088">
        <v>7647119</v>
      </c>
      <c r="BW122" s="1088"/>
      <c r="BX122" s="1088"/>
      <c r="BY122" s="1088"/>
      <c r="BZ122" s="1088"/>
      <c r="CA122" s="1088">
        <v>7382945</v>
      </c>
      <c r="CB122" s="1088"/>
      <c r="CC122" s="1088"/>
      <c r="CD122" s="1088"/>
      <c r="CE122" s="1088"/>
      <c r="CF122" s="1108">
        <v>258</v>
      </c>
      <c r="CG122" s="1109"/>
      <c r="CH122" s="1109"/>
      <c r="CI122" s="1109"/>
      <c r="CJ122" s="1109"/>
      <c r="CK122" s="1100"/>
      <c r="CL122" s="1101"/>
      <c r="CM122" s="1101"/>
      <c r="CN122" s="1101"/>
      <c r="CO122" s="1102"/>
      <c r="CP122" s="1110" t="s">
        <v>470</v>
      </c>
      <c r="CQ122" s="1111"/>
      <c r="CR122" s="1111"/>
      <c r="CS122" s="1111"/>
      <c r="CT122" s="1111"/>
      <c r="CU122" s="1111"/>
      <c r="CV122" s="1111"/>
      <c r="CW122" s="1111"/>
      <c r="CX122" s="1111"/>
      <c r="CY122" s="1111"/>
      <c r="CZ122" s="1111"/>
      <c r="DA122" s="1111"/>
      <c r="DB122" s="1111"/>
      <c r="DC122" s="1111"/>
      <c r="DD122" s="1111"/>
      <c r="DE122" s="1111"/>
      <c r="DF122" s="1112"/>
      <c r="DG122" s="1009" t="s">
        <v>451</v>
      </c>
      <c r="DH122" s="1010"/>
      <c r="DI122" s="1010"/>
      <c r="DJ122" s="1010"/>
      <c r="DK122" s="1010"/>
      <c r="DL122" s="1010" t="s">
        <v>126</v>
      </c>
      <c r="DM122" s="1010"/>
      <c r="DN122" s="1010"/>
      <c r="DO122" s="1010"/>
      <c r="DP122" s="1010"/>
      <c r="DQ122" s="1010" t="s">
        <v>471</v>
      </c>
      <c r="DR122" s="1010"/>
      <c r="DS122" s="1010"/>
      <c r="DT122" s="1010"/>
      <c r="DU122" s="1010"/>
      <c r="DV122" s="1011" t="s">
        <v>454</v>
      </c>
      <c r="DW122" s="1011"/>
      <c r="DX122" s="1011"/>
      <c r="DY122" s="1011"/>
      <c r="DZ122" s="1012"/>
    </row>
    <row r="123" spans="1:130" s="246" customFormat="1" ht="26.25" customHeight="1" x14ac:dyDescent="0.15">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2186</v>
      </c>
      <c r="AB123" s="1049"/>
      <c r="AC123" s="1049"/>
      <c r="AD123" s="1049"/>
      <c r="AE123" s="1050"/>
      <c r="AF123" s="1051">
        <v>2164</v>
      </c>
      <c r="AG123" s="1049"/>
      <c r="AH123" s="1049"/>
      <c r="AI123" s="1049"/>
      <c r="AJ123" s="1050"/>
      <c r="AK123" s="1051">
        <v>2143</v>
      </c>
      <c r="AL123" s="1049"/>
      <c r="AM123" s="1049"/>
      <c r="AN123" s="1049"/>
      <c r="AO123" s="1050"/>
      <c r="AP123" s="1052">
        <v>0.1</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472</v>
      </c>
      <c r="BP123" s="1096"/>
      <c r="BQ123" s="1155">
        <v>9537270</v>
      </c>
      <c r="BR123" s="1156"/>
      <c r="BS123" s="1156"/>
      <c r="BT123" s="1156"/>
      <c r="BU123" s="1156"/>
      <c r="BV123" s="1156">
        <v>9156751</v>
      </c>
      <c r="BW123" s="1156"/>
      <c r="BX123" s="1156"/>
      <c r="BY123" s="1156"/>
      <c r="BZ123" s="1156"/>
      <c r="CA123" s="1156">
        <v>8983165</v>
      </c>
      <c r="CB123" s="1156"/>
      <c r="CC123" s="1156"/>
      <c r="CD123" s="1156"/>
      <c r="CE123" s="1156"/>
      <c r="CF123" s="1089"/>
      <c r="CG123" s="1090"/>
      <c r="CH123" s="1090"/>
      <c r="CI123" s="1090"/>
      <c r="CJ123" s="1091"/>
      <c r="CK123" s="1100"/>
      <c r="CL123" s="1101"/>
      <c r="CM123" s="1101"/>
      <c r="CN123" s="1101"/>
      <c r="CO123" s="1102"/>
      <c r="CP123" s="1110" t="s">
        <v>473</v>
      </c>
      <c r="CQ123" s="1111"/>
      <c r="CR123" s="1111"/>
      <c r="CS123" s="1111"/>
      <c r="CT123" s="1111"/>
      <c r="CU123" s="1111"/>
      <c r="CV123" s="1111"/>
      <c r="CW123" s="1111"/>
      <c r="CX123" s="1111"/>
      <c r="CY123" s="1111"/>
      <c r="CZ123" s="1111"/>
      <c r="DA123" s="1111"/>
      <c r="DB123" s="1111"/>
      <c r="DC123" s="1111"/>
      <c r="DD123" s="1111"/>
      <c r="DE123" s="1111"/>
      <c r="DF123" s="1112"/>
      <c r="DG123" s="1048" t="s">
        <v>456</v>
      </c>
      <c r="DH123" s="1049"/>
      <c r="DI123" s="1049"/>
      <c r="DJ123" s="1049"/>
      <c r="DK123" s="1050"/>
      <c r="DL123" s="1051" t="s">
        <v>454</v>
      </c>
      <c r="DM123" s="1049"/>
      <c r="DN123" s="1049"/>
      <c r="DO123" s="1049"/>
      <c r="DP123" s="1050"/>
      <c r="DQ123" s="1051" t="s">
        <v>126</v>
      </c>
      <c r="DR123" s="1049"/>
      <c r="DS123" s="1049"/>
      <c r="DT123" s="1049"/>
      <c r="DU123" s="1050"/>
      <c r="DV123" s="1052" t="s">
        <v>126</v>
      </c>
      <c r="DW123" s="1053"/>
      <c r="DX123" s="1053"/>
      <c r="DY123" s="1053"/>
      <c r="DZ123" s="1054"/>
    </row>
    <row r="124" spans="1:130" s="246" customFormat="1" ht="26.25" customHeight="1" thickBot="1" x14ac:dyDescent="0.2">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454</v>
      </c>
      <c r="AB124" s="1049"/>
      <c r="AC124" s="1049"/>
      <c r="AD124" s="1049"/>
      <c r="AE124" s="1050"/>
      <c r="AF124" s="1051" t="s">
        <v>457</v>
      </c>
      <c r="AG124" s="1049"/>
      <c r="AH124" s="1049"/>
      <c r="AI124" s="1049"/>
      <c r="AJ124" s="1050"/>
      <c r="AK124" s="1051" t="s">
        <v>126</v>
      </c>
      <c r="AL124" s="1049"/>
      <c r="AM124" s="1049"/>
      <c r="AN124" s="1049"/>
      <c r="AO124" s="1050"/>
      <c r="AP124" s="1052" t="s">
        <v>126</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70.7</v>
      </c>
      <c r="BR124" s="1118"/>
      <c r="BS124" s="1118"/>
      <c r="BT124" s="1118"/>
      <c r="BU124" s="1118"/>
      <c r="BV124" s="1118">
        <v>67.8</v>
      </c>
      <c r="BW124" s="1118"/>
      <c r="BX124" s="1118"/>
      <c r="BY124" s="1118"/>
      <c r="BZ124" s="1118"/>
      <c r="CA124" s="1118">
        <v>60.6</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126</v>
      </c>
      <c r="DH124" s="1074"/>
      <c r="DI124" s="1074"/>
      <c r="DJ124" s="1074"/>
      <c r="DK124" s="1075"/>
      <c r="DL124" s="1073" t="s">
        <v>452</v>
      </c>
      <c r="DM124" s="1074"/>
      <c r="DN124" s="1074"/>
      <c r="DO124" s="1074"/>
      <c r="DP124" s="1075"/>
      <c r="DQ124" s="1073" t="s">
        <v>459</v>
      </c>
      <c r="DR124" s="1074"/>
      <c r="DS124" s="1074"/>
      <c r="DT124" s="1074"/>
      <c r="DU124" s="1075"/>
      <c r="DV124" s="1076" t="s">
        <v>471</v>
      </c>
      <c r="DW124" s="1077"/>
      <c r="DX124" s="1077"/>
      <c r="DY124" s="1077"/>
      <c r="DZ124" s="1078"/>
    </row>
    <row r="125" spans="1:130" s="246" customFormat="1" ht="26.25" customHeight="1" x14ac:dyDescent="0.15">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459</v>
      </c>
      <c r="AB125" s="1049"/>
      <c r="AC125" s="1049"/>
      <c r="AD125" s="1049"/>
      <c r="AE125" s="1050"/>
      <c r="AF125" s="1051" t="s">
        <v>452</v>
      </c>
      <c r="AG125" s="1049"/>
      <c r="AH125" s="1049"/>
      <c r="AI125" s="1049"/>
      <c r="AJ125" s="1050"/>
      <c r="AK125" s="1051" t="s">
        <v>459</v>
      </c>
      <c r="AL125" s="1049"/>
      <c r="AM125" s="1049"/>
      <c r="AN125" s="1049"/>
      <c r="AO125" s="1050"/>
      <c r="AP125" s="1052" t="s">
        <v>459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478</v>
      </c>
      <c r="DH125" s="1017"/>
      <c r="DI125" s="1017"/>
      <c r="DJ125" s="1017"/>
      <c r="DK125" s="1017"/>
      <c r="DL125" s="1017" t="s">
        <v>459</v>
      </c>
      <c r="DM125" s="1017"/>
      <c r="DN125" s="1017"/>
      <c r="DO125" s="1017"/>
      <c r="DP125" s="1017"/>
      <c r="DQ125" s="1017" t="s">
        <v>452</v>
      </c>
      <c r="DR125" s="1017"/>
      <c r="DS125" s="1017"/>
      <c r="DT125" s="1017"/>
      <c r="DU125" s="1017"/>
      <c r="DV125" s="1018" t="s">
        <v>454</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2575</v>
      </c>
      <c r="AB126" s="1049"/>
      <c r="AC126" s="1049"/>
      <c r="AD126" s="1049"/>
      <c r="AE126" s="1050"/>
      <c r="AF126" s="1051">
        <v>4016</v>
      </c>
      <c r="AG126" s="1049"/>
      <c r="AH126" s="1049"/>
      <c r="AI126" s="1049"/>
      <c r="AJ126" s="1050"/>
      <c r="AK126" s="1051">
        <v>6493</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459</v>
      </c>
      <c r="DH126" s="1010"/>
      <c r="DI126" s="1010"/>
      <c r="DJ126" s="1010"/>
      <c r="DK126" s="1010"/>
      <c r="DL126" s="1010" t="s">
        <v>454</v>
      </c>
      <c r="DM126" s="1010"/>
      <c r="DN126" s="1010"/>
      <c r="DO126" s="1010"/>
      <c r="DP126" s="1010"/>
      <c r="DQ126" s="1010" t="s">
        <v>452</v>
      </c>
      <c r="DR126" s="1010"/>
      <c r="DS126" s="1010"/>
      <c r="DT126" s="1010"/>
      <c r="DU126" s="1010"/>
      <c r="DV126" s="1011" t="s">
        <v>126</v>
      </c>
      <c r="DW126" s="1011"/>
      <c r="DX126" s="1011"/>
      <c r="DY126" s="1011"/>
      <c r="DZ126" s="1012"/>
    </row>
    <row r="127" spans="1:130" s="246" customFormat="1" ht="26.25" customHeight="1" x14ac:dyDescent="0.15">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43</v>
      </c>
      <c r="AB127" s="1049"/>
      <c r="AC127" s="1049"/>
      <c r="AD127" s="1049"/>
      <c r="AE127" s="1050"/>
      <c r="AF127" s="1051">
        <v>18</v>
      </c>
      <c r="AG127" s="1049"/>
      <c r="AH127" s="1049"/>
      <c r="AI127" s="1049"/>
      <c r="AJ127" s="1050"/>
      <c r="AK127" s="1051">
        <v>10</v>
      </c>
      <c r="AL127" s="1049"/>
      <c r="AM127" s="1049"/>
      <c r="AN127" s="1049"/>
      <c r="AO127" s="1050"/>
      <c r="AP127" s="1052">
        <v>0</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126</v>
      </c>
      <c r="DH127" s="1010"/>
      <c r="DI127" s="1010"/>
      <c r="DJ127" s="1010"/>
      <c r="DK127" s="1010"/>
      <c r="DL127" s="1010" t="s">
        <v>126</v>
      </c>
      <c r="DM127" s="1010"/>
      <c r="DN127" s="1010"/>
      <c r="DO127" s="1010"/>
      <c r="DP127" s="1010"/>
      <c r="DQ127" s="1010" t="s">
        <v>459</v>
      </c>
      <c r="DR127" s="1010"/>
      <c r="DS127" s="1010"/>
      <c r="DT127" s="1010"/>
      <c r="DU127" s="1010"/>
      <c r="DV127" s="1011" t="s">
        <v>451</v>
      </c>
      <c r="DW127" s="1011"/>
      <c r="DX127" s="1011"/>
      <c r="DY127" s="1011"/>
      <c r="DZ127" s="1012"/>
    </row>
    <row r="128" spans="1:130" s="246" customFormat="1" ht="26.25" customHeight="1" thickBot="1" x14ac:dyDescent="0.2">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18552</v>
      </c>
      <c r="AB128" s="1138"/>
      <c r="AC128" s="1138"/>
      <c r="AD128" s="1138"/>
      <c r="AE128" s="1139"/>
      <c r="AF128" s="1140">
        <v>18571</v>
      </c>
      <c r="AG128" s="1138"/>
      <c r="AH128" s="1138"/>
      <c r="AI128" s="1138"/>
      <c r="AJ128" s="1139"/>
      <c r="AK128" s="1140">
        <v>13352</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459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t="s">
        <v>459</v>
      </c>
      <c r="DH128" s="1130"/>
      <c r="DI128" s="1130"/>
      <c r="DJ128" s="1130"/>
      <c r="DK128" s="1130"/>
      <c r="DL128" s="1130" t="s">
        <v>452</v>
      </c>
      <c r="DM128" s="1130"/>
      <c r="DN128" s="1130"/>
      <c r="DO128" s="1130"/>
      <c r="DP128" s="1130"/>
      <c r="DQ128" s="1130" t="s">
        <v>452</v>
      </c>
      <c r="DR128" s="1130"/>
      <c r="DS128" s="1130"/>
      <c r="DT128" s="1130"/>
      <c r="DU128" s="1130"/>
      <c r="DV128" s="1131" t="s">
        <v>459</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490</v>
      </c>
      <c r="X129" s="1164"/>
      <c r="Y129" s="1164"/>
      <c r="Z129" s="1165"/>
      <c r="AA129" s="1048">
        <v>3481136</v>
      </c>
      <c r="AB129" s="1049"/>
      <c r="AC129" s="1049"/>
      <c r="AD129" s="1049"/>
      <c r="AE129" s="1050"/>
      <c r="AF129" s="1051">
        <v>3462995</v>
      </c>
      <c r="AG129" s="1049"/>
      <c r="AH129" s="1049"/>
      <c r="AI129" s="1049"/>
      <c r="AJ129" s="1050"/>
      <c r="AK129" s="1051">
        <v>3433884</v>
      </c>
      <c r="AL129" s="1049"/>
      <c r="AM129" s="1049"/>
      <c r="AN129" s="1049"/>
      <c r="AO129" s="1050"/>
      <c r="AP129" s="1166"/>
      <c r="AQ129" s="1167"/>
      <c r="AR129" s="1167"/>
      <c r="AS129" s="1167"/>
      <c r="AT129" s="1168"/>
      <c r="AU129" s="284"/>
      <c r="AV129" s="284"/>
      <c r="AW129" s="284"/>
      <c r="AX129" s="1157" t="s">
        <v>491</v>
      </c>
      <c r="AY129" s="1040"/>
      <c r="AZ129" s="1040"/>
      <c r="BA129" s="1040"/>
      <c r="BB129" s="1040"/>
      <c r="BC129" s="1040"/>
      <c r="BD129" s="1040"/>
      <c r="BE129" s="1041"/>
      <c r="BF129" s="1158" t="s">
        <v>459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493</v>
      </c>
      <c r="X130" s="1164"/>
      <c r="Y130" s="1164"/>
      <c r="Z130" s="1165"/>
      <c r="AA130" s="1048">
        <v>538403</v>
      </c>
      <c r="AB130" s="1049"/>
      <c r="AC130" s="1049"/>
      <c r="AD130" s="1049"/>
      <c r="AE130" s="1050"/>
      <c r="AF130" s="1051">
        <v>566150</v>
      </c>
      <c r="AG130" s="1049"/>
      <c r="AH130" s="1049"/>
      <c r="AI130" s="1049"/>
      <c r="AJ130" s="1050"/>
      <c r="AK130" s="1051">
        <v>572323</v>
      </c>
      <c r="AL130" s="1049"/>
      <c r="AM130" s="1049"/>
      <c r="AN130" s="1049"/>
      <c r="AO130" s="1050"/>
      <c r="AP130" s="1166"/>
      <c r="AQ130" s="1167"/>
      <c r="AR130" s="1167"/>
      <c r="AS130" s="1167"/>
      <c r="AT130" s="1168"/>
      <c r="AU130" s="284"/>
      <c r="AV130" s="284"/>
      <c r="AW130" s="284"/>
      <c r="AX130" s="1157" t="s">
        <v>494</v>
      </c>
      <c r="AY130" s="1040"/>
      <c r="AZ130" s="1040"/>
      <c r="BA130" s="1040"/>
      <c r="BB130" s="1040"/>
      <c r="BC130" s="1040"/>
      <c r="BD130" s="1040"/>
      <c r="BE130" s="1041"/>
      <c r="BF130" s="1194">
        <v>6.7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495</v>
      </c>
      <c r="X131" s="1202"/>
      <c r="Y131" s="1202"/>
      <c r="Z131" s="1203"/>
      <c r="AA131" s="1095">
        <v>2942733</v>
      </c>
      <c r="AB131" s="1074"/>
      <c r="AC131" s="1074"/>
      <c r="AD131" s="1074"/>
      <c r="AE131" s="1075"/>
      <c r="AF131" s="1073">
        <v>2896845</v>
      </c>
      <c r="AG131" s="1074"/>
      <c r="AH131" s="1074"/>
      <c r="AI131" s="1074"/>
      <c r="AJ131" s="1075"/>
      <c r="AK131" s="1073">
        <v>2861561</v>
      </c>
      <c r="AL131" s="1074"/>
      <c r="AM131" s="1074"/>
      <c r="AN131" s="1074"/>
      <c r="AO131" s="1075"/>
      <c r="AP131" s="1204"/>
      <c r="AQ131" s="1205"/>
      <c r="AR131" s="1205"/>
      <c r="AS131" s="1205"/>
      <c r="AT131" s="1206"/>
      <c r="AU131" s="284"/>
      <c r="AV131" s="284"/>
      <c r="AW131" s="284"/>
      <c r="AX131" s="1176" t="s">
        <v>496</v>
      </c>
      <c r="AY131" s="1127"/>
      <c r="AZ131" s="1127"/>
      <c r="BA131" s="1127"/>
      <c r="BB131" s="1127"/>
      <c r="BC131" s="1127"/>
      <c r="BD131" s="1127"/>
      <c r="BE131" s="1128"/>
      <c r="BF131" s="1177">
        <v>60.6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498</v>
      </c>
      <c r="W132" s="1187"/>
      <c r="X132" s="1187"/>
      <c r="Y132" s="1187"/>
      <c r="Z132" s="1188"/>
      <c r="AA132" s="1189">
        <v>7.529225383</v>
      </c>
      <c r="AB132" s="1190"/>
      <c r="AC132" s="1190"/>
      <c r="AD132" s="1190"/>
      <c r="AE132" s="1191"/>
      <c r="AF132" s="1192">
        <v>6.9355799149999999</v>
      </c>
      <c r="AG132" s="1190"/>
      <c r="AH132" s="1190"/>
      <c r="AI132" s="1190"/>
      <c r="AJ132" s="1191"/>
      <c r="AK132" s="1192">
        <v>5.6361195860000004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499</v>
      </c>
      <c r="W133" s="1170"/>
      <c r="X133" s="1170"/>
      <c r="Y133" s="1170"/>
      <c r="Z133" s="1171"/>
      <c r="AA133" s="1172">
        <v>6.6</v>
      </c>
      <c r="AB133" s="1173"/>
      <c r="AC133" s="1173"/>
      <c r="AD133" s="1173"/>
      <c r="AE133" s="1174"/>
      <c r="AF133" s="1172">
        <v>6.8</v>
      </c>
      <c r="AG133" s="1173"/>
      <c r="AH133" s="1173"/>
      <c r="AI133" s="1173"/>
      <c r="AJ133" s="1174"/>
      <c r="AK133" s="1172">
        <v>6.7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FT73DRTH+JsYCCpjfGxONuBPwAQD7tWrkTgfZUAkCdxzalo/nwoRFafMxnZRPAK7mPUAJa5tA98kgWoLjlfPg==" saltValue="1WT1wn9jXKMFX40E9aWI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64" zoomScale="70" zoomScaleNormal="85" zoomScaleSheetLayoutView="70" workbookViewId="0">
      <selection activeCell="BC75" sqref="BC7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0DYxWiGNVYoSh2J/rV+eSb8UcGPLhFblxcIeYmzL1BPwKCLqqY7iruuLkihSjVqsZGPKlYRB+aOSZjwicDoIw==" saltValue="ulqDWNuE1iG4EgRBUjAo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60" zoomScaleNormal="6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flAV8H4hzpBbafzzY6X7djip71wn38zJzMbksyzQ4QYor+NyTtJ9qToW1A46avlwVPtGFqObXjqNBu/T2ajIg==" saltValue="ig8UdlhcO/DZrVdWt9JPV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6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508</v>
      </c>
      <c r="AL9" s="1213"/>
      <c r="AM9" s="1213"/>
      <c r="AN9" s="1214"/>
      <c r="AO9" s="312">
        <v>1154526</v>
      </c>
      <c r="AP9" s="312">
        <v>126054</v>
      </c>
      <c r="AQ9" s="313">
        <v>107683</v>
      </c>
      <c r="AR9" s="314">
        <v>17.100000000000001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509</v>
      </c>
      <c r="AL10" s="1213"/>
      <c r="AM10" s="1213"/>
      <c r="AN10" s="1214"/>
      <c r="AO10" s="315">
        <v>29420</v>
      </c>
      <c r="AP10" s="315">
        <v>3212</v>
      </c>
      <c r="AQ10" s="316">
        <v>13084</v>
      </c>
      <c r="AR10" s="317">
        <v>-75.5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510</v>
      </c>
      <c r="AL11" s="1213"/>
      <c r="AM11" s="1213"/>
      <c r="AN11" s="1214"/>
      <c r="AO11" s="315">
        <v>128280</v>
      </c>
      <c r="AP11" s="315">
        <v>14006</v>
      </c>
      <c r="AQ11" s="316">
        <v>13980</v>
      </c>
      <c r="AR11" s="317">
        <v>0.2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511</v>
      </c>
      <c r="AL12" s="1213"/>
      <c r="AM12" s="1213"/>
      <c r="AN12" s="1214"/>
      <c r="AO12" s="315" t="s">
        <v>512</v>
      </c>
      <c r="AP12" s="315" t="s">
        <v>512</v>
      </c>
      <c r="AQ12" s="316">
        <v>1895</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513</v>
      </c>
      <c r="AL13" s="1213"/>
      <c r="AM13" s="1213"/>
      <c r="AN13" s="1214"/>
      <c r="AO13" s="315" t="s">
        <v>512</v>
      </c>
      <c r="AP13" s="315" t="s">
        <v>512</v>
      </c>
      <c r="AQ13" s="316" t="s">
        <v>512</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514</v>
      </c>
      <c r="AL14" s="1213"/>
      <c r="AM14" s="1213"/>
      <c r="AN14" s="1214"/>
      <c r="AO14" s="315">
        <v>25068</v>
      </c>
      <c r="AP14" s="315">
        <v>2737</v>
      </c>
      <c r="AQ14" s="316">
        <v>5185</v>
      </c>
      <c r="AR14" s="317">
        <v>-47.2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515</v>
      </c>
      <c r="AL15" s="1213"/>
      <c r="AM15" s="1213"/>
      <c r="AN15" s="1214"/>
      <c r="AO15" s="315">
        <v>15843</v>
      </c>
      <c r="AP15" s="315">
        <v>1730</v>
      </c>
      <c r="AQ15" s="316">
        <v>2748</v>
      </c>
      <c r="AR15" s="317">
        <v>-37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516</v>
      </c>
      <c r="AL16" s="1216"/>
      <c r="AM16" s="1216"/>
      <c r="AN16" s="1217"/>
      <c r="AO16" s="315">
        <v>-99174</v>
      </c>
      <c r="AP16" s="315">
        <v>-10828</v>
      </c>
      <c r="AQ16" s="316">
        <v>-9965</v>
      </c>
      <c r="AR16" s="317">
        <v>8.6999999999999993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1253963</v>
      </c>
      <c r="AP17" s="315">
        <v>136910</v>
      </c>
      <c r="AQ17" s="316">
        <v>134610</v>
      </c>
      <c r="AR17" s="317">
        <v>1.7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521</v>
      </c>
      <c r="AL21" s="1208"/>
      <c r="AM21" s="1208"/>
      <c r="AN21" s="1209"/>
      <c r="AO21" s="327">
        <v>11.57</v>
      </c>
      <c r="AP21" s="328">
        <v>12.5</v>
      </c>
      <c r="AQ21" s="329">
        <v>-0.93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522</v>
      </c>
      <c r="AL22" s="1208"/>
      <c r="AM22" s="1208"/>
      <c r="AN22" s="1209"/>
      <c r="AO22" s="332">
        <v>99.7</v>
      </c>
      <c r="AP22" s="333">
        <v>95.7</v>
      </c>
      <c r="AQ22" s="334">
        <v>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526</v>
      </c>
      <c r="AL32" s="1224"/>
      <c r="AM32" s="1224"/>
      <c r="AN32" s="1225"/>
      <c r="AO32" s="342">
        <v>327358</v>
      </c>
      <c r="AP32" s="342">
        <v>35742</v>
      </c>
      <c r="AQ32" s="343">
        <v>66752</v>
      </c>
      <c r="AR32" s="344">
        <v>-46.5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527</v>
      </c>
      <c r="AL33" s="1224"/>
      <c r="AM33" s="1224"/>
      <c r="AN33" s="1225"/>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528</v>
      </c>
      <c r="AL34" s="1224"/>
      <c r="AM34" s="1224"/>
      <c r="AN34" s="1225"/>
      <c r="AO34" s="342" t="s">
        <v>512</v>
      </c>
      <c r="AP34" s="342" t="s">
        <v>512</v>
      </c>
      <c r="AQ34" s="343" t="s">
        <v>512</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529</v>
      </c>
      <c r="AL35" s="1224"/>
      <c r="AM35" s="1224"/>
      <c r="AN35" s="1225"/>
      <c r="AO35" s="342">
        <v>65637</v>
      </c>
      <c r="AP35" s="342">
        <v>7166</v>
      </c>
      <c r="AQ35" s="343">
        <v>23231</v>
      </c>
      <c r="AR35" s="344">
        <v>-69.2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530</v>
      </c>
      <c r="AL36" s="1224"/>
      <c r="AM36" s="1224"/>
      <c r="AN36" s="1225"/>
      <c r="AO36" s="342">
        <v>345315</v>
      </c>
      <c r="AP36" s="342">
        <v>37702</v>
      </c>
      <c r="AQ36" s="343">
        <v>3463</v>
      </c>
      <c r="AR36" s="344">
        <v>988.7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531</v>
      </c>
      <c r="AL37" s="1224"/>
      <c r="AM37" s="1224"/>
      <c r="AN37" s="1225"/>
      <c r="AO37" s="342">
        <v>8646</v>
      </c>
      <c r="AP37" s="342">
        <v>944</v>
      </c>
      <c r="AQ37" s="343">
        <v>751</v>
      </c>
      <c r="AR37" s="344">
        <v>25.7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532</v>
      </c>
      <c r="AL38" s="1227"/>
      <c r="AM38" s="1227"/>
      <c r="AN38" s="1228"/>
      <c r="AO38" s="345" t="s">
        <v>512</v>
      </c>
      <c r="AP38" s="345" t="s">
        <v>512</v>
      </c>
      <c r="AQ38" s="346">
        <v>11</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533</v>
      </c>
      <c r="AL39" s="1227"/>
      <c r="AM39" s="1227"/>
      <c r="AN39" s="1228"/>
      <c r="AO39" s="342">
        <v>-13352</v>
      </c>
      <c r="AP39" s="342">
        <v>-1458</v>
      </c>
      <c r="AQ39" s="343">
        <v>-2100</v>
      </c>
      <c r="AR39" s="344">
        <v>-30.6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534</v>
      </c>
      <c r="AL40" s="1224"/>
      <c r="AM40" s="1224"/>
      <c r="AN40" s="1225"/>
      <c r="AO40" s="342">
        <v>-572323</v>
      </c>
      <c r="AP40" s="342">
        <v>-62487</v>
      </c>
      <c r="AQ40" s="343">
        <v>-67233</v>
      </c>
      <c r="AR40" s="344">
        <v>-7.1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161281</v>
      </c>
      <c r="AP41" s="342">
        <v>17609</v>
      </c>
      <c r="AQ41" s="343">
        <v>24874</v>
      </c>
      <c r="AR41" s="344">
        <v>-29.2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503</v>
      </c>
      <c r="AN49" s="1220" t="s">
        <v>538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1602382</v>
      </c>
      <c r="AN51" s="364">
        <v>163508</v>
      </c>
      <c r="AO51" s="365">
        <v>80.8</v>
      </c>
      <c r="AP51" s="366">
        <v>158564</v>
      </c>
      <c r="AQ51" s="367">
        <v>49.9</v>
      </c>
      <c r="AR51" s="368">
        <v>30.9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110641</v>
      </c>
      <c r="AN52" s="372">
        <v>11290</v>
      </c>
      <c r="AO52" s="373">
        <v>-33.1</v>
      </c>
      <c r="AP52" s="374">
        <v>48412</v>
      </c>
      <c r="AQ52" s="375">
        <v>-3.1</v>
      </c>
      <c r="AR52" s="376">
        <v>-30</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1610184</v>
      </c>
      <c r="AN53" s="364">
        <v>167658</v>
      </c>
      <c r="AO53" s="365">
        <v>2.5</v>
      </c>
      <c r="AP53" s="366">
        <v>128611</v>
      </c>
      <c r="AQ53" s="367">
        <v>-18.899999999999999</v>
      </c>
      <c r="AR53" s="368">
        <v>21.4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65189</v>
      </c>
      <c r="AN54" s="372">
        <v>6788</v>
      </c>
      <c r="AO54" s="373">
        <v>-39.9</v>
      </c>
      <c r="AP54" s="374">
        <v>61552</v>
      </c>
      <c r="AQ54" s="375">
        <v>27.1</v>
      </c>
      <c r="AR54" s="376">
        <v>-67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1736846</v>
      </c>
      <c r="AN55" s="364">
        <v>182749</v>
      </c>
      <c r="AO55" s="365">
        <v>9</v>
      </c>
      <c r="AP55" s="366">
        <v>138651</v>
      </c>
      <c r="AQ55" s="367">
        <v>7.8</v>
      </c>
      <c r="AR55" s="368">
        <v>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191018</v>
      </c>
      <c r="AN56" s="372">
        <v>20099</v>
      </c>
      <c r="AO56" s="373">
        <v>196.1</v>
      </c>
      <c r="AP56" s="374">
        <v>71211</v>
      </c>
      <c r="AQ56" s="375">
        <v>15.7</v>
      </c>
      <c r="AR56" s="376">
        <v>180.4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820423</v>
      </c>
      <c r="AN57" s="364">
        <v>87821</v>
      </c>
      <c r="AO57" s="365">
        <v>-51.9</v>
      </c>
      <c r="AP57" s="366">
        <v>122882</v>
      </c>
      <c r="AQ57" s="367">
        <v>-11.4</v>
      </c>
      <c r="AR57" s="368">
        <v>-40.5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123823</v>
      </c>
      <c r="AN58" s="372">
        <v>13254</v>
      </c>
      <c r="AO58" s="373">
        <v>-34.1</v>
      </c>
      <c r="AP58" s="374">
        <v>65785</v>
      </c>
      <c r="AQ58" s="375">
        <v>-7.6</v>
      </c>
      <c r="AR58" s="376">
        <v>-26.5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508177</v>
      </c>
      <c r="AN59" s="364">
        <v>55484</v>
      </c>
      <c r="AO59" s="365">
        <v>-36.799999999999997</v>
      </c>
      <c r="AP59" s="366">
        <v>114790</v>
      </c>
      <c r="AQ59" s="367">
        <v>-6.6</v>
      </c>
      <c r="AR59" s="368">
        <v>-30.2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145555</v>
      </c>
      <c r="AN60" s="372">
        <v>15892</v>
      </c>
      <c r="AO60" s="373">
        <v>19.899999999999999</v>
      </c>
      <c r="AP60" s="374">
        <v>55601</v>
      </c>
      <c r="AQ60" s="375">
        <v>-15.5</v>
      </c>
      <c r="AR60" s="376">
        <v>35.4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1255602</v>
      </c>
      <c r="AN61" s="379">
        <v>131444</v>
      </c>
      <c r="AO61" s="380">
        <v>0.7</v>
      </c>
      <c r="AP61" s="381">
        <v>132700</v>
      </c>
      <c r="AQ61" s="382">
        <v>4.2</v>
      </c>
      <c r="AR61" s="368">
        <v>-3.5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127245</v>
      </c>
      <c r="AN62" s="372">
        <v>13465</v>
      </c>
      <c r="AO62" s="373">
        <v>21.8</v>
      </c>
      <c r="AP62" s="374">
        <v>60512</v>
      </c>
      <c r="AQ62" s="375">
        <v>3.3</v>
      </c>
      <c r="AR62" s="376">
        <v>18.5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qSNJQttDrW1CpeGq9Q97bS2UjQ9xTpw+1xOkCh7indUQaNoxzJFGoyTJu0++NzCuqKjie5mzYoMOdVraBriug==" saltValue="Wk8mbtqdcoHKzu026uJx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R1" zoomScale="80" zoomScaleNormal="80" zoomScaleSheetLayoutView="55" workbookViewId="0">
      <selection activeCell="CO65" sqref="CO65"/>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9lkiiB2OqL+S569bydTRYL0NX5iE1oxrEU6e041qr7gWdnctJTHVMUvt1Z77HI2IVCPkGqaAzPrVH0BZFerPw==" saltValue="J+KuJ4GO7ugEqYDNh5OwB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43"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R4OcqPrjnMFveg6DaWY3wsE1yd2oagMuDqQWrVCjWo3xriA0fkYgJ8EoBTmi7l/NC4T/sKpMKkkeC1xYDke8Q==" saltValue="SVhouXnrgKP6qhi0RsmcM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9"/>
  <sheetViews>
    <sheetView showGridLines="0" zoomScale="60" zoomScaleNormal="6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25.47</v>
      </c>
      <c r="G47" s="12">
        <v>24.42</v>
      </c>
      <c r="H47" s="12">
        <v>24.54</v>
      </c>
      <c r="I47" s="12">
        <v>21.76</v>
      </c>
      <c r="J47" s="13">
        <v>21.95</v>
      </c>
    </row>
    <row r="48" spans="2:10" ht="57.75" customHeight="1" x14ac:dyDescent="0.15">
      <c r="B48" s="14"/>
      <c r="C48" s="1234" t="s">
        <v>4</v>
      </c>
      <c r="D48" s="1234"/>
      <c r="E48" s="1235"/>
      <c r="F48" s="15">
        <v>14.27</v>
      </c>
      <c r="G48" s="16">
        <v>15.82</v>
      </c>
      <c r="H48" s="16">
        <v>11.2</v>
      </c>
      <c r="I48" s="16">
        <v>13.2</v>
      </c>
      <c r="J48" s="17">
        <v>13.75</v>
      </c>
    </row>
    <row r="49" spans="2:10" ht="57.75" customHeight="1" thickBot="1" x14ac:dyDescent="0.2">
      <c r="B49" s="18"/>
      <c r="C49" s="1236" t="s">
        <v>5</v>
      </c>
      <c r="D49" s="1236"/>
      <c r="E49" s="1237"/>
      <c r="F49" s="19">
        <v>10.52</v>
      </c>
      <c r="G49" s="20">
        <v>9.17</v>
      </c>
      <c r="H49" s="20">
        <v>3.35</v>
      </c>
      <c r="I49" s="20">
        <v>4.67</v>
      </c>
      <c r="J49" s="21">
        <v>6.43</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cQWDgetSeHiVWbl1TGYNUaXcYAhhiUq5JgSObjCgp0LxU35g8oL3f3fnhaU/JlwOFRYYCu+knw7kvWC0ZNGRJQ==" saltValue="2CvGnOmsoSlGDaE7IVLN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2020-03-06T09:58:05Z</cp:lastPrinted>
  <dcterms:created xsi:type="dcterms:W3CDTF">2020-02-10T02:38:42Z</dcterms:created>
  <dcterms:modified xsi:type="dcterms:W3CDTF">2020-08-26T01:15:53Z</dcterms:modified>
  <cp:category/>
</cp:coreProperties>
</file>