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川俣町役場\企画財政課\財政係\⑥  調査・照会・報告\R02照会・報告\020925財政状況資料集の追加分（公会計分）のダウンロードについて\"/>
    </mc:Choice>
  </mc:AlternateContent>
  <bookViews>
    <workbookView xWindow="0" yWindow="0" windowWidth="15360" windowHeight="7635" tabRatio="78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<sst xmlns="http://schemas.openxmlformats.org/spreadsheetml/2006/main" count="1095" uniqueCount="622">
  <si>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</si>
  <si>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</si>
  <si>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</si>
  <si>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</si>
  <si>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</si>
  <si>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</si>
  <si>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</si>
  <si>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</si>
  <si>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</si>
  <si>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</si>
  <si>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</si>
  <si>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</si>
  <si>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</si>
  <si>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</si>
  <si>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</si>
  <si>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</si>
  <si>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</si>
  <si>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</si>
  <si>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</si>
  <si>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</si>
  <si>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</si>
  <si>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</si>
  <si>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</si>
  <si>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</si>
  <si>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</si>
  <si>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</si>
  <si>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</si>
  <si>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</si>
  <si>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</si>
  <si>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</si>
  <si>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</si>
  <si>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</si>
  <si>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</si>
  <si>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</si>
  <si>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</si>
  <si>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</si>
  <si>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</si>
  <si>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</si>
  <si>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</si>
  <si>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</si>
  <si>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</si>
  <si>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</si>
  <si>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</si>
  <si>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</si>
  <si>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</si>
  <si>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</si>
  <si>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</si>
  <si>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</si>
  <si>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</si>
  <si>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</si>
  <si>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</si>
  <si>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</si>
  <si>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</si>
  <si>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</si>
  <si>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</si>
  <si>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</si>
  <si>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</si>
  <si>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</si>
  <si>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</si>
  <si>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</si>
  <si>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</si>
  <si>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</si>
  <si>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</si>
  <si>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</si>
  <si>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</si>
  <si>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</si>
  <si>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</si>
  <si>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</si>
  <si>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</si>
  <si>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</si>
  <si>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</si>
  <si>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</si>
  <si>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</si>
  <si>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</si>
  <si>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</si>
  <si>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</si>
  <si>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</si>
  <si>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</si>
  <si>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</si>
  <si>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</si>
  <si>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</si>
  <si>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</si>
  <si>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</si>
  <si>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</si>
  <si>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</si>
  <si>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</si>
  <si>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</si>
  <si>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</si>
  <si>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</si>
  <si>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</si>
  <si>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</si>
  <si>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</si>
  <si>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</si>
  <si>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</si>
  <si>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</si>
  <si>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</si>
  <si>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</si>
  <si>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</si>
  <si>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</si>
  <si>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</si>
  <si>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</si>
  <si>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</si>
  <si>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</si>
  <si>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</si>
  <si>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</si>
  <si>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</si>
  <si>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</si>
  <si>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</si>
  <si>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</si>
  <si>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</si>
  <si>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</si>
  <si>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</si>
  <si>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</si>
  <si>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</si>
  <si>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</si>
  <si>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</si>
  <si>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</si>
  <si>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</si>
  <si>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</si>
  <si>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</si>
  <si>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</si>
  <si>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</si>
  <si>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</si>
  <si>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</si>
  <si>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</si>
  <si>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</si>
  <si>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</si>
  <si>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</si>
  <si>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</si>
  <si>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</si>
  <si>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</si>
  <si>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</si>
  <si>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</si>
  <si>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</si>
  <si>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</si>
  <si>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</si>
  <si>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</si>
  <si>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</si>
  <si>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</si>
  <si>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</si>
  <si>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</si>
  <si>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</si>
  <si>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</si>
  <si>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</si>
  <si>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</si>
  <si>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</si>
  <si>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</si>
  <si>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</si>
  <si>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</si>
  <si>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</si>
  <si>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</si>
  <si>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</si>
  <si>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</si>
  <si>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</si>
  <si>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</si>
  <si>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</si>
  <si>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</si>
  <si>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</si>
  <si>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</si>
  <si>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</si>
  <si>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</si>
  <si>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</si>
  <si>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</si>
  <si>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</si>
  <si>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</si>
  <si>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</si>
  <si>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</si>
  <si>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</si>
  <si>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</si>
  <si>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</si>
  <si>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</si>
  <si>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</si>
  <si>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</si>
  <si>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</si>
  <si>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</si>
  <si>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</si>
  <si>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</si>
  <si>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</si>
  <si>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</si>
  <si>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</si>
  <si>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</si>
  <si>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</si>
  <si>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</si>
  <si>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</si>
  <si>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</si>
  <si>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</si>
  <si>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</si>
  <si>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</si>
  <si>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</si>
  <si>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</si>
  <si>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</si>
  <si>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</si>
  <si>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</si>
  <si>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</si>
  <si>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</si>
  <si>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</si>
  <si>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</si>
  <si>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</si>
  <si>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</si>
  <si>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</si>
  <si>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</si>
  <si>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</si>
  <si>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</si>
  <si>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</si>
  <si>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</si>
  <si>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</si>
  <si>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</si>
  <si>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</si>
  <si>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</si>
  <si>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</si>
  <si>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</si>
  <si>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</si>
  <si>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</si>
  <si>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</si>
  <si>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</si>
  <si>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</si>
  <si>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</si>
  <si>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</si>
  <si>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</si>
  <si>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福島県川俣町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</si>
  <si>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</si>
  <si>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</si>
  <si>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</si>
  <si>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</si>
  <si>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</si>
  <si>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</si>
  <si>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</si>
  <si>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</si>
  <si>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</si>
  <si>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</si>
  <si>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</si>
  <si>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</si>
  <si>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</si>
  <si>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</si>
  <si>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</si>
  <si>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</si>
  <si>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</si>
  <si>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</si>
  <si>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</si>
  <si>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</si>
  <si>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</si>
  <si>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</si>
  <si>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</si>
  <si>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</si>
  <si>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</si>
  <si>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</si>
  <si>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</si>
  <si>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</si>
  <si>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</si>
  <si>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</si>
  <si>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</si>
  <si>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</si>
  <si>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</si>
  <si>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</si>
  <si>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</si>
  <si>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</si>
  <si>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</si>
  <si>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</si>
  <si>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</si>
  <si>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</si>
  <si>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</si>
  <si>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</si>
  <si>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</si>
  <si>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</si>
  <si>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</si>
  <si>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</si>
  <si>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</si>
  <si>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</si>
  <si>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</si>
  <si>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</si>
  <si>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</si>
  <si>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</si>
  <si>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</si>
  <si>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</si>
  <si>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</si>
  <si>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</si>
  <si>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</si>
  <si>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</si>
  <si>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</si>
  <si>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</si>
  <si>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</si>
  <si>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</si>
  <si>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</si>
  <si>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</si>
  <si>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</si>
  <si>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</si>
  <si>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</si>
  <si>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</si>
  <si>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</si>
  <si>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</si>
  <si>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</si>
  <si>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</si>
  <si>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</si>
  <si>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</si>
  <si>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</si>
  <si>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</si>
  <si>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</si>
  <si>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</si>
  <si>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</si>
  <si>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</si>
  <si>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</si>
  <si>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</si>
  <si>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</si>
  <si>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</si>
  <si>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</si>
  <si>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</si>
  <si>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</si>
  <si>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</si>
  <si>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</si>
  <si>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</si>
  <si>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</si>
  <si>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</si>
  <si>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</si>
  <si>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</si>
  <si>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</si>
  <si>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</si>
  <si>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</si>
  <si>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</si>
  <si>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</si>
  <si>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</si>
  <si>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</si>
  <si>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</si>
  <si>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</si>
  <si>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</si>
  <si>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</si>
  <si>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</si>
  <si>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</si>
  <si>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</si>
  <si>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</si>
  <si>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</si>
  <si>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</si>
  <si>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</si>
  <si>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</si>
  <si>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</si>
  <si>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</si>
  <si>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</si>
  <si>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</si>
  <si>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</si>
  <si>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</si>
  <si>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</si>
  <si>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</si>
  <si>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</si>
  <si>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</si>
  <si>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</si>
  <si>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</si>
  <si>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</si>
  <si>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</si>
  <si>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</si>
  <si>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</si>
  <si>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</si>
  <si>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</si>
  <si>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</si>
  <si>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</si>
  <si>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</si>
  <si>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</si>
  <si>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</si>
  <si>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</si>
  <si>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</si>
  <si>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</si>
  <si>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</si>
  <si>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</si>
  <si>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</si>
  <si>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</si>
  <si>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</si>
  <si>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</si>
  <si>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</si>
  <si>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</si>
  <si>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</si>
  <si>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</si>
  <si>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</si>
  <si>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福島県川俣町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</si>
  <si>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</si>
  <si>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</si>
  <si>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</si>
  <si>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</si>
  <si>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</si>
  <si>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</si>
  <si>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</si>
  <si>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</si>
  <si>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</si>
  <si>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</si>
  <si>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</si>
  <si>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</si>
  <si>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</si>
  <si>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</si>
  <si>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</si>
  <si>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</si>
  <si>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</si>
  <si>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</si>
  <si>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</si>
  <si>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</si>
  <si>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</si>
  <si>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</si>
  <si>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</si>
  <si>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</si>
  <si>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</si>
  <si>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</si>
  <si>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</si>
  <si>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</si>
  <si>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</si>
  <si>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</si>
  <si>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</si>
  <si>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</si>
  <si>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</si>
  <si>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川俣町国民健康保険（事業勘定）特別会計</t>
    <phoneticPr fontId="5"/>
  </si>
  <si>
    <t>川俣町国民健康保険（施設勘定）特別会計</t>
    <phoneticPr fontId="5"/>
  </si>
  <si>
    <t>-</t>
    <phoneticPr fontId="5"/>
  </si>
  <si>
    <t>川俣町介護保険特別会計</t>
    <phoneticPr fontId="5"/>
  </si>
  <si>
    <t>川俣町後期高齢者医療特別会計</t>
    <phoneticPr fontId="5"/>
  </si>
  <si>
    <t>川俣町水道事業会計</t>
    <phoneticPr fontId="5"/>
  </si>
  <si>
    <t>法適用企業</t>
    <phoneticPr fontId="5"/>
  </si>
  <si>
    <t>川俣町簡易水道事業特別会計</t>
    <phoneticPr fontId="5"/>
  </si>
  <si>
    <t>法非適用企業</t>
    <phoneticPr fontId="5"/>
  </si>
  <si>
    <t>川俣町工業団地造成事業特別会計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</si>
  <si>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</si>
  <si>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</si>
  <si>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</si>
  <si>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</si>
  <si>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</si>
  <si>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</si>
  <si>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</si>
  <si>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</si>
  <si>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</si>
  <si>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</si>
  <si>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</si>
  <si>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</si>
  <si>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</si>
  <si>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</si>
  <si>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</si>
  <si>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</si>
  <si>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</si>
  <si>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</si>
  <si>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</si>
  <si>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</si>
  <si>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</si>
  <si>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</si>
  <si>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</si>
  <si>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</si>
  <si>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</si>
  <si>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</si>
  <si>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</si>
  <si>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</si>
  <si>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</si>
  <si>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</si>
  <si>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</si>
  <si>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</si>
  <si>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</si>
  <si>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</si>
  <si>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</si>
  <si>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</si>
  <si>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</si>
  <si>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</si>
  <si>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</si>
  <si>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</si>
  <si>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</si>
  <si>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</si>
  <si>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</si>
  <si>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</si>
  <si>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</si>
  <si>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</si>
  <si>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</si>
  <si>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</si>
  <si>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</si>
  <si>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</si>
  <si>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</si>
  <si>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</si>
  <si>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</si>
  <si>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</si>
  <si>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</si>
  <si>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</si>
  <si>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</si>
  <si>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</si>
  <si>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</si>
  <si>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</si>
  <si>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</si>
  <si>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</si>
  <si>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</si>
  <si>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川俣町水道事業会計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</si>
  <si>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</si>
  <si>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</si>
  <si>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川俣町介護保険特別会計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</si>
  <si>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</si>
  <si>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川俣町簡易水道事業特別会計</t>
    <phoneticPr fontId="5"/>
  </si>
  <si>
    <t>(Ｆ)</t>
    <phoneticPr fontId="5"/>
  </si>
  <si>
    <t>川俣町後期高齢者医療特別会計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</si>
  <si>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</si>
  <si>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</si>
  <si>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</si>
  <si>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</si>
  <si>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</si>
  <si>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</si>
  <si>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</si>
  <si>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</si>
  <si>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</si>
  <si>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</si>
  <si>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</si>
  <si>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</si>
  <si>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</si>
  <si>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</si>
  <si>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</si>
  <si>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</si>
  <si>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</si>
  <si>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</si>
  <si>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</si>
  <si>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</si>
  <si>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</si>
  <si>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</si>
  <si>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</si>
  <si>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</si>
  <si>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</si>
  <si>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</si>
  <si>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</si>
  <si>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</si>
  <si>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</si>
  <si>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</si>
  <si>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</si>
  <si>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</si>
  <si>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</si>
  <si>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</si>
  <si>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</si>
  <si>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</si>
  <si>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</si>
  <si>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</si>
  <si>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</si>
  <si>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</si>
  <si>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</si>
  <si>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</si>
  <si>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</si>
  <si>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</si>
  <si>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</si>
  <si>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</si>
  <si>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</si>
  <si>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</si>
  <si>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</si>
  <si>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</si>
  <si>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</si>
  <si>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</si>
  <si>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</si>
  <si>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</si>
  <si>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</si>
  <si>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</si>
  <si>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</si>
  <si>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</si>
  <si>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</si>
  <si>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</si>
  <si>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</si>
  <si>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</si>
  <si>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</si>
  <si>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</si>
  <si>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</si>
  <si>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</si>
  <si>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</si>
  <si>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</si>
  <si>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</si>
  <si>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</si>
  <si>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</si>
  <si>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</si>
  <si>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</si>
  <si>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</si>
  <si>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</si>
  <si>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</si>
  <si>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</si>
  <si>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</si>
  <si>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</si>
  <si>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</si>
  <si>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</si>
  <si>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</si>
  <si>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</si>
  <si>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</si>
  <si>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</si>
  <si>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3.82</t>
  </si>
  <si>
    <t>▲ 4.39</t>
  </si>
  <si>
    <t>▲ 4.40</t>
  </si>
  <si>
    <t>川俣町工業団地造成事業特別会計</t>
  </si>
  <si>
    <t>川俣町水道事業会計</t>
  </si>
  <si>
    <t>一般会計</t>
  </si>
  <si>
    <t>川俣町介護保険特別会計</t>
  </si>
  <si>
    <t>川俣町国民健康保険（事業勘定）特別会計</t>
  </si>
  <si>
    <t>川俣町簡易水道事業特別会計</t>
  </si>
  <si>
    <t>川俣町後期高齢者医療特別会計</t>
  </si>
  <si>
    <t>川俣町国民健康保険（施設勘定）特別会計</t>
  </si>
  <si>
    <t>その他会計（赤字）</t>
  </si>
  <si>
    <t>その他会計（黒字）</t>
  </si>
  <si>
    <t>H25末</t>
    <phoneticPr fontId="5"/>
  </si>
  <si>
    <t>H26末</t>
    <phoneticPr fontId="5"/>
  </si>
  <si>
    <t>H27末</t>
    <phoneticPr fontId="5"/>
  </si>
  <si>
    <t>H28末</t>
    <phoneticPr fontId="5"/>
  </si>
  <si>
    <t>H29末</t>
    <phoneticPr fontId="5"/>
  </si>
  <si>
    <t>川俣町帰還環境整備交付金基金</t>
    <phoneticPr fontId="18"/>
  </si>
  <si>
    <t>川俣町火葬場建設基金</t>
    <phoneticPr fontId="18"/>
  </si>
  <si>
    <t>川俣町ふれあい福祉基金</t>
    <phoneticPr fontId="18"/>
  </si>
  <si>
    <t>川俣町生活拠点形成交付金基金</t>
    <phoneticPr fontId="18"/>
  </si>
  <si>
    <t>川俣町学校教育振興基金</t>
    <phoneticPr fontId="18"/>
  </si>
  <si>
    <t>㈱川俣町農業振興公社</t>
    <rPh sb="1" eb="3">
      <t>カワマタ</t>
    </rPh>
    <rPh sb="3" eb="4">
      <t>マチ</t>
    </rPh>
    <rPh sb="4" eb="6">
      <t>ノウギョウ</t>
    </rPh>
    <rPh sb="6" eb="8">
      <t>シンコウ</t>
    </rPh>
    <rPh sb="8" eb="10">
      <t>コウシャ</t>
    </rPh>
    <phoneticPr fontId="18"/>
  </si>
  <si>
    <t>㈱まちづくり川俣</t>
    <rPh sb="6" eb="8">
      <t>カワマタ</t>
    </rPh>
    <phoneticPr fontId="18"/>
  </si>
  <si>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5"/>
  </si>
  <si>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5"/>
  </si>
  <si>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5"/>
  </si>
  <si>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5"/>
  </si>
  <si>
    <t>伊達地方消防組合　一般会計</t>
    <rPh sb="0" eb="2">
      <t>ダテ</t>
    </rPh>
    <rPh sb="2" eb="4">
      <t>チホウ</t>
    </rPh>
    <rPh sb="4" eb="6">
      <t>ショウボウ</t>
    </rPh>
    <rPh sb="6" eb="8">
      <t>クミアイ</t>
    </rPh>
    <rPh sb="9" eb="11">
      <t>イッパン</t>
    </rPh>
    <rPh sb="11" eb="13">
      <t>カイケイ</t>
    </rPh>
    <phoneticPr fontId="5"/>
  </si>
  <si>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24" eb="26">
      <t>ジギョウ</t>
    </rPh>
    <rPh sb="26" eb="28">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</si>
  <si>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</si>
  <si>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</si>
  <si>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</si>
  <si>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4">
      <t>シ</t>
    </rPh>
    <rPh sb="4" eb="6">
      <t>チョウソン</t>
    </rPh>
    <rPh sb="6" eb="8">
      <t>ソウゴウ</t>
    </rPh>
    <rPh sb="8" eb="10">
      <t>ジム</t>
    </rPh>
    <rPh sb="10" eb="12">
      <t>クミアイ</t>
    </rPh>
    <rPh sb="13" eb="18">
      <t>ショウボウホショウナド</t>
    </rPh>
    <rPh sb="18" eb="20">
      <t>トクベツ</t>
    </rPh>
    <rPh sb="20" eb="22">
      <t>カイケイ</t>
    </rPh>
    <phoneticPr fontId="5"/>
  </si>
  <si>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</si>
  <si>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</si>
  <si>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</si>
  <si>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</si>
  <si>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</si>
  <si>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</si>
  <si>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</si>
  <si>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</si>
  <si>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</si>
  <si>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</si>
  <si>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</si>
  <si>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</si>
  <si>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</si>
  <si>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</si>
  <si>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</si>
  <si>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30年度は類似団体平均値と比較し、上記の理由により有形固定資産減価償却率は低いものの、将来負担比率は、類似団体平均値と比較して高い値となっている。将来負担比率が高い要因としては、地方債の現在高が多いこと、中堅以上の職員が多く、退職手当負担等見込額が高い水準にある事が考えられる。減少傾向にある将来負担比率が増加に転じることの無いように、優先度を考えた地方債を財源とする事業の実施や、採用等を含めた人事の面からも町財政の健全化に向けた運営を長期的な視野で行うことが必要である。</t>
    <rPh sb="0" eb="2">
      <t>ヘイセイ</t>
    </rPh>
    <rPh sb="4" eb="6">
      <t>ネンド</t>
    </rPh>
    <rPh sb="7" eb="9">
      <t>ルイジ</t>
    </rPh>
    <rPh sb="9" eb="11">
      <t>ダンタイ</t>
    </rPh>
    <rPh sb="11" eb="14">
      <t>ヘイキンチ</t>
    </rPh>
    <rPh sb="15" eb="17">
      <t>ヒカク</t>
    </rPh>
    <rPh sb="19" eb="21">
      <t>ジョウキ</t>
    </rPh>
    <rPh sb="22" eb="24">
      <t>リユウ</t>
    </rPh>
    <rPh sb="27" eb="29">
      <t>ユウケイ</t>
    </rPh>
    <rPh sb="29" eb="31">
      <t>コテイ</t>
    </rPh>
    <rPh sb="31" eb="33">
      <t>シサン</t>
    </rPh>
    <rPh sb="33" eb="35">
      <t>ゲンカ</t>
    </rPh>
    <rPh sb="35" eb="37">
      <t>ショウキャク</t>
    </rPh>
    <rPh sb="37" eb="38">
      <t>リツ</t>
    </rPh>
    <rPh sb="39" eb="40">
      <t>ヒク</t>
    </rPh>
    <rPh sb="45" eb="47">
      <t>ショウライ</t>
    </rPh>
    <rPh sb="47" eb="49">
      <t>フタン</t>
    </rPh>
    <rPh sb="49" eb="51">
      <t>ヒリツ</t>
    </rPh>
    <rPh sb="53" eb="55">
      <t>ルイジ</t>
    </rPh>
    <rPh sb="55" eb="57">
      <t>ダンタイ</t>
    </rPh>
    <rPh sb="57" eb="60">
      <t>ヘイキンチ</t>
    </rPh>
    <rPh sb="61" eb="63">
      <t>ヒカク</t>
    </rPh>
    <rPh sb="65" eb="66">
      <t>タカ</t>
    </rPh>
    <rPh sb="67" eb="68">
      <t>アタイ</t>
    </rPh>
    <rPh sb="75" eb="77">
      <t>ショウライ</t>
    </rPh>
    <rPh sb="77" eb="79">
      <t>フタン</t>
    </rPh>
    <rPh sb="79" eb="81">
      <t>ヒリツ</t>
    </rPh>
    <rPh sb="82" eb="83">
      <t>タカ</t>
    </rPh>
    <rPh sb="84" eb="86">
      <t>ヨウイン</t>
    </rPh>
    <rPh sb="91" eb="94">
      <t>チホウサイ</t>
    </rPh>
    <rPh sb="95" eb="97">
      <t>ゲンザイ</t>
    </rPh>
    <rPh sb="97" eb="98">
      <t>ダカ</t>
    </rPh>
    <rPh sb="99" eb="100">
      <t>オオ</t>
    </rPh>
    <rPh sb="104" eb="106">
      <t>チュウケン</t>
    </rPh>
    <rPh sb="106" eb="108">
      <t>イジョウ</t>
    </rPh>
    <rPh sb="109" eb="111">
      <t>ショクイン</t>
    </rPh>
    <rPh sb="112" eb="113">
      <t>オオ</t>
    </rPh>
    <rPh sb="115" eb="117">
      <t>タイショク</t>
    </rPh>
    <rPh sb="117" eb="119">
      <t>テアテ</t>
    </rPh>
    <rPh sb="119" eb="122">
      <t>フタントウ</t>
    </rPh>
    <rPh sb="122" eb="124">
      <t>ミコミ</t>
    </rPh>
    <rPh sb="124" eb="125">
      <t>ガク</t>
    </rPh>
    <rPh sb="126" eb="127">
      <t>タカ</t>
    </rPh>
    <rPh sb="128" eb="130">
      <t>スイジュン</t>
    </rPh>
    <rPh sb="133" eb="134">
      <t>コト</t>
    </rPh>
    <rPh sb="135" eb="136">
      <t>カンガ</t>
    </rPh>
    <rPh sb="148" eb="150">
      <t>ショウライ</t>
    </rPh>
    <rPh sb="150" eb="152">
      <t>フタン</t>
    </rPh>
    <rPh sb="152" eb="154">
      <t>ヒリツ</t>
    </rPh>
    <rPh sb="155" eb="157">
      <t>ゾウカ</t>
    </rPh>
    <rPh sb="158" eb="159">
      <t>テン</t>
    </rPh>
    <rPh sb="164" eb="165">
      <t>ナ</t>
    </rPh>
    <rPh sb="170" eb="173">
      <t>ユウセンド</t>
    </rPh>
    <rPh sb="174" eb="175">
      <t>カンガ</t>
    </rPh>
    <rPh sb="177" eb="180">
      <t>チホウサイ</t>
    </rPh>
    <rPh sb="181" eb="183">
      <t>ザイゲン</t>
    </rPh>
    <rPh sb="186" eb="188">
      <t>ジギョウ</t>
    </rPh>
    <rPh sb="189" eb="191">
      <t>ジッシ</t>
    </rPh>
    <rPh sb="193" eb="196">
      <t>サイヨウトウ</t>
    </rPh>
    <rPh sb="197" eb="198">
      <t>フク</t>
    </rPh>
    <rPh sb="200" eb="202">
      <t>ジンジ</t>
    </rPh>
    <rPh sb="203" eb="204">
      <t>メン</t>
    </rPh>
    <rPh sb="207" eb="208">
      <t>マチ</t>
    </rPh>
    <rPh sb="208" eb="210">
      <t>ザイセイ</t>
    </rPh>
    <rPh sb="211" eb="213">
      <t>ケンゼン</t>
    </rPh>
    <rPh sb="213" eb="214">
      <t>カ</t>
    </rPh>
    <rPh sb="215" eb="216">
      <t>ム</t>
    </rPh>
    <rPh sb="218" eb="220">
      <t>ウンエイ</t>
    </rPh>
    <phoneticPr fontId="5"/>
  </si>
  <si>
    <t>平成30年度の将来負担比率は37.8、実質公債費比率は、3.9となっており、類似団体平均からみると将来負担比率は高く、実質公債費比率は低い状況にある。地方債の現在高が増加していることから今後元利償還金の増加が進むことが予想されるため将来負担比率が過度な上昇に転じぬように留意する必要がある。また、充当可能基金については剰余金を財源とした財政調整基金への積み立てにより充当可能基金が増加したものの、復興に伴う財源が含まれており、復興事業の縮小に伴い、今後充当可能な基金が減少することが予想され、結果として将来負担比率が増加する可能性もあるため新規事業の抑制や繰上償還などの取り組みも必要と考えられる。</t>
    <rPh sb="0" eb="2">
      <t>ヘイセイ</t>
    </rPh>
    <rPh sb="4" eb="5">
      <t>ネン</t>
    </rPh>
    <rPh sb="5" eb="6">
      <t>ド</t>
    </rPh>
    <rPh sb="7" eb="9">
      <t>ショウライ</t>
    </rPh>
    <rPh sb="9" eb="11">
      <t>フタン</t>
    </rPh>
    <rPh sb="11" eb="13">
      <t>ヒリツ</t>
    </rPh>
    <rPh sb="19" eb="21">
      <t>ジッシツ</t>
    </rPh>
    <rPh sb="21" eb="24">
      <t>コウサイヒ</t>
    </rPh>
    <rPh sb="24" eb="26">
      <t>ヒリツ</t>
    </rPh>
    <rPh sb="38" eb="40">
      <t>ルイジ</t>
    </rPh>
    <rPh sb="40" eb="42">
      <t>ダンタイ</t>
    </rPh>
    <rPh sb="42" eb="44">
      <t>ヘイキン</t>
    </rPh>
    <rPh sb="49" eb="51">
      <t>ショウライ</t>
    </rPh>
    <rPh sb="51" eb="53">
      <t>フタン</t>
    </rPh>
    <rPh sb="53" eb="55">
      <t>ヒリツ</t>
    </rPh>
    <rPh sb="56" eb="57">
      <t>タカ</t>
    </rPh>
    <rPh sb="59" eb="61">
      <t>ジッシツ</t>
    </rPh>
    <rPh sb="61" eb="64">
      <t>コウサイヒ</t>
    </rPh>
    <rPh sb="64" eb="66">
      <t>ヒリツ</t>
    </rPh>
    <rPh sb="67" eb="68">
      <t>ヒク</t>
    </rPh>
    <rPh sb="69" eb="71">
      <t>ジョウキョウ</t>
    </rPh>
    <rPh sb="75" eb="78">
      <t>チホウサイ</t>
    </rPh>
    <rPh sb="79" eb="81">
      <t>ゲンザイ</t>
    </rPh>
    <rPh sb="81" eb="82">
      <t>ダカ</t>
    </rPh>
    <rPh sb="83" eb="85">
      <t>ゾウカ</t>
    </rPh>
    <rPh sb="93" eb="95">
      <t>コンゴ</t>
    </rPh>
    <rPh sb="95" eb="97">
      <t>ガンリ</t>
    </rPh>
    <rPh sb="97" eb="100">
      <t>ショウカンキン</t>
    </rPh>
    <rPh sb="101" eb="103">
      <t>ゾウカ</t>
    </rPh>
    <rPh sb="104" eb="105">
      <t>スス</t>
    </rPh>
    <rPh sb="109" eb="111">
      <t>ヨソウ</t>
    </rPh>
    <rPh sb="116" eb="122">
      <t>ショウライフタンヒリツ</t>
    </rPh>
    <rPh sb="123" eb="125">
      <t>カド</t>
    </rPh>
    <rPh sb="126" eb="128">
      <t>ジョウショウ</t>
    </rPh>
    <rPh sb="129" eb="130">
      <t>テン</t>
    </rPh>
    <rPh sb="135" eb="137">
      <t>リュウイ</t>
    </rPh>
    <rPh sb="139" eb="141">
      <t>ヒツヨウ</t>
    </rPh>
    <rPh sb="148" eb="150">
      <t>ジュウトウ</t>
    </rPh>
    <rPh sb="150" eb="152">
      <t>カノウ</t>
    </rPh>
    <rPh sb="152" eb="154">
      <t>キキン</t>
    </rPh>
    <rPh sb="159" eb="162">
      <t>ジョウヨキン</t>
    </rPh>
    <rPh sb="163" eb="165">
      <t>ザイゲン</t>
    </rPh>
    <rPh sb="168" eb="170">
      <t>ザイセイ</t>
    </rPh>
    <rPh sb="170" eb="172">
      <t>チョウセイ</t>
    </rPh>
    <rPh sb="172" eb="174">
      <t>キキン</t>
    </rPh>
    <rPh sb="176" eb="177">
      <t>ツ</t>
    </rPh>
    <rPh sb="178" eb="179">
      <t>タ</t>
    </rPh>
    <rPh sb="183" eb="185">
      <t>ジュウトウ</t>
    </rPh>
    <rPh sb="185" eb="187">
      <t>カノウ</t>
    </rPh>
    <rPh sb="187" eb="189">
      <t>キキン</t>
    </rPh>
    <rPh sb="190" eb="192">
      <t>ゾウカ</t>
    </rPh>
    <rPh sb="198" eb="200">
      <t>フッコウ</t>
    </rPh>
    <rPh sb="201" eb="202">
      <t>トモナ</t>
    </rPh>
    <rPh sb="203" eb="205">
      <t>ザイゲン</t>
    </rPh>
    <rPh sb="206" eb="207">
      <t>フク</t>
    </rPh>
    <rPh sb="213" eb="215">
      <t>フッコウ</t>
    </rPh>
    <rPh sb="215" eb="217">
      <t>ジギョウ</t>
    </rPh>
    <rPh sb="218" eb="220">
      <t>シュクショウ</t>
    </rPh>
    <rPh sb="221" eb="222">
      <t>トモナ</t>
    </rPh>
    <rPh sb="224" eb="226">
      <t>コンゴ</t>
    </rPh>
    <rPh sb="226" eb="228">
      <t>ジュウトウ</t>
    </rPh>
    <rPh sb="228" eb="230">
      <t>カノウ</t>
    </rPh>
    <rPh sb="231" eb="233">
      <t>キキン</t>
    </rPh>
    <rPh sb="234" eb="236">
      <t>ゲンショウ</t>
    </rPh>
    <rPh sb="241" eb="243">
      <t>ヨソウ</t>
    </rPh>
    <rPh sb="246" eb="248">
      <t>ケッカ</t>
    </rPh>
    <rPh sb="251" eb="253">
      <t>ショウライ</t>
    </rPh>
    <rPh sb="253" eb="255">
      <t>フタン</t>
    </rPh>
    <rPh sb="255" eb="257">
      <t>ヒリツ</t>
    </rPh>
    <rPh sb="258" eb="260">
      <t>ゾウカ</t>
    </rPh>
    <rPh sb="262" eb="265">
      <t>カノウセイ</t>
    </rPh>
    <rPh sb="270" eb="272">
      <t>シンキ</t>
    </rPh>
    <rPh sb="272" eb="274">
      <t>ジギョウ</t>
    </rPh>
    <rPh sb="275" eb="277">
      <t>ヨクセイ</t>
    </rPh>
    <rPh sb="278" eb="280">
      <t>クリアゲ</t>
    </rPh>
    <rPh sb="280" eb="282">
      <t>ショウカン</t>
    </rPh>
    <rPh sb="285" eb="286">
      <t>ト</t>
    </rPh>
    <rPh sb="287" eb="288">
      <t>ク</t>
    </rPh>
    <rPh sb="290" eb="292">
      <t>ヒツヨウ</t>
    </rPh>
    <rPh sb="293" eb="29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</si>
</sst>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 fillId="0" borderId="0">
      <alignment vertical="center"/>
    </xf>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1"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25" fillId="0" borderId="98" xfId="20" applyFont="1" applyBorder="1" applyAlignment="1" applyProtection="1">
      <alignment horizontal="left" vertical="center" wrapText="1"/>
      <protection locked="0"/>
    </xf>
    <xf numFmtId="0" fontId="25" fillId="0" borderId="99" xfId="20" applyFont="1" applyBorder="1" applyAlignment="1" applyProtection="1">
      <alignment horizontal="left" vertical="center" wrapText="1"/>
      <protection locked="0"/>
    </xf>
    <xf numFmtId="0" fontId="25" fillId="0" borderId="100" xfId="20" applyFont="1" applyBorder="1" applyAlignment="1" applyProtection="1">
      <alignment horizontal="left" vertical="center" wrapText="1"/>
      <protection locked="0"/>
    </xf>
    <xf numFmtId="177" fontId="33" fillId="0" borderId="101" xfId="12" applyNumberFormat="1" applyFont="1" applyBorder="1" applyAlignment="1" applyProtection="1">
      <alignment horizontal="right" vertical="center" shrinkToFit="1"/>
      <protection locked="0"/>
    </xf>
    <xf numFmtId="0" fontId="25" fillId="0" borderId="112" xfId="20" applyFont="1" applyBorder="1" applyAlignment="1" applyProtection="1">
      <alignment horizontal="left" vertical="center" wrapText="1"/>
      <protection locked="0"/>
    </xf>
    <xf numFmtId="0" fontId="25" fillId="0" borderId="113" xfId="20" applyFont="1" applyBorder="1" applyAlignment="1" applyProtection="1">
      <alignment horizontal="left" vertical="center" wrapText="1"/>
      <protection locked="0"/>
    </xf>
    <xf numFmtId="0" fontId="25" fillId="0" borderId="114" xfId="20" applyFont="1" applyBorder="1" applyAlignment="1" applyProtection="1">
      <alignment horizontal="left" vertical="center" wrapTex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F9BB-44D9-82FF-D247E84056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134420</c:v>
                </c:pt>
                <c:pt idx="1">
                  <c:v>228330</c:v>
                </c:pt>
                <c:pt idx="2">
                  <c:v>272530</c:v>
                </c:pt>
                <c:pt idx="3">
                  <c:v>278062</c:v>
                </c:pt>
                <c:pt idx="4">
                  <c:v>269886</c:v>
                </c:pt>
              </c:numCache>
            </c:numRef>
          </c:val>
          <c:smooth val="0"/>
          <c:extLst xmlns:c16r2="http://schemas.microsoft.com/office/drawing/2015/06/chart">
            <c:ext xmlns:c16="http://schemas.microsoft.com/office/drawing/2014/chart" uri="{C3380CC4-5D6E-409C-BE32-E72D297353CC}">
              <c16:uniqueId val="{00000001-F9BB-44D9-82FF-D247E8405600}"/>
            </c:ext>
          </c:extLst>
        </c:ser>
        <c:dLbls>
          <c:showLegendKey val="0"/>
          <c:showVal val="0"/>
          <c:showCatName val="0"/>
          <c:showSerName val="0"/>
          <c:showPercent val="0"/>
          <c:showBubbleSize val="0"/>
        </c:dLbls>
        <c:marker val="1"/>
        <c:smooth val="0"/>
        <c:axId val="394592864"/>
        <c:axId val="360648072"/>
      </c:lineChart>
      <c:catAx>
        <c:axId val="39459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648072"/>
        <c:crosses val="autoZero"/>
        <c:auto val="1"/>
        <c:lblAlgn val="ctr"/>
        <c:lblOffset val="100"/>
        <c:tickLblSkip val="1"/>
        <c:tickMarkSkip val="1"/>
        <c:noMultiLvlLbl val="0"/>
      </c:catAx>
      <c:valAx>
        <c:axId val="3606480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9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c:v>
                </c:pt>
                <c:pt idx="1">
                  <c:v>4.1500000000000004</c:v>
                </c:pt>
                <c:pt idx="2">
                  <c:v>10.69</c:v>
                </c:pt>
                <c:pt idx="3">
                  <c:v>6.92</c:v>
                </c:pt>
                <c:pt idx="4">
                  <c:v>6.78</c:v>
                </c:pt>
              </c:numCache>
            </c:numRef>
          </c:val>
          <c:extLst xmlns:c16r2="http://schemas.microsoft.com/office/drawing/2015/06/chart">
            <c:ext xmlns:c16="http://schemas.microsoft.com/office/drawing/2014/chart" uri="{C3380CC4-5D6E-409C-BE32-E72D297353CC}">
              <c16:uniqueId val="{00000000-F211-4477-BC2D-5169BF20E3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24.39</c:v>
                </c:pt>
                <c:pt idx="1">
                  <c:v>23.93</c:v>
                </c:pt>
                <c:pt idx="2">
                  <c:v>16.04</c:v>
                </c:pt>
                <c:pt idx="3">
                  <c:v>32.17</c:v>
                </c:pt>
                <c:pt idx="4">
                  <c:v>38.72</c:v>
                </c:pt>
              </c:numCache>
            </c:numRef>
          </c:val>
          <c:extLst xmlns:c16r2="http://schemas.microsoft.com/office/drawing/2015/06/chart">
            <c:ext xmlns:c16="http://schemas.microsoft.com/office/drawing/2014/chart" uri="{C3380CC4-5D6E-409C-BE32-E72D297353CC}">
              <c16:uniqueId val="{00000001-F211-4477-BC2D-5169BF20E309}"/>
            </c:ext>
          </c:extLst>
        </c:ser>
        <c:dLbls>
          <c:showLegendKey val="0"/>
          <c:showVal val="0"/>
          <c:showCatName val="0"/>
          <c:showSerName val="0"/>
          <c:showPercent val="0"/>
          <c:showBubbleSize val="0"/>
        </c:dLbls>
        <c:gapWidth val="250"/>
        <c:overlap val="100"/>
        <c:axId val="360653344"/>
        <c:axId val="36064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-3.82</c:v>
                </c:pt>
                <c:pt idx="1">
                  <c:v>-4.3899999999999997</c:v>
                </c:pt>
                <c:pt idx="2">
                  <c:v>-4.4000000000000004</c:v>
                </c:pt>
                <c:pt idx="3">
                  <c:v>6.66</c:v>
                </c:pt>
                <c:pt idx="4">
                  <c:v>2.96</c:v>
                </c:pt>
              </c:numCache>
            </c:numRef>
          </c:val>
          <c:smooth val="0"/>
          <c:extLst xmlns:c16r2="http://schemas.microsoft.com/office/drawing/2015/06/chart">
            <c:ext xmlns:c16="http://schemas.microsoft.com/office/drawing/2014/chart" uri="{C3380CC4-5D6E-409C-BE32-E72D297353CC}">
              <c16:uniqueId val="{00000002-F211-4477-BC2D-5169BF20E309}"/>
            </c:ext>
          </c:extLst>
        </c:ser>
        <c:dLbls>
          <c:showLegendKey val="0"/>
          <c:showVal val="0"/>
          <c:showCatName val="0"/>
          <c:showSerName val="0"/>
          <c:showPercent val="0"/>
          <c:showBubbleSize val="0"/>
        </c:dLbls>
        <c:marker val="1"/>
        <c:smooth val="0"/>
        <c:axId val="360653344"/>
        <c:axId val="360646896"/>
      </c:lineChart>
      <c:catAx>
        <c:axId val="3606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646896"/>
        <c:crosses val="autoZero"/>
        <c:auto val="1"/>
        <c:lblAlgn val="ctr"/>
        <c:lblOffset val="100"/>
        <c:tickLblSkip val="1"/>
        <c:tickMarkSkip val="1"/>
        <c:noMultiLvlLbl val="0"/>
      </c:catAx>
      <c:valAx>
        <c:axId val="36064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5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C56-4141-92B0-AEB4F5706B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C56-4141-92B0-AEB4F5706B46}"/>
            </c:ext>
          </c:extLst>
        </c:ser>
        <c:ser>
          <c:idx val="2"/>
          <c:order val="2"/>
          <c:tx>
            <c:strRef>
              <c:f>データシート!$A$29</c:f>
              <c:strCache>
                <c:ptCount val="1"/>
                <c:pt idx="0">
                  <c:v>川俣町国民健康保険（施設勘定）特別会計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C56-4141-92B0-AEB4F5706B46}"/>
            </c:ext>
          </c:extLst>
        </c:ser>
        <c:ser>
          <c:idx val="3"/>
          <c:order val="3"/>
          <c:tx>
            <c:strRef>
              <c:f>データシート!$A$30</c:f>
              <c:strCache>
                <c:ptCount val="1"/>
                <c:pt idx="0">
                  <c:v>川俣町後期高齢者医療特別会計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C56-4141-92B0-AEB4F5706B46}"/>
            </c:ext>
          </c:extLst>
        </c:ser>
        <c:ser>
          <c:idx val="4"/>
          <c:order val="4"/>
          <c:tx>
            <c:strRef>
              <c:f>データシート!$A$31</c:f>
              <c:strCache>
                <c:ptCount val="1"/>
                <c:pt idx="0">
                  <c:v>川俣町簡易水道事業特別会計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0.01</c:v>
                </c:pt>
                <c:pt idx="4">
                  <c:v>#N/A</c:v>
                </c:pt>
                <c:pt idx="5">
                  <c:v>0.05</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7C56-4141-92B0-AEB4F5706B46}"/>
            </c:ext>
          </c:extLst>
        </c:ser>
        <c:ser>
          <c:idx val="5"/>
          <c:order val="5"/>
          <c:tx>
            <c:strRef>
              <c:f>データシート!$A$32</c:f>
              <c:strCache>
                <c:ptCount val="1"/>
                <c:pt idx="0">
                  <c:v>川俣町国民健康保険（事業勘定）特別会計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2.42</c:v>
                </c:pt>
                <c:pt idx="2">
                  <c:v>#N/A</c:v>
                </c:pt>
                <c:pt idx="3">
                  <c:v>0.62</c:v>
                </c:pt>
                <c:pt idx="4">
                  <c:v>#N/A</c:v>
                </c:pt>
                <c:pt idx="5">
                  <c:v>2.1</c:v>
                </c:pt>
                <c:pt idx="6">
                  <c:v>#N/A</c:v>
                </c:pt>
                <c:pt idx="7">
                  <c:v>4.42</c:v>
                </c:pt>
                <c:pt idx="8">
                  <c:v>#N/A</c:v>
                </c:pt>
                <c:pt idx="9">
                  <c:v>1.6</c:v>
                </c:pt>
              </c:numCache>
            </c:numRef>
          </c:val>
          <c:extLst xmlns:c16r2="http://schemas.microsoft.com/office/drawing/2015/06/chart">
            <c:ext xmlns:c16="http://schemas.microsoft.com/office/drawing/2014/chart" uri="{C3380CC4-5D6E-409C-BE32-E72D297353CC}">
              <c16:uniqueId val="{00000005-7C56-4141-92B0-AEB4F5706B46}"/>
            </c:ext>
          </c:extLst>
        </c:ser>
        <c:ser>
          <c:idx val="6"/>
          <c:order val="6"/>
          <c:tx>
            <c:strRef>
              <c:f>データシート!$A$33</c:f>
              <c:strCache>
                <c:ptCount val="1"/>
                <c:pt idx="0">
                  <c:v>川俣町介護保険特別会計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1.62</c:v>
                </c:pt>
                <c:pt idx="2">
                  <c:v>#N/A</c:v>
                </c:pt>
                <c:pt idx="3">
                  <c:v>2.4300000000000002</c:v>
                </c:pt>
                <c:pt idx="4">
                  <c:v>#N/A</c:v>
                </c:pt>
                <c:pt idx="5">
                  <c:v>0.9</c:v>
                </c:pt>
                <c:pt idx="6">
                  <c:v>#N/A</c:v>
                </c:pt>
                <c:pt idx="7">
                  <c:v>1.56</c:v>
                </c:pt>
                <c:pt idx="8">
                  <c:v>#N/A</c:v>
                </c:pt>
                <c:pt idx="9">
                  <c:v>3.25</c:v>
                </c:pt>
              </c:numCache>
            </c:numRef>
          </c:val>
          <c:extLst xmlns:c16r2="http://schemas.microsoft.com/office/drawing/2015/06/chart">
            <c:ext xmlns:c16="http://schemas.microsoft.com/office/drawing/2014/chart" uri="{C3380CC4-5D6E-409C-BE32-E72D297353CC}">
              <c16:uniqueId val="{00000006-7C56-4141-92B0-AEB4F5706B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6.3</c:v>
                </c:pt>
                <c:pt idx="2">
                  <c:v>#N/A</c:v>
                </c:pt>
                <c:pt idx="3">
                  <c:v>6.01</c:v>
                </c:pt>
                <c:pt idx="4">
                  <c:v>#N/A</c:v>
                </c:pt>
                <c:pt idx="5">
                  <c:v>10.68</c:v>
                </c:pt>
                <c:pt idx="6">
                  <c:v>#N/A</c:v>
                </c:pt>
                <c:pt idx="7">
                  <c:v>6.92</c:v>
                </c:pt>
                <c:pt idx="8">
                  <c:v>#N/A</c:v>
                </c:pt>
                <c:pt idx="9">
                  <c:v>6.78</c:v>
                </c:pt>
              </c:numCache>
            </c:numRef>
          </c:val>
          <c:extLst xmlns:c16r2="http://schemas.microsoft.com/office/drawing/2015/06/chart">
            <c:ext xmlns:c16="http://schemas.microsoft.com/office/drawing/2014/chart" uri="{C3380CC4-5D6E-409C-BE32-E72D297353CC}">
              <c16:uniqueId val="{00000007-7C56-4141-92B0-AEB4F5706B46}"/>
            </c:ext>
          </c:extLst>
        </c:ser>
        <c:ser>
          <c:idx val="8"/>
          <c:order val="8"/>
          <c:tx>
            <c:strRef>
              <c:f>データシート!$A$35</c:f>
              <c:strCache>
                <c:ptCount val="1"/>
                <c:pt idx="0">
                  <c:v>川俣町水道事業会計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4.17</c:v>
                </c:pt>
                <c:pt idx="2">
                  <c:v>#N/A</c:v>
                </c:pt>
                <c:pt idx="3">
                  <c:v>3.48</c:v>
                </c:pt>
                <c:pt idx="4">
                  <c:v>#N/A</c:v>
                </c:pt>
                <c:pt idx="5">
                  <c:v>4.82</c:v>
                </c:pt>
                <c:pt idx="6">
                  <c:v>#N/A</c:v>
                </c:pt>
                <c:pt idx="7">
                  <c:v>6.26</c:v>
                </c:pt>
                <c:pt idx="8">
                  <c:v>#N/A</c:v>
                </c:pt>
                <c:pt idx="9">
                  <c:v>7.04</c:v>
                </c:pt>
              </c:numCache>
            </c:numRef>
          </c:val>
          <c:extLst xmlns:c16r2="http://schemas.microsoft.com/office/drawing/2015/06/chart">
            <c:ext xmlns:c16="http://schemas.microsoft.com/office/drawing/2014/chart" uri="{C3380CC4-5D6E-409C-BE32-E72D297353CC}">
              <c16:uniqueId val="{00000008-7C56-4141-92B0-AEB4F5706B46}"/>
            </c:ext>
          </c:extLst>
        </c:ser>
        <c:ser>
          <c:idx val="9"/>
          <c:order val="9"/>
          <c:tx>
            <c:strRef>
              <c:f>データシート!$A$36</c:f>
              <c:strCache>
                <c:ptCount val="1"/>
                <c:pt idx="0">
                  <c:v>川俣町工業団地造成事業特別会計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31.18</c:v>
                </c:pt>
                <c:pt idx="2">
                  <c:v>#N/A</c:v>
                </c:pt>
                <c:pt idx="3">
                  <c:v>28.34</c:v>
                </c:pt>
                <c:pt idx="4">
                  <c:v>#N/A</c:v>
                </c:pt>
                <c:pt idx="5">
                  <c:v>27.97</c:v>
                </c:pt>
                <c:pt idx="6">
                  <c:v>#N/A</c:v>
                </c:pt>
                <c:pt idx="7">
                  <c:v>23.82</c:v>
                </c:pt>
                <c:pt idx="8">
                  <c:v>#N/A</c:v>
                </c:pt>
                <c:pt idx="9">
                  <c:v>21.5</c:v>
                </c:pt>
              </c:numCache>
            </c:numRef>
          </c:val>
          <c:extLst xmlns:c16r2="http://schemas.microsoft.com/office/drawing/2015/06/chart">
            <c:ext xmlns:c16="http://schemas.microsoft.com/office/drawing/2014/chart" uri="{C3380CC4-5D6E-409C-BE32-E72D297353CC}">
              <c16:uniqueId val="{00000009-7C56-4141-92B0-AEB4F5706B46}"/>
            </c:ext>
          </c:extLst>
        </c:ser>
        <c:dLbls>
          <c:showLegendKey val="0"/>
          <c:showVal val="0"/>
          <c:showCatName val="0"/>
          <c:showSerName val="0"/>
          <c:showPercent val="0"/>
          <c:showBubbleSize val="0"/>
        </c:dLbls>
        <c:gapWidth val="150"/>
        <c:overlap val="100"/>
        <c:axId val="394593256"/>
        <c:axId val="394594432"/>
      </c:barChart>
      <c:catAx>
        <c:axId val="39459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594432"/>
        <c:crosses val="autoZero"/>
        <c:auto val="1"/>
        <c:lblAlgn val="ctr"/>
        <c:lblOffset val="100"/>
        <c:tickLblSkip val="1"/>
        <c:tickMarkSkip val="1"/>
        <c:noMultiLvlLbl val="0"/>
      </c:catAx>
      <c:valAx>
        <c:axId val="39459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593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457</c:v>
                </c:pt>
                <c:pt idx="5">
                  <c:v>425</c:v>
                </c:pt>
                <c:pt idx="8">
                  <c:v>425</c:v>
                </c:pt>
                <c:pt idx="11">
                  <c:v>419</c:v>
                </c:pt>
                <c:pt idx="14">
                  <c:v>407</c:v>
                </c:pt>
              </c:numCache>
            </c:numRef>
          </c:val>
          <c:extLst xmlns:c16r2="http://schemas.microsoft.com/office/drawing/2015/06/chart">
            <c:ext xmlns:c16="http://schemas.microsoft.com/office/drawing/2014/chart" uri="{C3380CC4-5D6E-409C-BE32-E72D297353CC}">
              <c16:uniqueId val="{00000000-100A-4A88-83BD-54FA101BED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00A-4A88-83BD-54FA101BED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43</c:v>
                </c:pt>
                <c:pt idx="3">
                  <c:v>32</c:v>
                </c:pt>
                <c:pt idx="6">
                  <c:v>41</c:v>
                </c:pt>
                <c:pt idx="9">
                  <c:v>41</c:v>
                </c:pt>
                <c:pt idx="12">
                  <c:v>29</c:v>
                </c:pt>
              </c:numCache>
            </c:numRef>
          </c:val>
          <c:extLst xmlns:c16r2="http://schemas.microsoft.com/office/drawing/2015/06/chart">
            <c:ext xmlns:c16="http://schemas.microsoft.com/office/drawing/2014/chart" uri="{C3380CC4-5D6E-409C-BE32-E72D297353CC}">
              <c16:uniqueId val="{00000002-100A-4A88-83BD-54FA101BED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10</c:v>
                </c:pt>
                <c:pt idx="6">
                  <c:v>24</c:v>
                </c:pt>
                <c:pt idx="9">
                  <c:v>33</c:v>
                </c:pt>
                <c:pt idx="12">
                  <c:v>37</c:v>
                </c:pt>
              </c:numCache>
            </c:numRef>
          </c:val>
          <c:extLst xmlns:c16r2="http://schemas.microsoft.com/office/drawing/2015/06/chart">
            <c:ext xmlns:c16="http://schemas.microsoft.com/office/drawing/2014/chart" uri="{C3380CC4-5D6E-409C-BE32-E72D297353CC}">
              <c16:uniqueId val="{00000003-100A-4A88-83BD-54FA101BED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2</c:v>
                </c:pt>
                <c:pt idx="6">
                  <c:v>26</c:v>
                </c:pt>
                <c:pt idx="9">
                  <c:v>1</c:v>
                </c:pt>
                <c:pt idx="12">
                  <c:v>1</c:v>
                </c:pt>
              </c:numCache>
            </c:numRef>
          </c:val>
          <c:extLst xmlns:c16r2="http://schemas.microsoft.com/office/drawing/2015/06/chart">
            <c:ext xmlns:c16="http://schemas.microsoft.com/office/drawing/2014/chart" uri="{C3380CC4-5D6E-409C-BE32-E72D297353CC}">
              <c16:uniqueId val="{00000004-100A-4A88-83BD-54FA101BED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0A-4A88-83BD-54FA101BED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0A-4A88-83BD-54FA101BED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512</c:v>
                </c:pt>
                <c:pt idx="3">
                  <c:v>466</c:v>
                </c:pt>
                <c:pt idx="6">
                  <c:v>460</c:v>
                </c:pt>
                <c:pt idx="9">
                  <c:v>490</c:v>
                </c:pt>
                <c:pt idx="12">
                  <c:v>505</c:v>
                </c:pt>
              </c:numCache>
            </c:numRef>
          </c:val>
          <c:extLst xmlns:c16r2="http://schemas.microsoft.com/office/drawing/2015/06/chart">
            <c:ext xmlns:c16="http://schemas.microsoft.com/office/drawing/2014/chart" uri="{C3380CC4-5D6E-409C-BE32-E72D297353CC}">
              <c16:uniqueId val="{00000007-100A-4A88-83BD-54FA101BEDFD}"/>
            </c:ext>
          </c:extLst>
        </c:ser>
        <c:dLbls>
          <c:showLegendKey val="0"/>
          <c:showVal val="0"/>
          <c:showCatName val="0"/>
          <c:showSerName val="0"/>
          <c:showPercent val="0"/>
          <c:showBubbleSize val="0"/>
        </c:dLbls>
        <c:gapWidth val="100"/>
        <c:overlap val="100"/>
        <c:axId val="394594040"/>
        <c:axId val="192989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130</c:v>
                </c:pt>
                <c:pt idx="2">
                  <c:v>#N/A</c:v>
                </c:pt>
                <c:pt idx="3">
                  <c:v>#N/A</c:v>
                </c:pt>
                <c:pt idx="4">
                  <c:v>85</c:v>
                </c:pt>
                <c:pt idx="5">
                  <c:v>#N/A</c:v>
                </c:pt>
                <c:pt idx="6">
                  <c:v>#N/A</c:v>
                </c:pt>
                <c:pt idx="7">
                  <c:v>126</c:v>
                </c:pt>
                <c:pt idx="8">
                  <c:v>#N/A</c:v>
                </c:pt>
                <c:pt idx="9">
                  <c:v>#N/A</c:v>
                </c:pt>
                <c:pt idx="10">
                  <c:v>146</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100A-4A88-83BD-54FA101BEDFD}"/>
            </c:ext>
          </c:extLst>
        </c:ser>
        <c:dLbls>
          <c:showLegendKey val="0"/>
          <c:showVal val="0"/>
          <c:showCatName val="0"/>
          <c:showSerName val="0"/>
          <c:showPercent val="0"/>
          <c:showBubbleSize val="0"/>
        </c:dLbls>
        <c:marker val="1"/>
        <c:smooth val="0"/>
        <c:axId val="394594040"/>
        <c:axId val="192989976"/>
      </c:lineChart>
      <c:catAx>
        <c:axId val="39459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89976"/>
        <c:crosses val="autoZero"/>
        <c:auto val="1"/>
        <c:lblAlgn val="ctr"/>
        <c:lblOffset val="100"/>
        <c:tickLblSkip val="1"/>
        <c:tickMarkSkip val="1"/>
        <c:noMultiLvlLbl val="0"/>
      </c:catAx>
      <c:valAx>
        <c:axId val="192989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594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3916</c:v>
                </c:pt>
                <c:pt idx="5">
                  <c:v>3947</c:v>
                </c:pt>
                <c:pt idx="8">
                  <c:v>3862</c:v>
                </c:pt>
                <c:pt idx="11">
                  <c:v>3823</c:v>
                </c:pt>
                <c:pt idx="14">
                  <c:v>4166</c:v>
                </c:pt>
              </c:numCache>
            </c:numRef>
          </c:val>
          <c:extLst xmlns:c16r2="http://schemas.microsoft.com/office/drawing/2015/06/chart">
            <c:ext xmlns:c16="http://schemas.microsoft.com/office/drawing/2014/chart" uri="{C3380CC4-5D6E-409C-BE32-E72D297353CC}">
              <c16:uniqueId val="{00000000-EDEF-42AA-B01E-CEC1D68BD6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105</c:v>
                </c:pt>
                <c:pt idx="5">
                  <c:v>91</c:v>
                </c:pt>
                <c:pt idx="8">
                  <c:v>76</c:v>
                </c:pt>
                <c:pt idx="11">
                  <c:v>61</c:v>
                </c:pt>
                <c:pt idx="14">
                  <c:v>46</c:v>
                </c:pt>
              </c:numCache>
            </c:numRef>
          </c:val>
          <c:extLst xmlns:c16r2="http://schemas.microsoft.com/office/drawing/2015/06/chart">
            <c:ext xmlns:c16="http://schemas.microsoft.com/office/drawing/2014/chart" uri="{C3380CC4-5D6E-409C-BE32-E72D297353CC}">
              <c16:uniqueId val="{00000001-EDEF-42AA-B01E-CEC1D68BD6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1823</c:v>
                </c:pt>
                <c:pt idx="5">
                  <c:v>1699</c:v>
                </c:pt>
                <c:pt idx="8">
                  <c:v>1343</c:v>
                </c:pt>
                <c:pt idx="11">
                  <c:v>1978</c:v>
                </c:pt>
                <c:pt idx="14">
                  <c:v>2319</c:v>
                </c:pt>
              </c:numCache>
            </c:numRef>
          </c:val>
          <c:extLst xmlns:c16r2="http://schemas.microsoft.com/office/drawing/2015/06/chart">
            <c:ext xmlns:c16="http://schemas.microsoft.com/office/drawing/2014/chart" uri="{C3380CC4-5D6E-409C-BE32-E72D297353CC}">
              <c16:uniqueId val="{00000002-EDEF-42AA-B01E-CEC1D68BD6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EF-42AA-B01E-CEC1D68BD6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EF-42AA-B01E-CEC1D68BD6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DEF-42AA-B01E-CEC1D68BD6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1213</c:v>
                </c:pt>
                <c:pt idx="3">
                  <c:v>1164</c:v>
                </c:pt>
                <c:pt idx="6">
                  <c:v>1086</c:v>
                </c:pt>
                <c:pt idx="9">
                  <c:v>942</c:v>
                </c:pt>
                <c:pt idx="12">
                  <c:v>861</c:v>
                </c:pt>
              </c:numCache>
            </c:numRef>
          </c:val>
          <c:extLst xmlns:c16r2="http://schemas.microsoft.com/office/drawing/2015/06/chart">
            <c:ext xmlns:c16="http://schemas.microsoft.com/office/drawing/2014/chart" uri="{C3380CC4-5D6E-409C-BE32-E72D297353CC}">
              <c16:uniqueId val="{00000006-EDEF-42AA-B01E-CEC1D68BD6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240</c:v>
                </c:pt>
                <c:pt idx="3">
                  <c:v>348</c:v>
                </c:pt>
                <c:pt idx="6">
                  <c:v>350</c:v>
                </c:pt>
                <c:pt idx="9">
                  <c:v>318</c:v>
                </c:pt>
                <c:pt idx="12">
                  <c:v>286</c:v>
                </c:pt>
              </c:numCache>
            </c:numRef>
          </c:val>
          <c:extLst xmlns:c16r2="http://schemas.microsoft.com/office/drawing/2015/06/chart">
            <c:ext xmlns:c16="http://schemas.microsoft.com/office/drawing/2014/chart" uri="{C3380CC4-5D6E-409C-BE32-E72D297353CC}">
              <c16:uniqueId val="{00000007-EDEF-42AA-B01E-CEC1D68BD6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c:v>
                </c:pt>
                <c:pt idx="3">
                  <c:v>0</c:v>
                </c:pt>
                <c:pt idx="6">
                  <c:v>162</c:v>
                </c:pt>
                <c:pt idx="9">
                  <c:v>89</c:v>
                </c:pt>
                <c:pt idx="12">
                  <c:v>79</c:v>
                </c:pt>
              </c:numCache>
            </c:numRef>
          </c:val>
          <c:extLst xmlns:c16r2="http://schemas.microsoft.com/office/drawing/2015/06/chart">
            <c:ext xmlns:c16="http://schemas.microsoft.com/office/drawing/2014/chart" uri="{C3380CC4-5D6E-409C-BE32-E72D297353CC}">
              <c16:uniqueId val="{00000008-EDEF-42AA-B01E-CEC1D68BD6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c:v>
                </c:pt>
                <c:pt idx="3">
                  <c:v>19</c:v>
                </c:pt>
                <c:pt idx="6">
                  <c:v>13</c:v>
                </c:pt>
                <c:pt idx="9">
                  <c:v>6</c:v>
                </c:pt>
                <c:pt idx="12">
                  <c:v>6</c:v>
                </c:pt>
              </c:numCache>
            </c:numRef>
          </c:val>
          <c:extLst xmlns:c16r2="http://schemas.microsoft.com/office/drawing/2015/06/chart">
            <c:ext xmlns:c16="http://schemas.microsoft.com/office/drawing/2014/chart" uri="{C3380CC4-5D6E-409C-BE32-E72D297353CC}">
              <c16:uniqueId val="{00000009-EDEF-42AA-B01E-CEC1D68BD6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4796</c:v>
                </c:pt>
                <c:pt idx="3">
                  <c:v>5012</c:v>
                </c:pt>
                <c:pt idx="6">
                  <c:v>6511</c:v>
                </c:pt>
                <c:pt idx="9">
                  <c:v>6667</c:v>
                </c:pt>
                <c:pt idx="12">
                  <c:v>6696</c:v>
                </c:pt>
              </c:numCache>
            </c:numRef>
          </c:val>
          <c:extLst xmlns:c16r2="http://schemas.microsoft.com/office/drawing/2015/06/chart">
            <c:ext xmlns:c16="http://schemas.microsoft.com/office/drawing/2014/chart" uri="{C3380CC4-5D6E-409C-BE32-E72D297353CC}">
              <c16:uniqueId val="{0000000A-EDEF-42AA-B01E-CEC1D68BD67D}"/>
            </c:ext>
          </c:extLst>
        </c:ser>
        <c:dLbls>
          <c:showLegendKey val="0"/>
          <c:showVal val="0"/>
          <c:showCatName val="0"/>
          <c:showSerName val="0"/>
          <c:showPercent val="0"/>
          <c:showBubbleSize val="0"/>
        </c:dLbls>
        <c:gapWidth val="100"/>
        <c:overlap val="100"/>
        <c:axId val="403410200"/>
        <c:axId val="40341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626</c:v>
                </c:pt>
                <c:pt idx="2">
                  <c:v>#N/A</c:v>
                </c:pt>
                <c:pt idx="3">
                  <c:v>#N/A</c:v>
                </c:pt>
                <c:pt idx="4">
                  <c:v>806</c:v>
                </c:pt>
                <c:pt idx="5">
                  <c:v>#N/A</c:v>
                </c:pt>
                <c:pt idx="6">
                  <c:v>#N/A</c:v>
                </c:pt>
                <c:pt idx="7">
                  <c:v>2840</c:v>
                </c:pt>
                <c:pt idx="8">
                  <c:v>#N/A</c:v>
                </c:pt>
                <c:pt idx="9">
                  <c:v>#N/A</c:v>
                </c:pt>
                <c:pt idx="10">
                  <c:v>2161</c:v>
                </c:pt>
                <c:pt idx="11">
                  <c:v>#N/A</c:v>
                </c:pt>
                <c:pt idx="12">
                  <c:v>#N/A</c:v>
                </c:pt>
                <c:pt idx="13">
                  <c:v>1396</c:v>
                </c:pt>
                <c:pt idx="14">
                  <c:v>#N/A</c:v>
                </c:pt>
              </c:numCache>
            </c:numRef>
          </c:val>
          <c:smooth val="0"/>
          <c:extLst xmlns:c16r2="http://schemas.microsoft.com/office/drawing/2015/06/chart">
            <c:ext xmlns:c16="http://schemas.microsoft.com/office/drawing/2014/chart" uri="{C3380CC4-5D6E-409C-BE32-E72D297353CC}">
              <c16:uniqueId val="{0000000B-EDEF-42AA-B01E-CEC1D68BD67D}"/>
            </c:ext>
          </c:extLst>
        </c:ser>
        <c:dLbls>
          <c:showLegendKey val="0"/>
          <c:showVal val="0"/>
          <c:showCatName val="0"/>
          <c:showSerName val="0"/>
          <c:showPercent val="0"/>
          <c:showBubbleSize val="0"/>
        </c:dLbls>
        <c:marker val="1"/>
        <c:smooth val="0"/>
        <c:axId val="403410200"/>
        <c:axId val="403410592"/>
      </c:lineChart>
      <c:catAx>
        <c:axId val="40341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410592"/>
        <c:crosses val="autoZero"/>
        <c:auto val="1"/>
        <c:lblAlgn val="ctr"/>
        <c:lblOffset val="100"/>
        <c:tickLblSkip val="1"/>
        <c:tickMarkSkip val="1"/>
        <c:noMultiLvlLbl val="0"/>
      </c:catAx>
      <c:valAx>
        <c:axId val="40341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1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662</c:v>
                </c:pt>
                <c:pt idx="1">
                  <c:v>1312</c:v>
                </c:pt>
                <c:pt idx="2">
                  <c:v>1580</c:v>
                </c:pt>
              </c:numCache>
            </c:numRef>
          </c:val>
          <c:extLst xmlns:c16r2="http://schemas.microsoft.com/office/drawing/2015/06/chart">
            <c:ext xmlns:c16="http://schemas.microsoft.com/office/drawing/2014/chart" uri="{C3380CC4-5D6E-409C-BE32-E72D297353CC}">
              <c16:uniqueId val="{00000000-BC18-430A-8B87-84B9DBF7EE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C18-430A-8B87-84B9DBF7EE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1167</c:v>
                </c:pt>
                <c:pt idx="1">
                  <c:v>1400</c:v>
                </c:pt>
                <c:pt idx="2">
                  <c:v>942</c:v>
                </c:pt>
              </c:numCache>
            </c:numRef>
          </c:val>
          <c:extLst xmlns:c16r2="http://schemas.microsoft.com/office/drawing/2015/06/chart">
            <c:ext xmlns:c16="http://schemas.microsoft.com/office/drawing/2014/chart" uri="{C3380CC4-5D6E-409C-BE32-E72D297353CC}">
              <c16:uniqueId val="{00000002-BC18-430A-8B87-84B9DBF7EEC8}"/>
            </c:ext>
          </c:extLst>
        </c:ser>
        <c:dLbls>
          <c:showLegendKey val="0"/>
          <c:showVal val="0"/>
          <c:showCatName val="0"/>
          <c:showSerName val="0"/>
          <c:showPercent val="0"/>
          <c:showBubbleSize val="0"/>
        </c:dLbls>
        <c:gapWidth val="120"/>
        <c:overlap val="100"/>
        <c:axId val="403410984"/>
        <c:axId val="403411768"/>
      </c:barChart>
      <c:catAx>
        <c:axId val="40341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411768"/>
        <c:crosses val="autoZero"/>
        <c:auto val="1"/>
        <c:lblAlgn val="ctr"/>
        <c:lblOffset val="100"/>
        <c:tickLblSkip val="1"/>
        <c:tickMarkSkip val="1"/>
        <c:noMultiLvlLbl val="0"/>
      </c:catAx>
      <c:valAx>
        <c:axId val="403411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41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74-4271-8A97-8EE1E81BAF6A}"/>
                </c:ext>
                <c:ext xmlns:c15="http://schemas.microsoft.com/office/drawing/2012/chart" uri="{CE6537A1-D6FC-4f65-9D91-7224C49458BB}">
                  <c15:dlblFieldTable>
                    <c15:dlblFTEntry>
                      <c15:txfldGUID>{352DB9BA-4F3B-474B-AA9A-951BE192C2A7}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74-4271-8A97-8EE1E81BAF6A}"/>
                </c:ext>
                <c:ext xmlns:c15="http://schemas.microsoft.com/office/drawing/2012/chart" uri="{CE6537A1-D6FC-4f65-9D91-7224C49458BB}">
                  <c15:dlblFieldTable>
                    <c15:dlblFTEntry>
                      <c15:txfldGUID>{EB013964-336E-4180-B74E-F5E03E4CCEE9}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74-4271-8A97-8EE1E81BAF6A}"/>
                </c:ext>
                <c:ext xmlns:c15="http://schemas.microsoft.com/office/drawing/2012/chart" uri="{CE6537A1-D6FC-4f65-9D91-7224C49458BB}">
                  <c15:dlblFieldTable>
                    <c15:dlblFTEntry>
                      <c15:txfldGUID>{EC30AC48-ECBF-4F32-B790-EE3802ADA016}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74-4271-8A97-8EE1E81BAF6A}"/>
                </c:ext>
                <c:ext xmlns:c15="http://schemas.microsoft.com/office/drawing/2012/chart" uri="{CE6537A1-D6FC-4f65-9D91-7224C49458BB}">
                  <c15:dlblFieldTable>
                    <c15:dlblFTEntry>
                      <c15:txfldGUID>{7913B845-4EE1-4D10-A4F4-CE22CF1148A7}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74-4271-8A97-8EE1E81BAF6A}"/>
                </c:ext>
                <c:ext xmlns:c15="http://schemas.microsoft.com/office/drawing/2012/chart" uri="{CE6537A1-D6FC-4f65-9D91-7224C49458BB}">
                  <c15:dlblFieldTable>
                    <c15:dlblFTEntry>
                      <c15:txfldGUID>{D45352BE-8F7F-4FA5-8CFA-1B4E3991983B}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74-4271-8A97-8EE1E81BAF6A}"/>
                </c:ext>
                <c:ext xmlns:c15="http://schemas.microsoft.com/office/drawing/2012/chart" uri="{CE6537A1-D6FC-4f65-9D91-7224C49458BB}">
                  <c15:dlblFieldTable>
                    <c15:dlblFTEntry>
                      <c15:txfldGUID>{750CD1DD-45A9-4D37-B127-F46432A928F1}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74-4271-8A97-8EE1E81BAF6A}"/>
                </c:ext>
                <c:ext xmlns:c15="http://schemas.microsoft.com/office/drawing/2012/chart" uri="{CE6537A1-D6FC-4f65-9D91-7224C49458BB}">
                  <c15:layout/>
                  <c15:dlblFieldTable>
                    <c15:dlblFTEntry>
                      <c15:txfldGUID>{06CF320A-7B53-44E6-AED4-267F589FBE8A}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74-4271-8A97-8EE1E81BAF6A}"/>
                </c:ext>
                <c:ext xmlns:c15="http://schemas.microsoft.com/office/drawing/2012/chart" uri="{CE6537A1-D6FC-4f65-9D91-7224C49458BB}">
                  <c15:layout/>
                  <c15:dlblFieldTable>
                    <c15:dlblFTEntry>
                      <c15:txfldGUID>{66F30B85-0CC1-4D51-BF08-F625D865E153}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74-4271-8A97-8EE1E81BAF6A}"/>
                </c:ext>
                <c:ext xmlns:c15="http://schemas.microsoft.com/office/drawing/2012/chart" uri="{CE6537A1-D6FC-4f65-9D91-7224C49458BB}">
                  <c15:layout/>
                  <c15:dlblFieldTable>
                    <c15:dlblFTEntry>
                      <c15:txfldGUID>{D0CB5A14-BAD1-4A93-A4EE-2F0BF3700BDA}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49.1</c:v>
                </c:pt>
                <c:pt idx="24">
                  <c:v>48.1</c:v>
                </c:pt>
                <c:pt idx="32">
                  <c:v>47.7</c:v>
                </c:pt>
              </c:numCache>
            </c:numRef>
          </c:xVal>
          <c:yVal>
            <c:numRef>
              <c:f>公会計指標分析・財政指標組合せ分析表!$BP$51:$DC$51</c:f>
              <c:numCache>
                <c:formatCode>#,##0.0;"▲ "#,##0.0</c:formatCode>
                <c:ptCount val="40"/>
                <c:pt idx="16">
                  <c:v>76.3</c:v>
                </c:pt>
                <c:pt idx="24">
                  <c:v>58.7</c:v>
                </c:pt>
                <c:pt idx="32">
                  <c:v>37.799999999999997</c:v>
                </c:pt>
              </c:numCache>
            </c:numRef>
          </c:yVal>
          <c:smooth val="0"/>
          <c:extLst xmlns:c16r2="http://schemas.microsoft.com/office/drawing/2015/06/chart">
            <c:ext xmlns:c16="http://schemas.microsoft.com/office/drawing/2014/chart" uri="{C3380CC4-5D6E-409C-BE32-E72D297353CC}">
              <c16:uniqueId val="{00000009-8674-4271-8A97-8EE1E81BAF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74-4271-8A97-8EE1E81BAF6A}"/>
                </c:ext>
                <c:ext xmlns:c15="http://schemas.microsoft.com/office/drawing/2012/chart" uri="{CE6537A1-D6FC-4f65-9D91-7224C49458BB}">
                  <c15:dlblFieldTable>
                    <c15:dlblFTEntry>
                      <c15:txfldGUID>{B1DE6A2D-186F-4992-884E-9E1CA6C94BB0}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74-4271-8A97-8EE1E81BAF6A}"/>
                </c:ext>
                <c:ext xmlns:c15="http://schemas.microsoft.com/office/drawing/2012/chart" uri="{CE6537A1-D6FC-4f65-9D91-7224C49458BB}">
                  <c15:dlblFieldTable>
                    <c15:dlblFTEntry>
                      <c15:txfldGUID>{E3173EBA-5166-4994-853B-4489F944C20E}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74-4271-8A97-8EE1E81BAF6A}"/>
                </c:ext>
                <c:ext xmlns:c15="http://schemas.microsoft.com/office/drawing/2012/chart" uri="{CE6537A1-D6FC-4f65-9D91-7224C49458BB}">
                  <c15:dlblFieldTable>
                    <c15:dlblFTEntry>
                      <c15:txfldGUID>{B4C64AF1-21C2-41C9-AF4F-B0B5CCDA4035}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74-4271-8A97-8EE1E81BAF6A}"/>
                </c:ext>
                <c:ext xmlns:c15="http://schemas.microsoft.com/office/drawing/2012/chart" uri="{CE6537A1-D6FC-4f65-9D91-7224C49458BB}">
                  <c15:dlblFieldTable>
                    <c15:dlblFTEntry>
                      <c15:txfldGUID>{EA99006C-A5F2-42CE-84E3-69F5B8881AB1}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74-4271-8A97-8EE1E81BAF6A}"/>
                </c:ext>
                <c:ext xmlns:c15="http://schemas.microsoft.com/office/drawing/2012/chart" uri="{CE6537A1-D6FC-4f65-9D91-7224C49458BB}">
                  <c15:dlblFieldTable>
                    <c15:dlblFTEntry>
                      <c15:txfldGUID>{2DB82A68-B626-4C98-83BA-309D0FED8C75}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74-4271-8A97-8EE1E81BAF6A}"/>
                </c:ext>
                <c:ext xmlns:c15="http://schemas.microsoft.com/office/drawing/2012/chart" uri="{CE6537A1-D6FC-4f65-9D91-7224C49458BB}">
                  <c15:dlblFieldTable>
                    <c15:dlblFTEntry>
                      <c15:txfldGUID>{4D7AF921-112F-4663-98A1-35AD3810A07B}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74-4271-8A97-8EE1E81BAF6A}"/>
                </c:ext>
                <c:ext xmlns:c15="http://schemas.microsoft.com/office/drawing/2012/chart" uri="{CE6537A1-D6FC-4f65-9D91-7224C49458BB}">
                  <c15:layout/>
                  <c15:dlblFieldTable>
                    <c15:dlblFTEntry>
                      <c15:txfldGUID>{CA3843F8-AF55-4B0D-8508-5099918FCC20}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74-4271-8A97-8EE1E81BAF6A}"/>
                </c:ext>
                <c:ext xmlns:c15="http://schemas.microsoft.com/office/drawing/2012/chart" uri="{CE6537A1-D6FC-4f65-9D91-7224C49458BB}">
                  <c15:layout/>
                  <c15:dlblFieldTable>
                    <c15:dlblFTEntry>
                      <c15:txfldGUID>{6D33AA8F-80A0-48D9-A139-BFFB5ADBA8C4}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74-4271-8A97-8EE1E81BAF6A}"/>
                </c:ext>
                <c:ext xmlns:c15="http://schemas.microsoft.com/office/drawing/2012/chart" uri="{CE6537A1-D6FC-4f65-9D91-7224C49458BB}">
                  <c15:layout/>
                  <c15:dlblFieldTable>
                    <c15:dlblFTEntry>
                      <c15:txfldGUID>{0831BFF3-7928-437F-859A-249880F61B33}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8674-4271-8A97-8EE1E81BAF6A}"/>
            </c:ext>
          </c:extLst>
        </c:ser>
        <c:dLbls>
          <c:showLegendKey val="0"/>
          <c:showVal val="1"/>
          <c:showCatName val="0"/>
          <c:showSerName val="0"/>
          <c:showPercent val="0"/>
          <c:showBubbleSize val="0"/>
        </c:dLbls>
        <c:axId val="403412944"/>
        <c:axId val="403413336"/>
      </c:scatterChart>
      <c:valAx>
        <c:axId val="403412944"/>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413336"/>
        <c:crosses val="autoZero"/>
        <c:crossBetween val="midCat"/>
      </c:valAx>
      <c:valAx>
        <c:axId val="403413336"/>
        <c:scaling>
          <c:orientation val="minMax"/>
          <c:max val="8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41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F7-4810-8B1B-82EC48FEAE21}"/>
                </c:ext>
                <c:ext xmlns:c15="http://schemas.microsoft.com/office/drawing/2012/chart" uri="{CE6537A1-D6FC-4f65-9D91-7224C49458BB}">
                  <c15:layout/>
                  <c15:dlblFieldTable>
                    <c15:dlblFTEntry>
                      <c15:txfldGUID>{C9650259-F533-4387-B3B3-6C4F66D437EC}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F7-4810-8B1B-82EC48FEAE21}"/>
                </c:ext>
                <c:ext xmlns:c15="http://schemas.microsoft.com/office/drawing/2012/chart" uri="{CE6537A1-D6FC-4f65-9D91-7224C49458BB}">
                  <c15:dlblFieldTable>
                    <c15:dlblFTEntry>
                      <c15:txfldGUID>{119CE212-EC7A-450C-99D0-0F8A6E2BB4CF}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F7-4810-8B1B-82EC48FEAE21}"/>
                </c:ext>
                <c:ext xmlns:c15="http://schemas.microsoft.com/office/drawing/2012/chart" uri="{CE6537A1-D6FC-4f65-9D91-7224C49458BB}">
                  <c15:dlblFieldTable>
                    <c15:dlblFTEntry>
                      <c15:txfldGUID>{DC9EDDC3-F1FC-4045-AC10-4F07692139F4}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F7-4810-8B1B-82EC48FEAE21}"/>
                </c:ext>
                <c:ext xmlns:c15="http://schemas.microsoft.com/office/drawing/2012/chart" uri="{CE6537A1-D6FC-4f65-9D91-7224C49458BB}">
                  <c15:dlblFieldTable>
                    <c15:dlblFTEntry>
                      <c15:txfldGUID>{E10E9005-5CE0-4678-A80B-84E3BC3CD489}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F7-4810-8B1B-82EC48FEAE21}"/>
                </c:ext>
                <c:ext xmlns:c15="http://schemas.microsoft.com/office/drawing/2012/chart" uri="{CE6537A1-D6FC-4f65-9D91-7224C49458BB}">
                  <c15:dlblFieldTable>
                    <c15:dlblFTEntry>
                      <c15:txfldGUID>{756F9B5D-2B96-4DB2-919F-C66B0D9130E5}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F7-4810-8B1B-82EC48FEAE21}"/>
                </c:ext>
                <c:ext xmlns:c15="http://schemas.microsoft.com/office/drawing/2012/chart" uri="{CE6537A1-D6FC-4f65-9D91-7224C49458BB}">
                  <c15:layout/>
                  <c15:dlblFieldTable>
                    <c15:dlblFTEntry>
                      <c15:txfldGUID>{9283C341-C57E-407D-94F9-76FF56D7E976}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F7-4810-8B1B-82EC48FEAE21}"/>
                </c:ext>
                <c:ext xmlns:c15="http://schemas.microsoft.com/office/drawing/2012/chart" uri="{CE6537A1-D6FC-4f65-9D91-7224C49458BB}">
                  <c15:layout/>
                  <c15:dlblFieldTable>
                    <c15:dlblFTEntry>
                      <c15:txfldGUID>{46715BB5-5C2F-42DB-AA8B-77B1740A35FE}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F7-4810-8B1B-82EC48FEAE21}"/>
                </c:ext>
                <c:ext xmlns:c15="http://schemas.microsoft.com/office/drawing/2012/chart" uri="{CE6537A1-D6FC-4f65-9D91-7224C49458BB}">
                  <c15:layout/>
                  <c15:dlblFieldTable>
                    <c15:dlblFTEntry>
                      <c15:txfldGUID>{09F2CFF1-7C7A-4E7B-9138-2D02A2CCEA2B}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F7-4810-8B1B-82EC48FEAE21}"/>
                </c:ext>
                <c:ext xmlns:c15="http://schemas.microsoft.com/office/drawing/2012/chart" uri="{CE6537A1-D6FC-4f65-9D91-7224C49458BB}">
                  <c15:layout/>
                  <c15:dlblFieldTable>
                    <c15:dlblFTEntry>
                      <c15:txfldGUID>{D35DB001-9AF0-47DB-9A97-3E08E2DE8295}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3.7</c:v>
                </c:pt>
                <c:pt idx="16">
                  <c:v>3</c:v>
                </c:pt>
                <c:pt idx="24">
                  <c:v>3.1</c:v>
                </c:pt>
                <c:pt idx="32">
                  <c:v>3.9</c:v>
                </c:pt>
              </c:numCache>
            </c:numRef>
          </c:xVal>
          <c:yVal>
            <c:numRef>
              <c:f>公会計指標分析・財政指標組合せ分析表!$BP$73:$DC$73</c:f>
              <c:numCache>
                <c:formatCode>#,##0.0;"▲ "#,##0.0</c:formatCode>
                <c:ptCount val="40"/>
                <c:pt idx="0">
                  <c:v>17.100000000000001</c:v>
                </c:pt>
                <c:pt idx="8">
                  <c:v>20.9</c:v>
                </c:pt>
                <c:pt idx="16">
                  <c:v>76.3</c:v>
                </c:pt>
                <c:pt idx="24">
                  <c:v>58.7</c:v>
                </c:pt>
                <c:pt idx="32">
                  <c:v>37.799999999999997</c:v>
                </c:pt>
              </c:numCache>
            </c:numRef>
          </c:yVal>
          <c:smooth val="0"/>
          <c:extLst xmlns:c16r2="http://schemas.microsoft.com/office/drawing/2015/06/chart">
            <c:ext xmlns:c16="http://schemas.microsoft.com/office/drawing/2014/chart" uri="{C3380CC4-5D6E-409C-BE32-E72D297353CC}">
              <c16:uniqueId val="{00000009-07F7-4810-8B1B-82EC48FEAE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F7-4810-8B1B-82EC48FEAE21}"/>
                </c:ext>
                <c:ext xmlns:c15="http://schemas.microsoft.com/office/drawing/2012/chart" uri="{CE6537A1-D6FC-4f65-9D91-7224C49458BB}">
                  <c15:layout/>
                  <c15:dlblFieldTable>
                    <c15:dlblFTEntry>
                      <c15:txfldGUID>{8FAD25DB-67B3-4958-A554-F7D19DB0F2DB}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F7-4810-8B1B-82EC48FEAE21}"/>
                </c:ext>
                <c:ext xmlns:c15="http://schemas.microsoft.com/office/drawing/2012/chart" uri="{CE6537A1-D6FC-4f65-9D91-7224C49458BB}">
                  <c15:dlblFieldTable>
                    <c15:dlblFTEntry>
                      <c15:txfldGUID>{0A8FCFA1-CC74-4A27-949D-0431BD439A37}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F7-4810-8B1B-82EC48FEAE21}"/>
                </c:ext>
                <c:ext xmlns:c15="http://schemas.microsoft.com/office/drawing/2012/chart" uri="{CE6537A1-D6FC-4f65-9D91-7224C49458BB}">
                  <c15:dlblFieldTable>
                    <c15:dlblFTEntry>
                      <c15:txfldGUID>{B4579B73-F5EE-4053-ADAD-0A97629C22C0}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F7-4810-8B1B-82EC48FEAE21}"/>
                </c:ext>
                <c:ext xmlns:c15="http://schemas.microsoft.com/office/drawing/2012/chart" uri="{CE6537A1-D6FC-4f65-9D91-7224C49458BB}">
                  <c15:dlblFieldTable>
                    <c15:dlblFTEntry>
                      <c15:txfldGUID>{D71C777F-49A0-4E02-9B31-D3B78619D573}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F7-4810-8B1B-82EC48FEAE21}"/>
                </c:ext>
                <c:ext xmlns:c15="http://schemas.microsoft.com/office/drawing/2012/chart" uri="{CE6537A1-D6FC-4f65-9D91-7224C49458BB}">
                  <c15:dlblFieldTable>
                    <c15:dlblFTEntry>
                      <c15:txfldGUID>{7C759286-5C99-4961-A296-FD238AD3354F}</c15:txfldGUID>
                      <c15:f>#REF!</c15:f>
                      <c15:dlblFieldTableCache>
                        <c:ptCount val="1"/>
                        <c:pt idx="0">
                          <c:v>#REF!</c:v>
                        </c:pt>
                      </c15:dlblFieldTableCache>
                    </c15:dlblFTEntry>
                  </c15:dlblFieldTable>
                  <c15:showDataLabelsRange val="0"/>
                </c:ext>
              </c:extLst>
            </c:dLbl>
            <c:dLbl>
              <c:idx val="8"/>
              <c:layout>
                <c:manualLayout>
                  <c:x val="0"/>
                  <c:y val="1.537940430452076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F7-4810-8B1B-82EC48FEAE21}"/>
                </c:ext>
                <c:ext xmlns:c15="http://schemas.microsoft.com/office/drawing/2012/chart" uri="{CE6537A1-D6FC-4f65-9D91-7224C49458BB}">
                  <c15:layout/>
                  <c15:dlblFieldTable>
                    <c15:dlblFTEntry>
                      <c15:txfldGUID>{0EAB9FAD-B949-49C8-A9DB-A1D3C7571930}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F7-4810-8B1B-82EC48FEAE21}"/>
                </c:ext>
                <c:ext xmlns:c15="http://schemas.microsoft.com/office/drawing/2012/chart" uri="{CE6537A1-D6FC-4f65-9D91-7224C49458BB}">
                  <c15:layout/>
                  <c15:dlblFieldTable>
                    <c15:dlblFTEntry>
                      <c15:txfldGUID>{A2601CC7-4257-45CC-AE0C-716FC85BDBFD}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F7-4810-8B1B-82EC48FEAE21}"/>
                </c:ext>
                <c:ext xmlns:c15="http://schemas.microsoft.com/office/drawing/2012/chart" uri="{CE6537A1-D6FC-4f65-9D91-7224C49458BB}">
                  <c15:layout/>
                  <c15:dlblFieldTable>
                    <c15:dlblFTEntry>
                      <c15:txfldGUID>{8F31C99E-60F5-4E76-BF44-2BE1C0E802C0}</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0"/>
                  <c:y val="-1.537906181695127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F7-4810-8B1B-82EC48FEAE21}"/>
                </c:ext>
                <c:ext xmlns:c15="http://schemas.microsoft.com/office/drawing/2012/chart" uri="{CE6537A1-D6FC-4f65-9D91-7224C49458BB}">
                  <c15:layout/>
                  <c15:dlblFieldTable>
                    <c15:dlblFTEntry>
                      <c15:txfldGUID>{E4508A1D-7A19-4573-9EBA-105E692AF1A3}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07F7-4810-8B1B-82EC48FEAE21}"/>
            </c:ext>
          </c:extLst>
        </c:ser>
        <c:dLbls>
          <c:showLegendKey val="0"/>
          <c:showVal val="1"/>
          <c:showCatName val="0"/>
          <c:showSerName val="0"/>
          <c:showPercent val="0"/>
          <c:showBubbleSize val="0"/>
        </c:dLbls>
        <c:axId val="403414120"/>
        <c:axId val="403414512"/>
      </c:scatterChart>
      <c:valAx>
        <c:axId val="403414120"/>
        <c:scaling>
          <c:orientation val="minMax"/>
          <c:max val="10.4"/>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414512"/>
        <c:crosses val="autoZero"/>
        <c:crossBetween val="midCat"/>
      </c:valAx>
      <c:valAx>
        <c:axId val="403414512"/>
        <c:scaling>
          <c:orientation val="minMax"/>
          <c:max val="8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414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実質公債費比率（分子）の大部分を占める地方債元利償還金は、平成１８年度以降減少していたが、近年の復興事業に伴う大型建設事業への充当</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地方債が増加傾向にある。</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東日本大震災を教訓としたデジタル防災行政無線整備事業</a:t>
          </a:r>
          <a:r>
            <a:rPr lang="ja-JP" altLang="en-US" sz="1100" b="0" i="0" baseline="0">
              <a:solidFill>
                <a:schemeClr val="dk1"/>
              </a:solidFill>
              <a:effectLst/>
              <a:latin typeface="+mn-lt"/>
              <a:ea typeface="+mn-ea"/>
              <a:cs typeface="+mn-cs"/>
            </a:rPr>
            <a:t>や新庁舎建設事業にかかる起債の元金償還がはじまるため、</a:t>
          </a:r>
          <a:r>
            <a:rPr lang="ja-JP" altLang="ja-JP" sz="1100" b="0" i="0" baseline="0">
              <a:solidFill>
                <a:schemeClr val="dk1"/>
              </a:solidFill>
              <a:effectLst/>
              <a:latin typeface="+mn-lt"/>
              <a:ea typeface="+mn-ea"/>
              <a:cs typeface="+mn-cs"/>
            </a:rPr>
            <a:t>比率は今後増加傾向に転じ、</a:t>
          </a:r>
          <a:r>
            <a:rPr lang="ja-JP" altLang="en-US" sz="1100" b="0" i="0" baseline="0">
              <a:solidFill>
                <a:schemeClr val="dk1"/>
              </a:solidFill>
              <a:effectLst/>
              <a:latin typeface="+mn-lt"/>
              <a:ea typeface="+mn-ea"/>
              <a:cs typeface="+mn-cs"/>
            </a:rPr>
            <a:t>間もなく</a:t>
          </a:r>
          <a:r>
            <a:rPr lang="ja-JP" altLang="ja-JP" sz="1100" b="0" i="0" baseline="0">
              <a:solidFill>
                <a:schemeClr val="dk1"/>
              </a:solidFill>
              <a:effectLst/>
              <a:latin typeface="+mn-lt"/>
              <a:ea typeface="+mn-ea"/>
              <a:cs typeface="+mn-cs"/>
            </a:rPr>
            <a:t>元利償還が６億円を超す予定となっている。</a:t>
          </a:r>
          <a:endParaRPr lang="ja-JP" altLang="ja-JP" sz="1400">
            <a:effectLst/>
          </a:endParaRPr>
        </a:p>
        <a:p>
          <a:pPr rtl="0"/>
          <a:r>
            <a:rPr lang="ja-JP" altLang="ja-JP" sz="1100" b="0" i="0" baseline="0">
              <a:solidFill>
                <a:schemeClr val="dk1"/>
              </a:solidFill>
              <a:effectLst/>
              <a:latin typeface="+mn-lt"/>
              <a:ea typeface="+mn-ea"/>
              <a:cs typeface="+mn-cs"/>
            </a:rPr>
            <a:t>　原則として地方債は各年度の臨時財政対策債を除いた起債額が、当該年度の元金償還額を超えないよう抑制を図ることとしているが、</a:t>
          </a:r>
          <a:r>
            <a:rPr lang="ja-JP" altLang="en-US" sz="1100" b="0" i="0" baseline="0">
              <a:solidFill>
                <a:schemeClr val="dk1"/>
              </a:solidFill>
              <a:effectLst/>
              <a:latin typeface="+mn-lt"/>
              <a:ea typeface="+mn-ea"/>
              <a:cs typeface="+mn-cs"/>
            </a:rPr>
            <a:t>令和元年に発生した台風第１９号の災害復旧事業として多額の借入をする必要が生じたため、大型事業の抑制や、</a:t>
          </a:r>
          <a:r>
            <a:rPr lang="ja-JP" altLang="ja-JP" sz="1100" b="0" i="0" baseline="0">
              <a:solidFill>
                <a:schemeClr val="dk1"/>
              </a:solidFill>
              <a:effectLst/>
              <a:latin typeface="+mn-lt"/>
              <a:ea typeface="+mn-ea"/>
              <a:cs typeface="+mn-cs"/>
            </a:rPr>
            <a:t>交付金事業の活用を積極的に行うなど、後年度負担をさらに減らすことを念頭に事業を遂行していかなければならないと考える。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財政難の状況が続いていた平成</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年度に財源不足を補うため、全額を取崩し、それ以降は端数である数千円の残金に対する利息の積立のみを行っているもの。震災で被災した役場本庁舎の建設に係る新庁舎建設事業債等、今後増加していく地方債の返済のため、基金の積み立てを行っていきたいところであるが、使途が限定される減債基金よりも、地方債への返済も含めて自由に活用できる財政調整基金への積み立てを優先している状況である。</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将来負担比率減少の主な要因としては、</a:t>
          </a:r>
          <a:r>
            <a:rPr lang="ja-JP" altLang="en-US" sz="1100" b="0" i="0" baseline="0">
              <a:solidFill>
                <a:schemeClr val="dk1"/>
              </a:solidFill>
              <a:effectLst/>
              <a:latin typeface="+mn-lt"/>
              <a:ea typeface="+mn-ea"/>
              <a:cs typeface="+mn-cs"/>
            </a:rPr>
            <a:t>分子である特別養護老人ホーム及びデイサービスセンター</a:t>
          </a:r>
          <a:r>
            <a:rPr lang="en-US" altLang="ja-JP" sz="1100" b="0" i="0" baseline="0">
              <a:solidFill>
                <a:schemeClr val="dk1"/>
              </a:solidFill>
              <a:effectLst/>
              <a:latin typeface="+mn-lt"/>
              <a:ea typeface="+mn-ea"/>
              <a:cs typeface="+mn-cs"/>
            </a:rPr>
            <a:t>E</a:t>
          </a:r>
          <a:r>
            <a:rPr lang="ja-JP" altLang="en-US" sz="1100" b="0" i="0" baseline="0">
              <a:solidFill>
                <a:schemeClr val="dk1"/>
              </a:solidFill>
              <a:effectLst/>
              <a:latin typeface="+mn-lt"/>
              <a:ea typeface="+mn-ea"/>
              <a:cs typeface="+mn-cs"/>
            </a:rPr>
            <a:t>型建設事業資金借入金償還金補給等が終了したことにより、債務負担行為に基づく支出予定額が皆減となったことや退職手当負担見込額が多数の職員退職に伴い将来的な負担が減となったこと、かつ、充当可能基金について、財政調整基金が増額となったこと等によるものと分析している。</a:t>
          </a:r>
          <a:endParaRPr lang="ja-JP" altLang="ja-JP" sz="1400">
            <a:effectLst/>
          </a:endParaRPr>
        </a:p>
        <a:p>
          <a:r>
            <a:rPr lang="ja-JP" altLang="ja-JP" sz="1100" b="0" i="0" baseline="0">
              <a:solidFill>
                <a:schemeClr val="dk1"/>
              </a:solidFill>
              <a:effectLst/>
              <a:latin typeface="+mn-lt"/>
              <a:ea typeface="+mn-ea"/>
              <a:cs typeface="+mn-cs"/>
            </a:rPr>
            <a:t>ただし、地方債の現在高が増加しており、来年度以降も増加する予定であること、</a:t>
          </a:r>
          <a:r>
            <a:rPr lang="ja-JP" altLang="en-US" sz="1100" b="0" i="0" baseline="0">
              <a:solidFill>
                <a:schemeClr val="dk1"/>
              </a:solidFill>
              <a:effectLst/>
              <a:latin typeface="+mn-lt"/>
              <a:ea typeface="+mn-ea"/>
              <a:cs typeface="+mn-cs"/>
            </a:rPr>
            <a:t>今後も学校再編など大型事業を控えており、</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等の基金を取り崩さなければならないなど</a:t>
          </a:r>
          <a:r>
            <a:rPr lang="ja-JP" altLang="ja-JP" sz="1100" b="0" i="0" baseline="0">
              <a:solidFill>
                <a:schemeClr val="dk1"/>
              </a:solidFill>
              <a:effectLst/>
              <a:latin typeface="+mn-lt"/>
              <a:ea typeface="+mn-ea"/>
              <a:cs typeface="+mn-cs"/>
            </a:rPr>
            <a:t>予断を許さない状況にある。</a:t>
          </a:r>
          <a:endParaRPr lang="ja-JP" altLang="ja-JP" sz="1400">
            <a:effectLst/>
          </a:endParaRPr>
        </a:p>
        <a:p>
          <a:r>
            <a:rPr lang="ja-JP" altLang="ja-JP" sz="1100" b="0" i="0" baseline="0">
              <a:solidFill>
                <a:schemeClr val="dk1"/>
              </a:solidFill>
              <a:effectLst/>
              <a:latin typeface="+mn-lt"/>
              <a:ea typeface="+mn-ea"/>
              <a:cs typeface="+mn-cs"/>
            </a:rPr>
            <a:t>今回実質公債費率が上昇していることから、新規事業の抑制や繰上償還など今後、将来負担比率が増加しないよう不断の努力が必要と思われる。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600">
            <a:solidFill>
              <a:sysClr val="windowText" lastClr="000000"/>
            </a:solidFill>
            <a:effectLst/>
          </a:endParaRPr>
        </a:p>
        <a:p>
          <a:r>
            <a:rPr kumimoji="1" lang="ja-JP" altLang="ja-JP" sz="1400">
              <a:solidFill>
                <a:sysClr val="windowText" lastClr="000000"/>
              </a:solidFill>
              <a:effectLst/>
              <a:latin typeface="+mn-lt"/>
              <a:ea typeface="+mn-ea"/>
              <a:cs typeface="+mn-cs"/>
            </a:rPr>
            <a:t>　財政調整基金においては、平成</a:t>
          </a:r>
          <a:r>
            <a:rPr kumimoji="1" lang="en-US" altLang="ja-JP" sz="1400">
              <a:solidFill>
                <a:sysClr val="windowText" lastClr="000000"/>
              </a:solidFill>
              <a:effectLst/>
              <a:latin typeface="+mn-lt"/>
              <a:ea typeface="+mn-ea"/>
              <a:cs typeface="+mn-cs"/>
            </a:rPr>
            <a:t>29</a:t>
          </a:r>
          <a:r>
            <a:rPr kumimoji="1" lang="ja-JP" altLang="ja-JP" sz="1400">
              <a:solidFill>
                <a:sysClr val="windowText" lastClr="000000"/>
              </a:solidFill>
              <a:effectLst/>
              <a:latin typeface="+mn-lt"/>
              <a:ea typeface="+mn-ea"/>
              <a:cs typeface="+mn-cs"/>
            </a:rPr>
            <a:t>年度剰余金として</a:t>
          </a:r>
          <a:r>
            <a:rPr kumimoji="1" lang="en-US" altLang="ja-JP" sz="1400">
              <a:solidFill>
                <a:sysClr val="windowText" lastClr="000000"/>
              </a:solidFill>
              <a:effectLst/>
              <a:latin typeface="+mn-lt"/>
              <a:ea typeface="+mn-ea"/>
              <a:cs typeface="+mn-cs"/>
            </a:rPr>
            <a:t>141,175</a:t>
          </a:r>
          <a:r>
            <a:rPr kumimoji="1" lang="ja-JP" altLang="ja-JP" sz="1400">
              <a:solidFill>
                <a:sysClr val="windowText" lastClr="000000"/>
              </a:solidFill>
              <a:effectLst/>
              <a:latin typeface="+mn-lt"/>
              <a:ea typeface="+mn-ea"/>
              <a:cs typeface="+mn-cs"/>
            </a:rPr>
            <a:t>千円を積み立てたほか、</a:t>
          </a:r>
          <a:r>
            <a:rPr kumimoji="1" lang="ja-JP" altLang="en-US" sz="1400">
              <a:solidFill>
                <a:sysClr val="windowText" lastClr="000000"/>
              </a:solidFill>
              <a:effectLst/>
              <a:latin typeface="+mn-lt"/>
              <a:ea typeface="+mn-ea"/>
              <a:cs typeface="+mn-cs"/>
            </a:rPr>
            <a:t>当初・</a:t>
          </a:r>
          <a:r>
            <a:rPr kumimoji="1" lang="ja-JP" altLang="ja-JP" sz="1400">
              <a:solidFill>
                <a:sysClr val="windowText" lastClr="000000"/>
              </a:solidFill>
              <a:effectLst/>
              <a:latin typeface="+mn-lt"/>
              <a:ea typeface="+mn-ea"/>
              <a:cs typeface="+mn-cs"/>
            </a:rPr>
            <a:t>補正予算時の一般財源不足分として</a:t>
          </a:r>
          <a:r>
            <a:rPr kumimoji="1" lang="en-US" altLang="ja-JP" sz="1400">
              <a:solidFill>
                <a:sysClr val="windowText" lastClr="000000"/>
              </a:solidFill>
              <a:effectLst/>
              <a:latin typeface="+mn-lt"/>
              <a:ea typeface="+mn-ea"/>
              <a:cs typeface="+mn-cs"/>
            </a:rPr>
            <a:t>352,531</a:t>
          </a:r>
          <a:r>
            <a:rPr kumimoji="1" lang="ja-JP" altLang="ja-JP" sz="1400">
              <a:solidFill>
                <a:sysClr val="windowText" lastClr="000000"/>
              </a:solidFill>
              <a:effectLst/>
              <a:latin typeface="+mn-lt"/>
              <a:ea typeface="+mn-ea"/>
              <a:cs typeface="+mn-cs"/>
            </a:rPr>
            <a:t>千円を取り崩す一方、歳入過剰分として</a:t>
          </a:r>
          <a:r>
            <a:rPr kumimoji="1" lang="en-US" altLang="ja-JP" sz="1400">
              <a:solidFill>
                <a:sysClr val="windowText" lastClr="000000"/>
              </a:solidFill>
              <a:effectLst/>
              <a:latin typeface="+mn-lt"/>
              <a:ea typeface="+mn-ea"/>
              <a:cs typeface="+mn-cs"/>
            </a:rPr>
            <a:t>478,701</a:t>
          </a:r>
          <a:r>
            <a:rPr kumimoji="1" lang="ja-JP" altLang="ja-JP" sz="1400">
              <a:solidFill>
                <a:sysClr val="windowText" lastClr="000000"/>
              </a:solidFill>
              <a:effectLst/>
              <a:latin typeface="+mn-lt"/>
              <a:ea typeface="+mn-ea"/>
              <a:cs typeface="+mn-cs"/>
            </a:rPr>
            <a:t>千円を積み立て、結果として差引</a:t>
          </a:r>
          <a:r>
            <a:rPr kumimoji="1" lang="en-US" altLang="ja-JP" sz="1400">
              <a:solidFill>
                <a:sysClr val="windowText" lastClr="000000"/>
              </a:solidFill>
              <a:effectLst/>
              <a:latin typeface="+mn-lt"/>
              <a:ea typeface="+mn-ea"/>
              <a:cs typeface="+mn-cs"/>
            </a:rPr>
            <a:t>126,170</a:t>
          </a:r>
          <a:r>
            <a:rPr kumimoji="1" lang="ja-JP" altLang="ja-JP" sz="1400">
              <a:solidFill>
                <a:sysClr val="windowText" lastClr="000000"/>
              </a:solidFill>
              <a:effectLst/>
              <a:latin typeface="+mn-lt"/>
              <a:ea typeface="+mn-ea"/>
              <a:cs typeface="+mn-cs"/>
            </a:rPr>
            <a:t>千円を積み立てたことにより、積立額は</a:t>
          </a:r>
          <a:r>
            <a:rPr kumimoji="1" lang="en-US" altLang="ja-JP" sz="1400">
              <a:solidFill>
                <a:sysClr val="windowText" lastClr="000000"/>
              </a:solidFill>
              <a:effectLst/>
              <a:latin typeface="+mn-lt"/>
              <a:ea typeface="+mn-ea"/>
              <a:cs typeface="+mn-cs"/>
            </a:rPr>
            <a:t>15</a:t>
          </a:r>
          <a:r>
            <a:rPr kumimoji="1" lang="ja-JP" altLang="en-US" sz="1400">
              <a:solidFill>
                <a:sysClr val="windowText" lastClr="000000"/>
              </a:solidFill>
              <a:effectLst/>
              <a:latin typeface="+mn-lt"/>
              <a:ea typeface="+mn-ea"/>
              <a:cs typeface="+mn-cs"/>
            </a:rPr>
            <a:t>億円を超える</a:t>
          </a:r>
          <a:r>
            <a:rPr kumimoji="1" lang="ja-JP" altLang="ja-JP" sz="1400">
              <a:solidFill>
                <a:sysClr val="windowText" lastClr="000000"/>
              </a:solidFill>
              <a:effectLst/>
              <a:latin typeface="+mn-lt"/>
              <a:ea typeface="+mn-ea"/>
              <a:cs typeface="+mn-cs"/>
            </a:rPr>
            <a:t>結果となった。</a:t>
          </a:r>
          <a:r>
            <a:rPr kumimoji="1" lang="ja-JP" altLang="en-US" sz="1400">
              <a:solidFill>
                <a:sysClr val="windowText" lastClr="000000"/>
              </a:solidFill>
              <a:effectLst/>
              <a:latin typeface="+mn-lt"/>
              <a:ea typeface="+mn-ea"/>
              <a:cs typeface="+mn-cs"/>
            </a:rPr>
            <a:t>一方</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原発災害に伴う復興公営住宅の集会所として建設を進めている</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新中町集会所建設</a:t>
          </a:r>
          <a:r>
            <a:rPr kumimoji="1" lang="ja-JP" altLang="ja-JP" sz="1400">
              <a:solidFill>
                <a:sysClr val="windowText" lastClr="000000"/>
              </a:solidFill>
              <a:effectLst/>
              <a:latin typeface="+mn-lt"/>
              <a:ea typeface="+mn-ea"/>
              <a:cs typeface="+mn-cs"/>
            </a:rPr>
            <a:t>事業」のため、</a:t>
          </a:r>
          <a:r>
            <a:rPr kumimoji="1" lang="ja-JP" altLang="en-US" sz="1400">
              <a:solidFill>
                <a:sysClr val="windowText" lastClr="000000"/>
              </a:solidFill>
              <a:effectLst/>
              <a:latin typeface="+mn-lt"/>
              <a:ea typeface="+mn-ea"/>
              <a:cs typeface="+mn-cs"/>
            </a:rPr>
            <a:t>「川俣町生活拠点形成交付金基金」から</a:t>
          </a:r>
          <a:r>
            <a:rPr kumimoji="1" lang="en-US" altLang="ja-JP" sz="1400">
              <a:solidFill>
                <a:sysClr val="windowText" lastClr="000000"/>
              </a:solidFill>
              <a:effectLst/>
              <a:latin typeface="+mn-lt"/>
              <a:ea typeface="+mn-ea"/>
              <a:cs typeface="+mn-cs"/>
            </a:rPr>
            <a:t>23,834</a:t>
          </a:r>
          <a:r>
            <a:rPr kumimoji="1" lang="ja-JP" altLang="en-US" sz="1400">
              <a:solidFill>
                <a:sysClr val="windowText" lastClr="000000"/>
              </a:solidFill>
              <a:effectLst/>
              <a:latin typeface="+mn-lt"/>
              <a:ea typeface="+mn-ea"/>
              <a:cs typeface="+mn-cs"/>
            </a:rPr>
            <a:t>千円を、避難が解除された山木屋地区での農地保全・営農再開のための「粗飼料生産流通拠点施設整備事業」及び「農業基盤整備促進事業」のため</a:t>
          </a:r>
          <a:r>
            <a:rPr kumimoji="1" lang="ja-JP" altLang="ja-JP" sz="1400">
              <a:solidFill>
                <a:sysClr val="windowText" lastClr="000000"/>
              </a:solidFill>
              <a:effectLst/>
              <a:latin typeface="+mn-lt"/>
              <a:ea typeface="+mn-ea"/>
              <a:cs typeface="+mn-cs"/>
            </a:rPr>
            <a:t>、「川俣町帰還環境整備交付金基金」</a:t>
          </a:r>
          <a:r>
            <a:rPr kumimoji="1" lang="ja-JP" altLang="en-US" sz="1400">
              <a:solidFill>
                <a:sysClr val="windowText" lastClr="000000"/>
              </a:solidFill>
              <a:effectLst/>
              <a:latin typeface="+mn-lt"/>
              <a:ea typeface="+mn-ea"/>
              <a:cs typeface="+mn-cs"/>
            </a:rPr>
            <a:t>から</a:t>
          </a:r>
          <a:r>
            <a:rPr kumimoji="1" lang="en-US" altLang="ja-JP" sz="1400">
              <a:solidFill>
                <a:sysClr val="windowText" lastClr="000000"/>
              </a:solidFill>
              <a:effectLst/>
              <a:latin typeface="+mn-lt"/>
              <a:ea typeface="+mn-ea"/>
              <a:cs typeface="+mn-cs"/>
            </a:rPr>
            <a:t>433,354</a:t>
          </a:r>
          <a:r>
            <a:rPr kumimoji="1" lang="ja-JP" altLang="en-US" sz="1400">
              <a:solidFill>
                <a:sysClr val="windowText" lastClr="000000"/>
              </a:solidFill>
              <a:effectLst/>
              <a:latin typeface="+mn-lt"/>
              <a:ea typeface="+mn-ea"/>
              <a:cs typeface="+mn-cs"/>
            </a:rPr>
            <a:t>千円を取り崩したこと等</a:t>
          </a:r>
          <a:r>
            <a:rPr kumimoji="1" lang="ja-JP" altLang="ja-JP" sz="1400">
              <a:solidFill>
                <a:sysClr val="windowText" lastClr="000000"/>
              </a:solidFill>
              <a:effectLst/>
              <a:latin typeface="+mn-lt"/>
              <a:ea typeface="+mn-ea"/>
              <a:cs typeface="+mn-cs"/>
            </a:rPr>
            <a:t>により、基金全体としては</a:t>
          </a:r>
          <a:r>
            <a:rPr kumimoji="1" lang="en-US" altLang="ja-JP" sz="1400">
              <a:solidFill>
                <a:sysClr val="windowText" lastClr="000000"/>
              </a:solidFill>
              <a:effectLst/>
              <a:latin typeface="+mn-lt"/>
              <a:ea typeface="+mn-ea"/>
              <a:cs typeface="+mn-cs"/>
            </a:rPr>
            <a:t>190,417</a:t>
          </a:r>
          <a:r>
            <a:rPr kumimoji="1" lang="ja-JP" altLang="ja-JP" sz="1400">
              <a:solidFill>
                <a:sysClr val="windowText" lastClr="000000"/>
              </a:solidFill>
              <a:effectLst/>
              <a:latin typeface="+mn-lt"/>
              <a:ea typeface="+mn-ea"/>
              <a:cs typeface="+mn-cs"/>
            </a:rPr>
            <a:t>千円の</a:t>
          </a:r>
          <a:r>
            <a:rPr kumimoji="1" lang="ja-JP" altLang="en-US" sz="1400">
              <a:solidFill>
                <a:sysClr val="windowText" lastClr="000000"/>
              </a:solidFill>
              <a:effectLst/>
              <a:latin typeface="+mn-lt"/>
              <a:ea typeface="+mn-ea"/>
              <a:cs typeface="+mn-cs"/>
            </a:rPr>
            <a:t>減</a:t>
          </a:r>
          <a:r>
            <a:rPr kumimoji="1" lang="ja-JP" altLang="ja-JP" sz="1400">
              <a:solidFill>
                <a:sysClr val="windowText" lastClr="000000"/>
              </a:solidFill>
              <a:effectLst/>
              <a:latin typeface="+mn-lt"/>
              <a:ea typeface="+mn-ea"/>
              <a:cs typeface="+mn-cs"/>
            </a:rPr>
            <a:t>額となった。</a:t>
          </a:r>
          <a:endParaRPr kumimoji="1" lang="en-US" altLang="ja-JP" sz="1400">
            <a:solidFill>
              <a:sysClr val="windowText" lastClr="000000"/>
            </a:solidFill>
            <a:effectLst/>
            <a:latin typeface="+mn-lt"/>
            <a:ea typeface="+mn-ea"/>
            <a:cs typeface="+mn-cs"/>
          </a:endParaRPr>
        </a:p>
        <a:p>
          <a:endParaRPr lang="ja-JP" altLang="ja-JP" sz="16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財政調整基金については、歳計剰余金等の積み立てを積極的に行い、近年増加している豪雨災害等の備えとして、一定程度の積立額を維持する。</a:t>
          </a:r>
          <a:endParaRPr lang="ja-JP" altLang="ja-JP" sz="1600">
            <a:solidFill>
              <a:sysClr val="windowText" lastClr="000000"/>
            </a:solidFill>
            <a:effectLst/>
          </a:endParaRPr>
        </a:p>
        <a:p>
          <a:r>
            <a:rPr kumimoji="1" lang="ja-JP" altLang="ja-JP" sz="1400">
              <a:solidFill>
                <a:sysClr val="windowText" lastClr="000000"/>
              </a:solidFill>
              <a:effectLst/>
              <a:latin typeface="+mn-lt"/>
              <a:ea typeface="+mn-ea"/>
              <a:cs typeface="+mn-cs"/>
            </a:rPr>
            <a:t>　その他特定目的</a:t>
          </a:r>
          <a:r>
            <a:rPr kumimoji="1" lang="ja-JP" altLang="en-US" sz="1400">
              <a:solidFill>
                <a:sysClr val="windowText" lastClr="000000"/>
              </a:solidFill>
              <a:effectLst/>
              <a:latin typeface="+mn-lt"/>
              <a:ea typeface="+mn-ea"/>
              <a:cs typeface="+mn-cs"/>
            </a:rPr>
            <a:t>基金</a:t>
          </a:r>
          <a:r>
            <a:rPr kumimoji="1" lang="ja-JP" altLang="ja-JP" sz="1400">
              <a:solidFill>
                <a:sysClr val="windowText" lastClr="000000"/>
              </a:solidFill>
              <a:effectLst/>
              <a:latin typeface="+mn-lt"/>
              <a:ea typeface="+mn-ea"/>
              <a:cs typeface="+mn-cs"/>
            </a:rPr>
            <a:t>においては、</a:t>
          </a:r>
          <a:r>
            <a:rPr kumimoji="1" lang="ja-JP" altLang="en-US" sz="1400">
              <a:solidFill>
                <a:sysClr val="windowText" lastClr="000000"/>
              </a:solidFill>
              <a:effectLst/>
              <a:latin typeface="+mn-lt"/>
              <a:ea typeface="+mn-ea"/>
              <a:cs typeface="+mn-cs"/>
            </a:rPr>
            <a:t>「川俣町生活拠点形成交付金基金」、</a:t>
          </a:r>
          <a:r>
            <a:rPr kumimoji="1" lang="ja-JP" altLang="ja-JP" sz="1400">
              <a:solidFill>
                <a:sysClr val="windowText" lastClr="000000"/>
              </a:solidFill>
              <a:effectLst/>
              <a:latin typeface="+mn-lt"/>
              <a:ea typeface="+mn-ea"/>
              <a:cs typeface="+mn-cs"/>
            </a:rPr>
            <a:t>「川俣町帰還環境整備交付金基金」</a:t>
          </a:r>
          <a:r>
            <a:rPr kumimoji="1" lang="ja-JP" altLang="en-US" sz="1400">
              <a:solidFill>
                <a:sysClr val="windowText" lastClr="000000"/>
              </a:solidFill>
              <a:effectLst/>
              <a:latin typeface="+mn-lt"/>
              <a:ea typeface="+mn-ea"/>
              <a:cs typeface="+mn-cs"/>
            </a:rPr>
            <a:t>及び</a:t>
          </a:r>
          <a:r>
            <a:rPr kumimoji="1" lang="ja-JP" altLang="ja-JP" sz="1400">
              <a:solidFill>
                <a:sysClr val="windowText" lastClr="000000"/>
              </a:solidFill>
              <a:effectLst/>
              <a:latin typeface="+mn-lt"/>
              <a:ea typeface="+mn-ea"/>
              <a:cs typeface="+mn-cs"/>
            </a:rPr>
            <a:t>山木屋地区復興拠点商業施設の運営経費に充てる「原子力災害復興基金」</a:t>
          </a:r>
          <a:r>
            <a:rPr kumimoji="1" lang="ja-JP" altLang="en-US" sz="1400">
              <a:solidFill>
                <a:sysClr val="windowText" lastClr="000000"/>
              </a:solidFill>
              <a:effectLst/>
              <a:latin typeface="+mn-lt"/>
              <a:ea typeface="+mn-ea"/>
              <a:cs typeface="+mn-cs"/>
            </a:rPr>
            <a:t>として、</a:t>
          </a:r>
          <a:r>
            <a:rPr kumimoji="1" lang="ja-JP" altLang="ja-JP" sz="1400">
              <a:solidFill>
                <a:sysClr val="windowText" lastClr="000000"/>
              </a:solidFill>
              <a:effectLst/>
              <a:latin typeface="+mn-lt"/>
              <a:ea typeface="+mn-ea"/>
              <a:cs typeface="+mn-cs"/>
            </a:rPr>
            <a:t>原発事故に伴う復旧・復興事業に関連する基金、また、現在準備を進めている火葬場建設費用に充てる「火葬場建設基金」等、時限的な基金が大部分を占めているため、今後、それらの事業が縮小・終了するとともに、基金の規模も縮小していく見込みである。</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（基金の使途）</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・川俣町帰還環境整備交付金基金：原発事故により避難区域とされていた山木屋地区の避難解除後の生活再建</a:t>
          </a:r>
          <a:r>
            <a:rPr kumimoji="1" lang="ja-JP" altLang="en-US" sz="1400">
              <a:solidFill>
                <a:sysClr val="windowText" lastClr="000000"/>
              </a:solidFill>
              <a:effectLst/>
              <a:latin typeface="+mn-lt"/>
              <a:ea typeface="+mn-ea"/>
              <a:cs typeface="+mn-cs"/>
            </a:rPr>
            <a:t>・営農再開</a:t>
          </a:r>
          <a:r>
            <a:rPr kumimoji="1" lang="ja-JP" altLang="ja-JP" sz="1400">
              <a:solidFill>
                <a:sysClr val="windowText" lastClr="000000"/>
              </a:solidFill>
              <a:effectLst/>
              <a:latin typeface="+mn-lt"/>
              <a:ea typeface="+mn-ea"/>
              <a:cs typeface="+mn-cs"/>
            </a:rPr>
            <a:t>に向けた環境整備事業</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・川俣町火葬場建設基金：老朽化に伴い、建て替えに向け</a:t>
          </a:r>
          <a:r>
            <a:rPr kumimoji="1" lang="ja-JP" altLang="en-US" sz="1400">
              <a:solidFill>
                <a:sysClr val="windowText" lastClr="000000"/>
              </a:solidFill>
              <a:effectLst/>
              <a:latin typeface="+mn-lt"/>
              <a:ea typeface="+mn-ea"/>
              <a:cs typeface="+mn-cs"/>
            </a:rPr>
            <a:t>て</a:t>
          </a:r>
          <a:r>
            <a:rPr kumimoji="1" lang="ja-JP" altLang="ja-JP" sz="1400">
              <a:solidFill>
                <a:sysClr val="windowText" lastClr="000000"/>
              </a:solidFill>
              <a:effectLst/>
              <a:latin typeface="+mn-lt"/>
              <a:ea typeface="+mn-ea"/>
              <a:cs typeface="+mn-cs"/>
            </a:rPr>
            <a:t>準備を進めている火葬場建設事業</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・川俣町ふれあい福祉基金：高齢者の在宅福祉の向上及び健康の保持に資する事業、高齢者等に係るボランティア活動の活発化に資する事業、その他の高齢者等の保健福祉の増進に関する事業</a:t>
          </a:r>
          <a:endParaRPr kumimoji="1" lang="en-US" altLang="ja-JP" sz="1400">
            <a:solidFill>
              <a:sysClr val="windowText" lastClr="000000"/>
            </a:solidFill>
            <a:effectLst/>
            <a:latin typeface="+mn-lt"/>
            <a:ea typeface="+mn-ea"/>
            <a:cs typeface="+mn-cs"/>
          </a:endParaRPr>
        </a:p>
        <a:p>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（増減理由）</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・川俣町帰還環境整備交付金基金：山木屋地区の農地保全管理を目的とする「粗飼料生産流通拠点施設整備事業」及び同地区の未舗装農道の舗装工事を目的とする「農業基盤整備促進事業」に充てるため</a:t>
          </a:r>
          <a:r>
            <a:rPr kumimoji="1" lang="en-US" altLang="ja-JP" sz="1400">
              <a:solidFill>
                <a:sysClr val="windowText" lastClr="000000"/>
              </a:solidFill>
              <a:effectLst/>
              <a:latin typeface="+mn-lt"/>
              <a:ea typeface="+mn-ea"/>
              <a:cs typeface="+mn-cs"/>
            </a:rPr>
            <a:t>433,354</a:t>
          </a:r>
          <a:r>
            <a:rPr kumimoji="1" lang="ja-JP" altLang="ja-JP" sz="1400">
              <a:solidFill>
                <a:sysClr val="windowText" lastClr="000000"/>
              </a:solidFill>
              <a:effectLst/>
              <a:latin typeface="+mn-lt"/>
              <a:ea typeface="+mn-ea"/>
              <a:cs typeface="+mn-cs"/>
            </a:rPr>
            <a:t>千円を取り崩</a:t>
          </a:r>
          <a:r>
            <a:rPr kumimoji="1" lang="ja-JP" altLang="en-US" sz="1400">
              <a:solidFill>
                <a:sysClr val="windowText" lastClr="000000"/>
              </a:solidFill>
              <a:effectLst/>
              <a:latin typeface="+mn-lt"/>
              <a:ea typeface="+mn-ea"/>
              <a:cs typeface="+mn-cs"/>
            </a:rPr>
            <a:t>し</a:t>
          </a:r>
          <a:r>
            <a:rPr kumimoji="1" lang="ja-JP" altLang="ja-JP" sz="1400">
              <a:solidFill>
                <a:sysClr val="windowText" lastClr="000000"/>
              </a:solidFill>
              <a:effectLst/>
              <a:latin typeface="+mn-lt"/>
              <a:ea typeface="+mn-ea"/>
              <a:cs typeface="+mn-cs"/>
            </a:rPr>
            <a:t>たことによる増加。</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・川俣町生活拠点形成交付金基金：復興公営住宅</a:t>
          </a:r>
          <a:r>
            <a:rPr kumimoji="1" lang="ja-JP" altLang="en-US" sz="1400">
              <a:solidFill>
                <a:sysClr val="windowText" lastClr="000000"/>
              </a:solidFill>
              <a:effectLst/>
              <a:latin typeface="+mn-lt"/>
              <a:ea typeface="+mn-ea"/>
              <a:cs typeface="+mn-cs"/>
            </a:rPr>
            <a:t>内の</a:t>
          </a:r>
          <a:r>
            <a:rPr kumimoji="1" lang="ja-JP" altLang="ja-JP" sz="1400">
              <a:solidFill>
                <a:sysClr val="windowText" lastClr="000000"/>
              </a:solidFill>
              <a:effectLst/>
              <a:latin typeface="+mn-lt"/>
              <a:ea typeface="+mn-ea"/>
              <a:cs typeface="+mn-cs"/>
            </a:rPr>
            <a:t>集会所の建設事業に充てるため、</a:t>
          </a:r>
          <a:r>
            <a:rPr kumimoji="1" lang="en-US" altLang="ja-JP" sz="1400">
              <a:solidFill>
                <a:sysClr val="windowText" lastClr="000000"/>
              </a:solidFill>
              <a:effectLst/>
              <a:latin typeface="+mn-lt"/>
              <a:ea typeface="+mn-ea"/>
              <a:cs typeface="+mn-cs"/>
            </a:rPr>
            <a:t>23,834</a:t>
          </a:r>
          <a:r>
            <a:rPr kumimoji="1" lang="ja-JP" altLang="ja-JP" sz="1400">
              <a:solidFill>
                <a:sysClr val="windowText" lastClr="000000"/>
              </a:solidFill>
              <a:effectLst/>
              <a:latin typeface="+mn-lt"/>
              <a:ea typeface="+mn-ea"/>
              <a:cs typeface="+mn-cs"/>
            </a:rPr>
            <a:t>千円を取り崩したことによる減少。</a:t>
          </a:r>
          <a:endParaRPr lang="ja-JP" altLang="ja-JP" sz="1800">
            <a:solidFill>
              <a:sysClr val="windowText" lastClr="000000"/>
            </a:solidFill>
            <a:effectLst/>
          </a:endParaRPr>
        </a:p>
        <a:p>
          <a:endParaRPr kumimoji="1" lang="en-US" altLang="ja-JP" sz="1400">
            <a:solidFill>
              <a:sysClr val="windowText" lastClr="000000"/>
            </a:solidFill>
            <a:effectLst/>
            <a:latin typeface="+mn-lt"/>
            <a:ea typeface="+mn-ea"/>
            <a:cs typeface="+mn-cs"/>
          </a:endParaRPr>
        </a:p>
        <a:p>
          <a:r>
            <a:rPr kumimoji="1" lang="ja-JP" altLang="ja-JP" sz="1400">
              <a:solidFill>
                <a:sysClr val="windowText" lastClr="000000"/>
              </a:solidFill>
              <a:effectLst/>
              <a:latin typeface="+mn-lt"/>
              <a:ea typeface="+mn-ea"/>
              <a:cs typeface="+mn-cs"/>
            </a:rPr>
            <a:t>（今後の方針）</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・川俣町帰還環境整備交付金基金：基金の使途の対象である「粗飼料生産流通拠点施設整備事業」及び「農業基盤整備促進事業」が、ともに平成</a:t>
          </a:r>
          <a:r>
            <a:rPr kumimoji="1" lang="en-US" altLang="ja-JP" sz="1400">
              <a:solidFill>
                <a:sysClr val="windowText" lastClr="000000"/>
              </a:solidFill>
              <a:effectLst/>
              <a:latin typeface="+mn-lt"/>
              <a:ea typeface="+mn-ea"/>
              <a:cs typeface="+mn-cs"/>
            </a:rPr>
            <a:t>31</a:t>
          </a:r>
          <a:r>
            <a:rPr kumimoji="1" lang="ja-JP" altLang="ja-JP" sz="1400">
              <a:solidFill>
                <a:sysClr val="windowText" lastClr="000000"/>
              </a:solidFill>
              <a:effectLst/>
              <a:latin typeface="+mn-lt"/>
              <a:ea typeface="+mn-ea"/>
              <a:cs typeface="+mn-cs"/>
            </a:rPr>
            <a:t>年度で完了する予定であり、基金の取り崩し、残金の返還等により、平成</a:t>
          </a:r>
          <a:r>
            <a:rPr kumimoji="1" lang="en-US" altLang="ja-JP" sz="1400">
              <a:solidFill>
                <a:sysClr val="windowText" lastClr="000000"/>
              </a:solidFill>
              <a:effectLst/>
              <a:latin typeface="+mn-lt"/>
              <a:ea typeface="+mn-ea"/>
              <a:cs typeface="+mn-cs"/>
            </a:rPr>
            <a:t>31</a:t>
          </a:r>
          <a:r>
            <a:rPr kumimoji="1" lang="ja-JP" altLang="ja-JP" sz="1400">
              <a:solidFill>
                <a:sysClr val="windowText" lastClr="000000"/>
              </a:solidFill>
              <a:effectLst/>
              <a:latin typeface="+mn-lt"/>
              <a:ea typeface="+mn-ea"/>
              <a:cs typeface="+mn-cs"/>
            </a:rPr>
            <a:t>年度で廃止する予定である。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・川俣町生活拠点形成交付金基金：基金の使途の対象である</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復興公営住宅</a:t>
          </a:r>
          <a:r>
            <a:rPr kumimoji="1" lang="ja-JP" altLang="en-US" sz="1400">
              <a:solidFill>
                <a:sysClr val="windowText" lastClr="000000"/>
              </a:solidFill>
              <a:effectLst/>
              <a:latin typeface="+mn-lt"/>
              <a:ea typeface="+mn-ea"/>
              <a:cs typeface="+mn-cs"/>
            </a:rPr>
            <a:t>集会所</a:t>
          </a:r>
          <a:r>
            <a:rPr kumimoji="1" lang="ja-JP" altLang="ja-JP" sz="1400">
              <a:solidFill>
                <a:sysClr val="windowText" lastClr="000000"/>
              </a:solidFill>
              <a:effectLst/>
              <a:latin typeface="+mn-lt"/>
              <a:ea typeface="+mn-ea"/>
              <a:cs typeface="+mn-cs"/>
            </a:rPr>
            <a:t>整備事業</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が、平成</a:t>
          </a:r>
          <a:r>
            <a:rPr kumimoji="1" lang="en-US" altLang="ja-JP" sz="1400">
              <a:solidFill>
                <a:sysClr val="windowText" lastClr="000000"/>
              </a:solidFill>
              <a:effectLst/>
              <a:latin typeface="+mn-lt"/>
              <a:ea typeface="+mn-ea"/>
              <a:cs typeface="+mn-cs"/>
            </a:rPr>
            <a:t>31</a:t>
          </a:r>
          <a:r>
            <a:rPr kumimoji="1" lang="ja-JP" altLang="ja-JP" sz="1400">
              <a:solidFill>
                <a:sysClr val="windowText" lastClr="000000"/>
              </a:solidFill>
              <a:effectLst/>
              <a:latin typeface="+mn-lt"/>
              <a:ea typeface="+mn-ea"/>
              <a:cs typeface="+mn-cs"/>
            </a:rPr>
            <a:t>年度で完了する予定であり、基金の取り崩し、残金の返還等により、平成</a:t>
          </a:r>
          <a:r>
            <a:rPr kumimoji="1" lang="en-US" altLang="ja-JP" sz="1400">
              <a:solidFill>
                <a:sysClr val="windowText" lastClr="000000"/>
              </a:solidFill>
              <a:effectLst/>
              <a:latin typeface="+mn-lt"/>
              <a:ea typeface="+mn-ea"/>
              <a:cs typeface="+mn-cs"/>
            </a:rPr>
            <a:t>31</a:t>
          </a:r>
          <a:r>
            <a:rPr kumimoji="1" lang="ja-JP" altLang="ja-JP" sz="1400">
              <a:solidFill>
                <a:sysClr val="windowText" lastClr="000000"/>
              </a:solidFill>
              <a:effectLst/>
              <a:latin typeface="+mn-lt"/>
              <a:ea typeface="+mn-ea"/>
              <a:cs typeface="+mn-cs"/>
            </a:rPr>
            <a:t>年度で廃止する予定である。</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29</a:t>
          </a:r>
          <a:r>
            <a:rPr kumimoji="1" lang="ja-JP" altLang="en-US" sz="1400">
              <a:solidFill>
                <a:sysClr val="windowText" lastClr="000000"/>
              </a:solidFill>
              <a:effectLst/>
              <a:latin typeface="+mn-lt"/>
              <a:ea typeface="+mn-ea"/>
              <a:cs typeface="+mn-cs"/>
            </a:rPr>
            <a:t>年度剰余金として</a:t>
          </a:r>
          <a:r>
            <a:rPr kumimoji="1" lang="en-US" altLang="ja-JP" sz="1400">
              <a:solidFill>
                <a:sysClr val="windowText" lastClr="000000"/>
              </a:solidFill>
              <a:effectLst/>
              <a:latin typeface="+mn-lt"/>
              <a:ea typeface="+mn-ea"/>
              <a:cs typeface="+mn-cs"/>
            </a:rPr>
            <a:t>141,175</a:t>
          </a:r>
          <a:r>
            <a:rPr kumimoji="1" lang="ja-JP" altLang="en-US" sz="1400">
              <a:solidFill>
                <a:sysClr val="windowText" lastClr="000000"/>
              </a:solidFill>
              <a:effectLst/>
              <a:latin typeface="+mn-lt"/>
              <a:ea typeface="+mn-ea"/>
              <a:cs typeface="+mn-cs"/>
            </a:rPr>
            <a:t>千円を積み立てたほか、当初・補正予算時の一般財源不足分として</a:t>
          </a:r>
          <a:r>
            <a:rPr kumimoji="1" lang="en-US" altLang="ja-JP" sz="1400">
              <a:solidFill>
                <a:sysClr val="windowText" lastClr="000000"/>
              </a:solidFill>
              <a:effectLst/>
              <a:latin typeface="+mn-lt"/>
              <a:ea typeface="+mn-ea"/>
              <a:cs typeface="+mn-cs"/>
            </a:rPr>
            <a:t>352,531</a:t>
          </a:r>
          <a:r>
            <a:rPr kumimoji="1" lang="ja-JP" altLang="en-US" sz="1400">
              <a:solidFill>
                <a:sysClr val="windowText" lastClr="000000"/>
              </a:solidFill>
              <a:effectLst/>
              <a:latin typeface="+mn-lt"/>
              <a:ea typeface="+mn-ea"/>
              <a:cs typeface="+mn-cs"/>
            </a:rPr>
            <a:t>千円を取り崩す一方、歳入過剰分として</a:t>
          </a:r>
          <a:r>
            <a:rPr kumimoji="1" lang="en-US" altLang="ja-JP" sz="1400">
              <a:solidFill>
                <a:sysClr val="windowText" lastClr="000000"/>
              </a:solidFill>
              <a:effectLst/>
              <a:latin typeface="+mn-lt"/>
              <a:ea typeface="+mn-ea"/>
              <a:cs typeface="+mn-cs"/>
            </a:rPr>
            <a:t>478,701</a:t>
          </a:r>
          <a:r>
            <a:rPr kumimoji="1" lang="ja-JP" altLang="en-US" sz="1400">
              <a:solidFill>
                <a:sysClr val="windowText" lastClr="000000"/>
              </a:solidFill>
              <a:effectLst/>
              <a:latin typeface="+mn-lt"/>
              <a:ea typeface="+mn-ea"/>
              <a:cs typeface="+mn-cs"/>
            </a:rPr>
            <a:t>千円を積み立て、結果として差引</a:t>
          </a:r>
          <a:r>
            <a:rPr kumimoji="1" lang="en-US" altLang="ja-JP" sz="1400">
              <a:solidFill>
                <a:sysClr val="windowText" lastClr="000000"/>
              </a:solidFill>
              <a:effectLst/>
              <a:latin typeface="+mn-lt"/>
              <a:ea typeface="+mn-ea"/>
              <a:cs typeface="+mn-cs"/>
            </a:rPr>
            <a:t>126,170</a:t>
          </a:r>
          <a:r>
            <a:rPr kumimoji="1" lang="ja-JP" altLang="en-US" sz="1400">
              <a:solidFill>
                <a:sysClr val="windowText" lastClr="000000"/>
              </a:solidFill>
              <a:effectLst/>
              <a:latin typeface="+mn-lt"/>
              <a:ea typeface="+mn-ea"/>
              <a:cs typeface="+mn-cs"/>
            </a:rPr>
            <a:t>千円を積み立てたことにより、積立額は</a:t>
          </a:r>
          <a:r>
            <a:rPr kumimoji="1" lang="en-US" altLang="ja-JP" sz="1400">
              <a:solidFill>
                <a:sysClr val="windowText" lastClr="000000"/>
              </a:solidFill>
              <a:effectLst/>
              <a:latin typeface="+mn-lt"/>
              <a:ea typeface="+mn-ea"/>
              <a:cs typeface="+mn-cs"/>
            </a:rPr>
            <a:t>15</a:t>
          </a:r>
          <a:r>
            <a:rPr kumimoji="1" lang="ja-JP" altLang="en-US" sz="1400">
              <a:solidFill>
                <a:sysClr val="windowText" lastClr="000000"/>
              </a:solidFill>
              <a:effectLst/>
              <a:latin typeface="+mn-lt"/>
              <a:ea typeface="+mn-ea"/>
              <a:cs typeface="+mn-cs"/>
            </a:rPr>
            <a:t>億円を超える結果となった。</a:t>
          </a:r>
          <a:endParaRPr kumimoji="1" lang="en-US" altLang="ja-JP" sz="1400">
            <a:solidFill>
              <a:sysClr val="windowText" lastClr="000000"/>
            </a:solidFill>
            <a:effectLst/>
            <a:latin typeface="+mn-lt"/>
            <a:ea typeface="+mn-ea"/>
            <a:cs typeface="+mn-cs"/>
          </a:endParaRPr>
        </a:p>
        <a:p>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歳計剰余金の積み立てのほか、補正</a:t>
          </a:r>
          <a:r>
            <a:rPr kumimoji="1" lang="ja-JP" altLang="en-US" sz="1400">
              <a:solidFill>
                <a:sysClr val="windowText" lastClr="000000"/>
              </a:solidFill>
              <a:effectLst/>
              <a:latin typeface="+mn-lt"/>
              <a:ea typeface="+mn-ea"/>
              <a:cs typeface="+mn-cs"/>
            </a:rPr>
            <a:t>補正</a:t>
          </a:r>
          <a:r>
            <a:rPr kumimoji="1" lang="ja-JP" altLang="ja-JP" sz="1400">
              <a:solidFill>
                <a:sysClr val="windowText" lastClr="000000"/>
              </a:solidFill>
              <a:effectLst/>
              <a:latin typeface="+mn-lt"/>
              <a:ea typeface="+mn-ea"/>
              <a:cs typeface="+mn-cs"/>
            </a:rPr>
            <a:t>時の歳入超過に伴う積み立て</a:t>
          </a:r>
          <a:r>
            <a:rPr kumimoji="1" lang="ja-JP" altLang="en-US" sz="1400">
              <a:solidFill>
                <a:sysClr val="windowText" lastClr="000000"/>
              </a:solidFill>
              <a:effectLst/>
              <a:latin typeface="+mn-lt"/>
              <a:ea typeface="+mn-ea"/>
              <a:cs typeface="+mn-cs"/>
            </a:rPr>
            <a:t>等</a:t>
          </a:r>
          <a:r>
            <a:rPr kumimoji="1" lang="ja-JP" altLang="ja-JP" sz="1400">
              <a:solidFill>
                <a:sysClr val="windowText" lastClr="000000"/>
              </a:solidFill>
              <a:effectLst/>
              <a:latin typeface="+mn-lt"/>
              <a:ea typeface="+mn-ea"/>
              <a:cs typeface="+mn-cs"/>
            </a:rPr>
            <a:t>を積極的に行い、「中長期財政計画」で示されている将来的な財源不足や、</a:t>
          </a:r>
          <a:r>
            <a:rPr kumimoji="1" lang="ja-JP" altLang="en-US" sz="1400">
              <a:solidFill>
                <a:sysClr val="windowText" lastClr="000000"/>
              </a:solidFill>
              <a:effectLst/>
              <a:latin typeface="+mn-lt"/>
              <a:ea typeface="+mn-ea"/>
              <a:cs typeface="+mn-cs"/>
            </a:rPr>
            <a:t>近年増加している豪雨災害等</a:t>
          </a:r>
          <a:r>
            <a:rPr kumimoji="1" lang="ja-JP" altLang="ja-JP" sz="1400">
              <a:solidFill>
                <a:sysClr val="windowText" lastClr="000000"/>
              </a:solidFill>
              <a:effectLst/>
              <a:latin typeface="+mn-lt"/>
              <a:ea typeface="+mn-ea"/>
              <a:cs typeface="+mn-cs"/>
            </a:rPr>
            <a:t>への備えとして、一定程度の積立額を維持していく予定である。</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増減なし。</a:t>
          </a:r>
          <a:endParaRPr kumimoji="1" lang="en-US" altLang="ja-JP" sz="1400">
            <a:solidFill>
              <a:sysClr val="windowText" lastClr="000000"/>
            </a:solidFill>
            <a:effectLst/>
            <a:latin typeface="+mn-lt"/>
            <a:ea typeface="+mn-ea"/>
            <a:cs typeface="+mn-cs"/>
          </a:endParaRPr>
        </a:p>
        <a:p>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財政難の状況が続いていた平成</a:t>
          </a:r>
          <a:r>
            <a:rPr kumimoji="1" lang="en-US" altLang="ja-JP" sz="1400">
              <a:solidFill>
                <a:sysClr val="windowText" lastClr="000000"/>
              </a:solidFill>
              <a:effectLst/>
              <a:latin typeface="+mn-lt"/>
              <a:ea typeface="+mn-ea"/>
              <a:cs typeface="+mn-cs"/>
            </a:rPr>
            <a:t>17</a:t>
          </a:r>
          <a:r>
            <a:rPr kumimoji="1" lang="ja-JP" altLang="ja-JP" sz="1400">
              <a:solidFill>
                <a:sysClr val="windowText" lastClr="000000"/>
              </a:solidFill>
              <a:effectLst/>
              <a:latin typeface="+mn-lt"/>
              <a:ea typeface="+mn-ea"/>
              <a:cs typeface="+mn-cs"/>
            </a:rPr>
            <a:t>年度に財源不足を補うため、全額を取崩し、それ以降は端数である数千円の残金に対する利息の積立のみを行っているもの。震災で被災した役場本庁舎の建設に係る新庁舎建設事業債等、今後増加していく地方債の返済のため、基金の積み立てを行っていきたいところであるが、使途が限定される減債基金よりも、地方債への返済も含めて自由に活用できる財政調整基金への積み立てを優先している状況である。</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13,369
13,264
127.70
10,409,884
9,873,255
276,815
4,080,303
6,695,533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47.7</a:t>
          </a:r>
          <a:r>
            <a:rPr kumimoji="1" lang="ja-JP" altLang="ja-JP" sz="1100">
              <a:solidFill>
                <a:schemeClr val="dk1"/>
              </a:solidFill>
              <a:effectLst/>
              <a:latin typeface="+mn-lt"/>
              <a:ea typeface="+mn-ea"/>
              <a:cs typeface="+mn-cs"/>
            </a:rPr>
            <a:t>％と類似団体内平均値を下回っており、比較的施設の老朽化は進んでいないように見えるが、これは震災により被災した役場庁舎を新築したことや、復興公営住宅や復興拠点商業施設等の震災復興関連施設を複数新築したことが要因と考えられ、集会所等の既存の施設は軒並み老朽化が進んでい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年度に策定した公共施設総合管理計画や、令和元年度に策定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各施設ごとの個別施設計画に基づき、今後、施設の統廃合も含めながら公共施設等の適正管理に努める。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1" name="楕円 80"/>
        <xdr:cNvSpPr/>
      </xdr:nvSpPr>
      <xdr:spPr>
        <a:xfrm>
          <a:off x="47117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98805</xdr:rowOff>
    </xdr:from>
    <xdr:ext cx="405111" cy="259045"/>
    <xdr:sp macro="" textlink="">
      <xdr:nvSpPr>
        <xdr:cNvPr id="82" name="有形固定資産減価償却率該当値テキスト"/>
        <xdr:cNvSpPr txBox="1"/>
      </xdr:nvSpPr>
      <xdr:spPr>
        <a:xfrm>
          <a:off x="4813300" y="618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83" name="楕円 82"/>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158841</xdr:rowOff>
    </xdr:from>
    <xdr:to>
      <xdr:col>23</xdr:col>
      <xdr:colOff>85725</xdr:colOff>
      <xdr:row>31</xdr:row>
      <xdr:rowOff>171178</xdr:rowOff>
    </xdr:to>
    <xdr:cxnSp macro="">
      <xdr:nvCxnSpPr>
        <xdr:cNvPr id="84" name="直線コネクタ 83"/>
        <xdr:cNvCxnSpPr/>
      </xdr:nvCxnSpPr>
      <xdr:spPr>
        <a:xfrm>
          <a:off x="4051300" y="6245316"/>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77198</xdr:rowOff>
    </xdr:from>
    <xdr:to>
      <xdr:col>15</xdr:col>
      <xdr:colOff>187325</xdr:colOff>
      <xdr:row>32</xdr:row>
      <xdr:rowOff>7348</xdr:rowOff>
    </xdr:to>
    <xdr:sp macro="" textlink="">
      <xdr:nvSpPr>
        <xdr:cNvPr id="85" name="楕円 84"/>
        <xdr:cNvSpPr/>
      </xdr:nvSpPr>
      <xdr:spPr>
        <a:xfrm>
          <a:off x="3238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127998</xdr:rowOff>
    </xdr:from>
    <xdr:to>
      <xdr:col>19</xdr:col>
      <xdr:colOff>136525</xdr:colOff>
      <xdr:row>31</xdr:row>
      <xdr:rowOff>158841</xdr:rowOff>
    </xdr:to>
    <xdr:cxnSp macro="">
      <xdr:nvCxnSpPr>
        <xdr:cNvPr id="86" name="直線コネクタ 85"/>
        <xdr:cNvCxnSpPr/>
      </xdr:nvCxnSpPr>
      <xdr:spPr>
        <a:xfrm>
          <a:off x="3289300" y="621447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7"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88" name="n_2ave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9"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90" name="n_1main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169925</xdr:rowOff>
    </xdr:from>
    <xdr:ext cx="405111" cy="259045"/>
    <xdr:sp macro="" textlink="">
      <xdr:nvSpPr>
        <xdr:cNvPr id="91" name="n_2mainValue有形固定資産減価償却率"/>
        <xdr:cNvSpPr txBox="1"/>
      </xdr:nvSpPr>
      <xdr:spPr>
        <a:xfrm>
          <a:off x="3086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612.2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と類似団体平均を上回っている。その主な要因としては、平成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ヶ年で整備するデジタル防災無線整備事業にかかる借入額や、主に平成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年度に借入を行った新庁舎建設事業にかかる借入額等、近年の大型事業に伴う地方債の現在高が影響している。今後は新規事業を見直し、地方債発行を抑制する必要があると考える。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0" name="直線コネクタ 119"/>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3"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4" name="直線コネクタ 123"/>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5"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6" name="フローチャート: 判断 125"/>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7" name="フローチャート: 判断 126"/>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52042</xdr:rowOff>
    </xdr:from>
    <xdr:to>
      <xdr:col>76</xdr:col>
      <xdr:colOff>73025</xdr:colOff>
      <xdr:row>30</xdr:row>
      <xdr:rowOff>153642</xdr:rowOff>
    </xdr:to>
    <xdr:sp macro="" textlink="">
      <xdr:nvSpPr>
        <xdr:cNvPr id="133" name="楕円 132"/>
        <xdr:cNvSpPr/>
      </xdr:nvSpPr>
      <xdr:spPr>
        <a:xfrm>
          <a:off x="14744700" y="59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74919</xdr:rowOff>
    </xdr:from>
    <xdr:ext cx="469744" cy="259045"/>
    <xdr:sp macro="" textlink="">
      <xdr:nvSpPr>
        <xdr:cNvPr id="134" name="債務償還比率該当値テキスト"/>
        <xdr:cNvSpPr txBox="1"/>
      </xdr:nvSpPr>
      <xdr:spPr>
        <a:xfrm>
          <a:off x="14846300" y="581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107626</xdr:rowOff>
    </xdr:from>
    <xdr:to>
      <xdr:col>72</xdr:col>
      <xdr:colOff>123825</xdr:colOff>
      <xdr:row>30</xdr:row>
      <xdr:rowOff>37776</xdr:rowOff>
    </xdr:to>
    <xdr:sp macro="" textlink="">
      <xdr:nvSpPr>
        <xdr:cNvPr id="135" name="楕円 134"/>
        <xdr:cNvSpPr/>
      </xdr:nvSpPr>
      <xdr:spPr>
        <a:xfrm>
          <a:off x="14033500" y="58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158426</xdr:rowOff>
    </xdr:from>
    <xdr:to>
      <xdr:col>76</xdr:col>
      <xdr:colOff>22225</xdr:colOff>
      <xdr:row>30</xdr:row>
      <xdr:rowOff>102842</xdr:rowOff>
    </xdr:to>
    <xdr:cxnSp macro="">
      <xdr:nvCxnSpPr>
        <xdr:cNvPr id="136" name="直線コネクタ 135"/>
        <xdr:cNvCxnSpPr/>
      </xdr:nvCxnSpPr>
      <xdr:spPr>
        <a:xfrm>
          <a:off x="14084300" y="5902001"/>
          <a:ext cx="711200" cy="1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7" name="n_1ave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54303</xdr:rowOff>
    </xdr:from>
    <xdr:ext cx="469744" cy="259045"/>
    <xdr:sp macro="" textlink="">
      <xdr:nvSpPr>
        <xdr:cNvPr id="138" name="n_1mainValue債務償還比率"/>
        <xdr:cNvSpPr txBox="1"/>
      </xdr:nvSpPr>
      <xdr:spPr>
        <a:xfrm>
          <a:off x="13836727" y="56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13,369
13,264
127.70
10,409,884
9,873,255
276,815
4,080,303
6,695,533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170180</xdr:rowOff>
    </xdr:from>
    <xdr:to>
      <xdr:col>24</xdr:col>
      <xdr:colOff>114300</xdr:colOff>
      <xdr:row>40</xdr:row>
      <xdr:rowOff>100330</xdr:rowOff>
    </xdr:to>
    <xdr:sp macro="" textlink="">
      <xdr:nvSpPr>
        <xdr:cNvPr id="71" name="楕円 70"/>
        <xdr:cNvSpPr/>
      </xdr:nvSpPr>
      <xdr:spPr>
        <a:xfrm>
          <a:off x="4584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148607</xdr:rowOff>
    </xdr:from>
    <xdr:ext cx="405111" cy="259045"/>
    <xdr:sp macro="" textlink="">
      <xdr:nvSpPr>
        <xdr:cNvPr id="72" name="【道路】&#10;有形固定資産減価償却率該当値テキスト"/>
        <xdr:cNvSpPr txBox="1"/>
      </xdr:nvSpPr>
      <xdr:spPr>
        <a:xfrm>
          <a:off x="4673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130175</xdr:rowOff>
    </xdr:from>
    <xdr:to>
      <xdr:col>20</xdr:col>
      <xdr:colOff>38100</xdr:colOff>
      <xdr:row>40</xdr:row>
      <xdr:rowOff>60325</xdr:rowOff>
    </xdr:to>
    <xdr:sp macro="" textlink="">
      <xdr:nvSpPr>
        <xdr:cNvPr id="73" name="楕円 72"/>
        <xdr:cNvSpPr/>
      </xdr:nvSpPr>
      <xdr:spPr>
        <a:xfrm>
          <a:off x="3746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xdr:rowOff>
    </xdr:from>
    <xdr:to>
      <xdr:col>24</xdr:col>
      <xdr:colOff>63500</xdr:colOff>
      <xdr:row>40</xdr:row>
      <xdr:rowOff>49530</xdr:rowOff>
    </xdr:to>
    <xdr:cxnSp macro="">
      <xdr:nvCxnSpPr>
        <xdr:cNvPr id="74" name="直線コネクタ 73"/>
        <xdr:cNvCxnSpPr/>
      </xdr:nvCxnSpPr>
      <xdr:spPr>
        <a:xfrm>
          <a:off x="3797300" y="68675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137795</xdr:rowOff>
    </xdr:from>
    <xdr:to>
      <xdr:col>15</xdr:col>
      <xdr:colOff>101600</xdr:colOff>
      <xdr:row>40</xdr:row>
      <xdr:rowOff>67945</xdr:rowOff>
    </xdr:to>
    <xdr:sp macro="" textlink="">
      <xdr:nvSpPr>
        <xdr:cNvPr id="75" name="楕円 74"/>
        <xdr:cNvSpPr/>
      </xdr:nvSpPr>
      <xdr:spPr>
        <a:xfrm>
          <a:off x="2857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xdr:rowOff>
    </xdr:from>
    <xdr:to>
      <xdr:col>19</xdr:col>
      <xdr:colOff>177800</xdr:colOff>
      <xdr:row>40</xdr:row>
      <xdr:rowOff>17145</xdr:rowOff>
    </xdr:to>
    <xdr:cxnSp macro="">
      <xdr:nvCxnSpPr>
        <xdr:cNvPr id="76" name="直線コネクタ 75"/>
        <xdr:cNvCxnSpPr/>
      </xdr:nvCxnSpPr>
      <xdr:spPr>
        <a:xfrm flipV="1">
          <a:off x="2908300" y="6867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7"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8"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51452</xdr:rowOff>
    </xdr:from>
    <xdr:ext cx="405111" cy="259045"/>
    <xdr:sp macro="" textlink="">
      <xdr:nvSpPr>
        <xdr:cNvPr id="80" name="n_1mainValue【道路】&#10;有形固定資産減価償却率"/>
        <xdr:cNvSpPr txBox="1"/>
      </xdr:nvSpPr>
      <xdr:spPr>
        <a:xfrm>
          <a:off x="3582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59072</xdr:rowOff>
    </xdr:from>
    <xdr:ext cx="405111" cy="259045"/>
    <xdr:sp macro="" textlink="">
      <xdr:nvSpPr>
        <xdr:cNvPr id="81" name="n_2mainValue【道路】&#10;有形固定資産減価償却率"/>
        <xdr:cNvSpPr txBox="1"/>
      </xdr:nvSpPr>
      <xdr:spPr>
        <a:xfrm>
          <a:off x="2705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0"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50432</xdr:rowOff>
    </xdr:from>
    <xdr:to>
      <xdr:col>55</xdr:col>
      <xdr:colOff>50800</xdr:colOff>
      <xdr:row>39</xdr:row>
      <xdr:rowOff>152032</xdr:rowOff>
    </xdr:to>
    <xdr:sp macro="" textlink="">
      <xdr:nvSpPr>
        <xdr:cNvPr id="120" name="楕円 119"/>
        <xdr:cNvSpPr/>
      </xdr:nvSpPr>
      <xdr:spPr>
        <a:xfrm>
          <a:off x="10426700" y="6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28859</xdr:rowOff>
    </xdr:from>
    <xdr:ext cx="534377" cy="259045"/>
    <xdr:sp macro="" textlink="">
      <xdr:nvSpPr>
        <xdr:cNvPr id="121" name="【道路】&#10;一人当たり延長該当値テキスト"/>
        <xdr:cNvSpPr txBox="1"/>
      </xdr:nvSpPr>
      <xdr:spPr>
        <a:xfrm>
          <a:off x="10515600" y="67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62243</xdr:rowOff>
    </xdr:from>
    <xdr:to>
      <xdr:col>50</xdr:col>
      <xdr:colOff>165100</xdr:colOff>
      <xdr:row>39</xdr:row>
      <xdr:rowOff>163843</xdr:rowOff>
    </xdr:to>
    <xdr:sp macro="" textlink="">
      <xdr:nvSpPr>
        <xdr:cNvPr id="122" name="楕円 121"/>
        <xdr:cNvSpPr/>
      </xdr:nvSpPr>
      <xdr:spPr>
        <a:xfrm>
          <a:off x="9588500" y="6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101232</xdr:rowOff>
    </xdr:from>
    <xdr:to>
      <xdr:col>55</xdr:col>
      <xdr:colOff>0</xdr:colOff>
      <xdr:row>39</xdr:row>
      <xdr:rowOff>113043</xdr:rowOff>
    </xdr:to>
    <xdr:cxnSp macro="">
      <xdr:nvCxnSpPr>
        <xdr:cNvPr id="123" name="直線コネクタ 122"/>
        <xdr:cNvCxnSpPr/>
      </xdr:nvCxnSpPr>
      <xdr:spPr>
        <a:xfrm flipV="1">
          <a:off x="9639300" y="6787782"/>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78892</xdr:rowOff>
    </xdr:from>
    <xdr:to>
      <xdr:col>46</xdr:col>
      <xdr:colOff>38100</xdr:colOff>
      <xdr:row>40</xdr:row>
      <xdr:rowOff>9042</xdr:rowOff>
    </xdr:to>
    <xdr:sp macro="" textlink="">
      <xdr:nvSpPr>
        <xdr:cNvPr id="124" name="楕円 123"/>
        <xdr:cNvSpPr/>
      </xdr:nvSpPr>
      <xdr:spPr>
        <a:xfrm>
          <a:off x="8699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113043</xdr:rowOff>
    </xdr:from>
    <xdr:to>
      <xdr:col>50</xdr:col>
      <xdr:colOff>114300</xdr:colOff>
      <xdr:row>39</xdr:row>
      <xdr:rowOff>129692</xdr:rowOff>
    </xdr:to>
    <xdr:cxnSp macro="">
      <xdr:nvCxnSpPr>
        <xdr:cNvPr id="125" name="直線コネクタ 124"/>
        <xdr:cNvCxnSpPr/>
      </xdr:nvCxnSpPr>
      <xdr:spPr>
        <a:xfrm flipV="1">
          <a:off x="8750300" y="6799593"/>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6"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154970</xdr:rowOff>
    </xdr:from>
    <xdr:ext cx="534377" cy="259045"/>
    <xdr:sp macro="" textlink="">
      <xdr:nvSpPr>
        <xdr:cNvPr id="129" name="n_1mainValue【道路】&#10;一人当たり延長"/>
        <xdr:cNvSpPr txBox="1"/>
      </xdr:nvSpPr>
      <xdr:spPr>
        <a:xfrm>
          <a:off x="9359411" y="6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xdr:rowOff>
    </xdr:from>
    <xdr:ext cx="534377" cy="259045"/>
    <xdr:sp macro="" textlink="">
      <xdr:nvSpPr>
        <xdr:cNvPr id="130" name="n_2mainValue【道路】&#10;一人当たり延長"/>
        <xdr:cNvSpPr txBox="1"/>
      </xdr:nvSpPr>
      <xdr:spPr>
        <a:xfrm>
          <a:off x="8483111" y="68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1"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61867</xdr:rowOff>
    </xdr:from>
    <xdr:to>
      <xdr:col>24</xdr:col>
      <xdr:colOff>114300</xdr:colOff>
      <xdr:row>58</xdr:row>
      <xdr:rowOff>163467</xdr:rowOff>
    </xdr:to>
    <xdr:sp macro="" textlink="">
      <xdr:nvSpPr>
        <xdr:cNvPr id="171" name="楕円 170"/>
        <xdr:cNvSpPr/>
      </xdr:nvSpPr>
      <xdr:spPr>
        <a:xfrm>
          <a:off x="4584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84744</xdr:rowOff>
    </xdr:from>
    <xdr:ext cx="405111" cy="259045"/>
    <xdr:sp macro="" textlink="">
      <xdr:nvSpPr>
        <xdr:cNvPr id="172" name="【橋りょう・トンネル】&#10;有形固定資産減価償却率該当値テキスト"/>
        <xdr:cNvSpPr txBox="1"/>
      </xdr:nvSpPr>
      <xdr:spPr>
        <a:xfrm>
          <a:off x="4673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73" name="楕円 172"/>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58</xdr:row>
      <xdr:rowOff>112667</xdr:rowOff>
    </xdr:to>
    <xdr:cxnSp macro="">
      <xdr:nvCxnSpPr>
        <xdr:cNvPr id="174" name="直線コネクタ 173"/>
        <xdr:cNvCxnSpPr/>
      </xdr:nvCxnSpPr>
      <xdr:spPr>
        <a:xfrm>
          <a:off x="3797300" y="100551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5" name="楕円 174"/>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58</xdr:row>
      <xdr:rowOff>137160</xdr:rowOff>
    </xdr:to>
    <xdr:cxnSp macro="">
      <xdr:nvCxnSpPr>
        <xdr:cNvPr id="176" name="直線コネクタ 175"/>
        <xdr:cNvCxnSpPr/>
      </xdr:nvCxnSpPr>
      <xdr:spPr>
        <a:xfrm flipV="1">
          <a:off x="2908300" y="100551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77"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6911</xdr:rowOff>
    </xdr:from>
    <xdr:ext cx="405111" cy="259045"/>
    <xdr:sp macro="" textlink="">
      <xdr:nvSpPr>
        <xdr:cNvPr id="180" name="n_1mainValue【橋りょう・トンネル】&#10;有形固定資産減価償却率"/>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81" name="n_2mainValue【橋りょう・トンネ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0"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93765</xdr:rowOff>
    </xdr:from>
    <xdr:to>
      <xdr:col>55</xdr:col>
      <xdr:colOff>50800</xdr:colOff>
      <xdr:row>63</xdr:row>
      <xdr:rowOff>23915</xdr:rowOff>
    </xdr:to>
    <xdr:sp macro="" textlink="">
      <xdr:nvSpPr>
        <xdr:cNvPr id="220" name="楕円 219"/>
        <xdr:cNvSpPr/>
      </xdr:nvSpPr>
      <xdr:spPr>
        <a:xfrm>
          <a:off x="10426700" y="107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116642</xdr:rowOff>
    </xdr:from>
    <xdr:ext cx="599010" cy="259045"/>
    <xdr:sp macro="" textlink="">
      <xdr:nvSpPr>
        <xdr:cNvPr id="221" name="【橋りょう・トンネル】&#10;一人当たり有形固定資産（償却資産）額該当値テキスト"/>
        <xdr:cNvSpPr txBox="1"/>
      </xdr:nvSpPr>
      <xdr:spPr>
        <a:xfrm>
          <a:off x="10515600" y="1057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107829</xdr:rowOff>
    </xdr:from>
    <xdr:to>
      <xdr:col>50</xdr:col>
      <xdr:colOff>165100</xdr:colOff>
      <xdr:row>63</xdr:row>
      <xdr:rowOff>37979</xdr:rowOff>
    </xdr:to>
    <xdr:sp macro="" textlink="">
      <xdr:nvSpPr>
        <xdr:cNvPr id="222" name="楕円 221"/>
        <xdr:cNvSpPr/>
      </xdr:nvSpPr>
      <xdr:spPr>
        <a:xfrm>
          <a:off x="9588500" y="107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144565</xdr:rowOff>
    </xdr:from>
    <xdr:to>
      <xdr:col>55</xdr:col>
      <xdr:colOff>0</xdr:colOff>
      <xdr:row>62</xdr:row>
      <xdr:rowOff>158629</xdr:rowOff>
    </xdr:to>
    <xdr:cxnSp macro="">
      <xdr:nvCxnSpPr>
        <xdr:cNvPr id="223" name="直線コネクタ 222"/>
        <xdr:cNvCxnSpPr/>
      </xdr:nvCxnSpPr>
      <xdr:spPr>
        <a:xfrm flipV="1">
          <a:off x="9639300" y="10774465"/>
          <a:ext cx="8382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115022</xdr:rowOff>
    </xdr:from>
    <xdr:to>
      <xdr:col>46</xdr:col>
      <xdr:colOff>38100</xdr:colOff>
      <xdr:row>63</xdr:row>
      <xdr:rowOff>45172</xdr:rowOff>
    </xdr:to>
    <xdr:sp macro="" textlink="">
      <xdr:nvSpPr>
        <xdr:cNvPr id="224" name="楕円 223"/>
        <xdr:cNvSpPr/>
      </xdr:nvSpPr>
      <xdr:spPr>
        <a:xfrm>
          <a:off x="8699500" y="107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158629</xdr:rowOff>
    </xdr:from>
    <xdr:to>
      <xdr:col>50</xdr:col>
      <xdr:colOff>114300</xdr:colOff>
      <xdr:row>62</xdr:row>
      <xdr:rowOff>165822</xdr:rowOff>
    </xdr:to>
    <xdr:cxnSp macro="">
      <xdr:nvCxnSpPr>
        <xdr:cNvPr id="225" name="直線コネクタ 224"/>
        <xdr:cNvCxnSpPr/>
      </xdr:nvCxnSpPr>
      <xdr:spPr>
        <a:xfrm flipV="1">
          <a:off x="8750300" y="10788529"/>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26"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27"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29106</xdr:rowOff>
    </xdr:from>
    <xdr:ext cx="599010" cy="259045"/>
    <xdr:sp macro="" textlink="">
      <xdr:nvSpPr>
        <xdr:cNvPr id="229" name="n_1mainValue【橋りょう・トンネル】&#10;一人当たり有形固定資産（償却資産）額"/>
        <xdr:cNvSpPr txBox="1"/>
      </xdr:nvSpPr>
      <xdr:spPr>
        <a:xfrm>
          <a:off x="9327095" y="1083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36299</xdr:rowOff>
    </xdr:from>
    <xdr:ext cx="599010" cy="259045"/>
    <xdr:sp macro="" textlink="">
      <xdr:nvSpPr>
        <xdr:cNvPr id="230" name="n_2mainValue【橋りょう・トンネル】&#10;一人当たり有形固定資産（償却資産）額"/>
        <xdr:cNvSpPr txBox="1"/>
      </xdr:nvSpPr>
      <xdr:spPr>
        <a:xfrm>
          <a:off x="8450795" y="1083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0"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70" name="楕円 269"/>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100982</xdr:rowOff>
    </xdr:from>
    <xdr:ext cx="405111" cy="259045"/>
    <xdr:sp macro="" textlink="">
      <xdr:nvSpPr>
        <xdr:cNvPr id="271" name="【公営住宅】&#10;有形固定資産減価償却率該当値テキスト"/>
        <xdr:cNvSpPr txBox="1"/>
      </xdr:nvSpPr>
      <xdr:spPr>
        <a:xfrm>
          <a:off x="4673600"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72" name="楕円 271"/>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26670</xdr:rowOff>
    </xdr:to>
    <xdr:cxnSp macro="">
      <xdr:nvCxnSpPr>
        <xdr:cNvPr id="273" name="直線コネクタ 272"/>
        <xdr:cNvCxnSpPr/>
      </xdr:nvCxnSpPr>
      <xdr:spPr>
        <a:xfrm flipV="1">
          <a:off x="3797300" y="14060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274" name="楕円 273"/>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64770</xdr:rowOff>
    </xdr:to>
    <xdr:cxnSp macro="">
      <xdr:nvCxnSpPr>
        <xdr:cNvPr id="275" name="直線コネクタ 274"/>
        <xdr:cNvCxnSpPr/>
      </xdr:nvCxnSpPr>
      <xdr:spPr>
        <a:xfrm flipV="1">
          <a:off x="2908300" y="1408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76"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7"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279" name="n_1mainValue【公営住宅】&#10;有形固定資産減価償却率"/>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106697</xdr:rowOff>
    </xdr:from>
    <xdr:ext cx="405111" cy="259045"/>
    <xdr:sp macro="" textlink="">
      <xdr:nvSpPr>
        <xdr:cNvPr id="280" name="n_2mainValue【公営住宅】&#10;有形固定資産減価償却率"/>
        <xdr:cNvSpPr txBox="1"/>
      </xdr:nvSpPr>
      <xdr:spPr>
        <a:xfrm>
          <a:off x="2705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09"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19" name="楕円 318"/>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21607</xdr:rowOff>
    </xdr:from>
    <xdr:ext cx="469744" cy="259045"/>
    <xdr:sp macro="" textlink="">
      <xdr:nvSpPr>
        <xdr:cNvPr id="320" name="【公営住宅】&#10;一人当たり面積該当値テキスト"/>
        <xdr:cNvSpPr txBox="1"/>
      </xdr:nvSpPr>
      <xdr:spPr>
        <a:xfrm>
          <a:off x="10515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xdr:rowOff>
    </xdr:from>
    <xdr:to>
      <xdr:col>50</xdr:col>
      <xdr:colOff>165100</xdr:colOff>
      <xdr:row>83</xdr:row>
      <xdr:rowOff>115570</xdr:rowOff>
    </xdr:to>
    <xdr:sp macro="" textlink="">
      <xdr:nvSpPr>
        <xdr:cNvPr id="321" name="楕円 320"/>
        <xdr:cNvSpPr/>
      </xdr:nvSpPr>
      <xdr:spPr>
        <a:xfrm>
          <a:off x="958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64770</xdr:rowOff>
    </xdr:to>
    <xdr:cxnSp macro="">
      <xdr:nvCxnSpPr>
        <xdr:cNvPr id="322" name="直線コネクタ 321"/>
        <xdr:cNvCxnSpPr/>
      </xdr:nvCxnSpPr>
      <xdr:spPr>
        <a:xfrm flipV="1">
          <a:off x="9639300" y="14279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93599</xdr:rowOff>
    </xdr:from>
    <xdr:to>
      <xdr:col>46</xdr:col>
      <xdr:colOff>38100</xdr:colOff>
      <xdr:row>84</xdr:row>
      <xdr:rowOff>23749</xdr:rowOff>
    </xdr:to>
    <xdr:sp macro="" textlink="">
      <xdr:nvSpPr>
        <xdr:cNvPr id="323" name="楕円 322"/>
        <xdr:cNvSpPr/>
      </xdr:nvSpPr>
      <xdr:spPr>
        <a:xfrm>
          <a:off x="8699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64770</xdr:rowOff>
    </xdr:from>
    <xdr:to>
      <xdr:col>50</xdr:col>
      <xdr:colOff>114300</xdr:colOff>
      <xdr:row>83</xdr:row>
      <xdr:rowOff>144399</xdr:rowOff>
    </xdr:to>
    <xdr:cxnSp macro="">
      <xdr:nvCxnSpPr>
        <xdr:cNvPr id="324" name="直線コネクタ 323"/>
        <xdr:cNvCxnSpPr/>
      </xdr:nvCxnSpPr>
      <xdr:spPr>
        <a:xfrm flipV="1">
          <a:off x="8750300" y="1429512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25"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26"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132097</xdr:rowOff>
    </xdr:from>
    <xdr:ext cx="469744" cy="259045"/>
    <xdr:sp macro="" textlink="">
      <xdr:nvSpPr>
        <xdr:cNvPr id="328" name="n_1mainValue【公営住宅】&#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40276</xdr:rowOff>
    </xdr:from>
    <xdr:ext cx="469744" cy="259045"/>
    <xdr:sp macro="" textlink="">
      <xdr:nvSpPr>
        <xdr:cNvPr id="329" name="n_2mainValue【公営住宅】&#10;一人当たり面積"/>
        <xdr:cNvSpPr txBox="1"/>
      </xdr:nvSpPr>
      <xdr:spPr>
        <a:xfrm>
          <a:off x="8515427" y="140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76"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6" name="楕円 385"/>
        <xdr:cNvSpPr/>
      </xdr:nvSpPr>
      <xdr:spPr>
        <a:xfrm>
          <a:off x="16268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18885</xdr:rowOff>
    </xdr:from>
    <xdr:ext cx="405111" cy="259045"/>
    <xdr:sp macro="" textlink="">
      <xdr:nvSpPr>
        <xdr:cNvPr id="387" name="【認定こども園・幼稚園・保育所】&#10;有形固定資産減価償却率該当値テキスト"/>
        <xdr:cNvSpPr txBox="1"/>
      </xdr:nvSpPr>
      <xdr:spPr>
        <a:xfrm>
          <a:off x="16357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22134</xdr:rowOff>
    </xdr:from>
    <xdr:to>
      <xdr:col>81</xdr:col>
      <xdr:colOff>101600</xdr:colOff>
      <xdr:row>37</xdr:row>
      <xdr:rowOff>123734</xdr:rowOff>
    </xdr:to>
    <xdr:sp macro="" textlink="">
      <xdr:nvSpPr>
        <xdr:cNvPr id="388" name="楕円 387"/>
        <xdr:cNvSpPr/>
      </xdr:nvSpPr>
      <xdr:spPr>
        <a:xfrm>
          <a:off x="15430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72934</xdr:rowOff>
    </xdr:to>
    <xdr:cxnSp macro="">
      <xdr:nvCxnSpPr>
        <xdr:cNvPr id="389" name="直線コネクタ 388"/>
        <xdr:cNvCxnSpPr/>
      </xdr:nvCxnSpPr>
      <xdr:spPr>
        <a:xfrm flipV="1">
          <a:off x="15481300" y="63904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xdr:rowOff>
    </xdr:from>
    <xdr:to>
      <xdr:col>76</xdr:col>
      <xdr:colOff>165100</xdr:colOff>
      <xdr:row>36</xdr:row>
      <xdr:rowOff>113937</xdr:rowOff>
    </xdr:to>
    <xdr:sp macro="" textlink="">
      <xdr:nvSpPr>
        <xdr:cNvPr id="390" name="楕円 389"/>
        <xdr:cNvSpPr/>
      </xdr:nvSpPr>
      <xdr:spPr>
        <a:xfrm>
          <a:off x="14541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63137</xdr:rowOff>
    </xdr:from>
    <xdr:to>
      <xdr:col>81</xdr:col>
      <xdr:colOff>50800</xdr:colOff>
      <xdr:row>37</xdr:row>
      <xdr:rowOff>72934</xdr:rowOff>
    </xdr:to>
    <xdr:cxnSp macro="">
      <xdr:nvCxnSpPr>
        <xdr:cNvPr id="391" name="直線コネクタ 390"/>
        <xdr:cNvCxnSpPr/>
      </xdr:nvCxnSpPr>
      <xdr:spPr>
        <a:xfrm>
          <a:off x="14592300" y="6235337"/>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392" name="n_1ave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114861</xdr:rowOff>
    </xdr:from>
    <xdr:ext cx="405111" cy="259045"/>
    <xdr:sp macro="" textlink="">
      <xdr:nvSpPr>
        <xdr:cNvPr id="395" name="n_1mainValue【認定こども園・幼稚園・保育所】&#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130464</xdr:rowOff>
    </xdr:from>
    <xdr:ext cx="405111" cy="259045"/>
    <xdr:sp macro="" textlink="">
      <xdr:nvSpPr>
        <xdr:cNvPr id="396" name="n_2mainValue【認定こども園・幼稚園・保育所】&#10;有形固定資産減価償却率"/>
        <xdr:cNvSpPr txBox="1"/>
      </xdr:nvSpPr>
      <xdr:spPr>
        <a:xfrm>
          <a:off x="14389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23"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123698</xdr:rowOff>
    </xdr:from>
    <xdr:to>
      <xdr:col>116</xdr:col>
      <xdr:colOff>114300</xdr:colOff>
      <xdr:row>38</xdr:row>
      <xdr:rowOff>53848</xdr:rowOff>
    </xdr:to>
    <xdr:sp macro="" textlink="">
      <xdr:nvSpPr>
        <xdr:cNvPr id="433" name="楕円 432"/>
        <xdr:cNvSpPr/>
      </xdr:nvSpPr>
      <xdr:spPr>
        <a:xfrm>
          <a:off x="22110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146575</xdr:rowOff>
    </xdr:from>
    <xdr:ext cx="469744" cy="259045"/>
    <xdr:sp macro="" textlink="">
      <xdr:nvSpPr>
        <xdr:cNvPr id="434" name="【認定こども園・幼稚園・保育所】&#10;一人当たり面積該当値テキスト"/>
        <xdr:cNvSpPr txBox="1"/>
      </xdr:nvSpPr>
      <xdr:spPr>
        <a:xfrm>
          <a:off x="221996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139700</xdr:rowOff>
    </xdr:from>
    <xdr:to>
      <xdr:col>112</xdr:col>
      <xdr:colOff>38100</xdr:colOff>
      <xdr:row>38</xdr:row>
      <xdr:rowOff>69850</xdr:rowOff>
    </xdr:to>
    <xdr:sp macro="" textlink="">
      <xdr:nvSpPr>
        <xdr:cNvPr id="435" name="楕円 434"/>
        <xdr:cNvSpPr/>
      </xdr:nvSpPr>
      <xdr:spPr>
        <a:xfrm>
          <a:off x="2127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xdr:rowOff>
    </xdr:from>
    <xdr:to>
      <xdr:col>116</xdr:col>
      <xdr:colOff>63500</xdr:colOff>
      <xdr:row>38</xdr:row>
      <xdr:rowOff>19050</xdr:rowOff>
    </xdr:to>
    <xdr:cxnSp macro="">
      <xdr:nvCxnSpPr>
        <xdr:cNvPr id="436" name="直線コネクタ 435"/>
        <xdr:cNvCxnSpPr/>
      </xdr:nvCxnSpPr>
      <xdr:spPr>
        <a:xfrm flipV="1">
          <a:off x="21323300" y="65181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157988</xdr:rowOff>
    </xdr:from>
    <xdr:to>
      <xdr:col>107</xdr:col>
      <xdr:colOff>101600</xdr:colOff>
      <xdr:row>38</xdr:row>
      <xdr:rowOff>88138</xdr:rowOff>
    </xdr:to>
    <xdr:sp macro="" textlink="">
      <xdr:nvSpPr>
        <xdr:cNvPr id="437" name="楕円 436"/>
        <xdr:cNvSpPr/>
      </xdr:nvSpPr>
      <xdr:spPr>
        <a:xfrm>
          <a:off x="20383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19050</xdr:rowOff>
    </xdr:from>
    <xdr:to>
      <xdr:col>111</xdr:col>
      <xdr:colOff>177800</xdr:colOff>
      <xdr:row>38</xdr:row>
      <xdr:rowOff>37338</xdr:rowOff>
    </xdr:to>
    <xdr:cxnSp macro="">
      <xdr:nvCxnSpPr>
        <xdr:cNvPr id="438" name="直線コネクタ 437"/>
        <xdr:cNvCxnSpPr/>
      </xdr:nvCxnSpPr>
      <xdr:spPr>
        <a:xfrm flipV="1">
          <a:off x="20434300" y="65341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39"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0"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60977</xdr:rowOff>
    </xdr:from>
    <xdr:ext cx="469744" cy="259045"/>
    <xdr:sp macro="" textlink="">
      <xdr:nvSpPr>
        <xdr:cNvPr id="442" name="n_1main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79265</xdr:rowOff>
    </xdr:from>
    <xdr:ext cx="469744" cy="259045"/>
    <xdr:sp macro="" textlink="">
      <xdr:nvSpPr>
        <xdr:cNvPr id="443" name="n_2mainValue【認定こども園・幼稚園・保育所】&#10;一人当たり面積"/>
        <xdr:cNvSpPr txBox="1"/>
      </xdr:nvSpPr>
      <xdr:spPr>
        <a:xfrm>
          <a:off x="20199427" y="65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4"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96157</xdr:rowOff>
    </xdr:from>
    <xdr:to>
      <xdr:col>85</xdr:col>
      <xdr:colOff>177800</xdr:colOff>
      <xdr:row>60</xdr:row>
      <xdr:rowOff>26307</xdr:rowOff>
    </xdr:to>
    <xdr:sp macro="" textlink="">
      <xdr:nvSpPr>
        <xdr:cNvPr id="484" name="楕円 483"/>
        <xdr:cNvSpPr/>
      </xdr:nvSpPr>
      <xdr:spPr>
        <a:xfrm>
          <a:off x="16268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74584</xdr:rowOff>
    </xdr:from>
    <xdr:ext cx="405111" cy="259045"/>
    <xdr:sp macro="" textlink="">
      <xdr:nvSpPr>
        <xdr:cNvPr id="485" name="【学校施設】&#10;有形固定資産減価償却率該当値テキスト"/>
        <xdr:cNvSpPr txBox="1"/>
      </xdr:nvSpPr>
      <xdr:spPr>
        <a:xfrm>
          <a:off x="16357600"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486" name="楕円 485"/>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146957</xdr:rowOff>
    </xdr:from>
    <xdr:to>
      <xdr:col>85</xdr:col>
      <xdr:colOff>127000</xdr:colOff>
      <xdr:row>59</xdr:row>
      <xdr:rowOff>169817</xdr:rowOff>
    </xdr:to>
    <xdr:cxnSp macro="">
      <xdr:nvCxnSpPr>
        <xdr:cNvPr id="487" name="直線コネクタ 486"/>
        <xdr:cNvCxnSpPr/>
      </xdr:nvCxnSpPr>
      <xdr:spPr>
        <a:xfrm flipV="1">
          <a:off x="15481300" y="102625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488" name="楕円 487"/>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169817</xdr:rowOff>
    </xdr:to>
    <xdr:cxnSp macro="">
      <xdr:nvCxnSpPr>
        <xdr:cNvPr id="489" name="直線コネクタ 488"/>
        <xdr:cNvCxnSpPr/>
      </xdr:nvCxnSpPr>
      <xdr:spPr>
        <a:xfrm>
          <a:off x="14592300" y="10143309"/>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90"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91"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40294</xdr:rowOff>
    </xdr:from>
    <xdr:ext cx="405111" cy="259045"/>
    <xdr:sp macro="" textlink="">
      <xdr:nvSpPr>
        <xdr:cNvPr id="493" name="n_1mainValue【学校施設】&#10;有形固定資産減価償却率"/>
        <xdr:cNvSpPr txBox="1"/>
      </xdr:nvSpPr>
      <xdr:spPr>
        <a:xfrm>
          <a:off x="15266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494" name="n_2mainValue【学校施設】&#10;有形固定資産減価償却率"/>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24"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153797</xdr:rowOff>
    </xdr:from>
    <xdr:to>
      <xdr:col>116</xdr:col>
      <xdr:colOff>114300</xdr:colOff>
      <xdr:row>61</xdr:row>
      <xdr:rowOff>83947</xdr:rowOff>
    </xdr:to>
    <xdr:sp macro="" textlink="">
      <xdr:nvSpPr>
        <xdr:cNvPr id="534" name="楕円 533"/>
        <xdr:cNvSpPr/>
      </xdr:nvSpPr>
      <xdr:spPr>
        <a:xfrm>
          <a:off x="22110700" y="10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5224</xdr:rowOff>
    </xdr:from>
    <xdr:ext cx="469744" cy="259045"/>
    <xdr:sp macro="" textlink="">
      <xdr:nvSpPr>
        <xdr:cNvPr id="535" name="【学校施設】&#10;一人当たり面積該当値テキスト"/>
        <xdr:cNvSpPr txBox="1"/>
      </xdr:nvSpPr>
      <xdr:spPr>
        <a:xfrm>
          <a:off x="22199600" y="102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168275</xdr:rowOff>
    </xdr:from>
    <xdr:to>
      <xdr:col>112</xdr:col>
      <xdr:colOff>38100</xdr:colOff>
      <xdr:row>61</xdr:row>
      <xdr:rowOff>98425</xdr:rowOff>
    </xdr:to>
    <xdr:sp macro="" textlink="">
      <xdr:nvSpPr>
        <xdr:cNvPr id="536" name="楕円 535"/>
        <xdr:cNvSpPr/>
      </xdr:nvSpPr>
      <xdr:spPr>
        <a:xfrm>
          <a:off x="2127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33147</xdr:rowOff>
    </xdr:from>
    <xdr:to>
      <xdr:col>116</xdr:col>
      <xdr:colOff>63500</xdr:colOff>
      <xdr:row>61</xdr:row>
      <xdr:rowOff>47625</xdr:rowOff>
    </xdr:to>
    <xdr:cxnSp macro="">
      <xdr:nvCxnSpPr>
        <xdr:cNvPr id="537" name="直線コネクタ 536"/>
        <xdr:cNvCxnSpPr/>
      </xdr:nvCxnSpPr>
      <xdr:spPr>
        <a:xfrm flipV="1">
          <a:off x="21323300" y="1049159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108839</xdr:rowOff>
    </xdr:from>
    <xdr:to>
      <xdr:col>107</xdr:col>
      <xdr:colOff>101600</xdr:colOff>
      <xdr:row>61</xdr:row>
      <xdr:rowOff>38989</xdr:rowOff>
    </xdr:to>
    <xdr:sp macro="" textlink="">
      <xdr:nvSpPr>
        <xdr:cNvPr id="538" name="楕円 537"/>
        <xdr:cNvSpPr/>
      </xdr:nvSpPr>
      <xdr:spPr>
        <a:xfrm>
          <a:off x="20383500" y="103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159639</xdr:rowOff>
    </xdr:from>
    <xdr:to>
      <xdr:col>111</xdr:col>
      <xdr:colOff>177800</xdr:colOff>
      <xdr:row>61</xdr:row>
      <xdr:rowOff>47625</xdr:rowOff>
    </xdr:to>
    <xdr:cxnSp macro="">
      <xdr:nvCxnSpPr>
        <xdr:cNvPr id="539" name="直線コネクタ 538"/>
        <xdr:cNvCxnSpPr/>
      </xdr:nvCxnSpPr>
      <xdr:spPr>
        <a:xfrm>
          <a:off x="20434300" y="1044663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40"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41" name="n_2aveValue【学校施設】&#10;一人当たり面積"/>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114952</xdr:rowOff>
    </xdr:from>
    <xdr:ext cx="469744" cy="259045"/>
    <xdr:sp macro="" textlink="">
      <xdr:nvSpPr>
        <xdr:cNvPr id="543" name="n_1mainValue【学校施設】&#10;一人当たり面積"/>
        <xdr:cNvSpPr txBox="1"/>
      </xdr:nvSpPr>
      <xdr:spPr>
        <a:xfrm>
          <a:off x="210757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55516</xdr:rowOff>
    </xdr:from>
    <xdr:ext cx="469744" cy="259045"/>
    <xdr:sp macro="" textlink="">
      <xdr:nvSpPr>
        <xdr:cNvPr id="544" name="n_2mainValue【学校施設】&#10;一人当たり面積"/>
        <xdr:cNvSpPr txBox="1"/>
      </xdr:nvSpPr>
      <xdr:spPr>
        <a:xfrm>
          <a:off x="20199427" y="101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86" name="直線コネクタ 585"/>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87"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88" name="直線コネクタ 587"/>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591" name="【公民館】&#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92" name="フローチャート: 判断 591"/>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93" name="フローチャート: 判断 592"/>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94" name="フローチャート: 判断 593"/>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95" name="フローチャート: 判断 594"/>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601" name="楕円 600"/>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78939</xdr:rowOff>
    </xdr:from>
    <xdr:ext cx="405111" cy="259045"/>
    <xdr:sp macro="" textlink="">
      <xdr:nvSpPr>
        <xdr:cNvPr id="602" name="【公民館】&#10;有形固定資産減価償却率該当値テキスト"/>
        <xdr:cNvSpPr txBox="1"/>
      </xdr:nvSpPr>
      <xdr:spPr>
        <a:xfrm>
          <a:off x="16357600"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603" name="楕円 602"/>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151312</xdr:rowOff>
    </xdr:from>
    <xdr:to>
      <xdr:col>85</xdr:col>
      <xdr:colOff>127000</xdr:colOff>
      <xdr:row>103</xdr:row>
      <xdr:rowOff>25581</xdr:rowOff>
    </xdr:to>
    <xdr:cxnSp macro="">
      <xdr:nvCxnSpPr>
        <xdr:cNvPr id="604" name="直線コネクタ 603"/>
        <xdr:cNvCxnSpPr/>
      </xdr:nvCxnSpPr>
      <xdr:spPr>
        <a:xfrm flipV="1">
          <a:off x="15481300" y="176392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605" name="楕円 604"/>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79466</xdr:rowOff>
    </xdr:to>
    <xdr:cxnSp macro="">
      <xdr:nvCxnSpPr>
        <xdr:cNvPr id="606" name="直線コネクタ 605"/>
        <xdr:cNvCxnSpPr/>
      </xdr:nvCxnSpPr>
      <xdr:spPr>
        <a:xfrm flipV="1">
          <a:off x="14592300" y="176849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07"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08"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09"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67508</xdr:rowOff>
    </xdr:from>
    <xdr:ext cx="405111" cy="259045"/>
    <xdr:sp macro="" textlink="">
      <xdr:nvSpPr>
        <xdr:cNvPr id="610" name="n_1mainValue【公民館】&#10;有形固定資産減価償却率"/>
        <xdr:cNvSpPr txBox="1"/>
      </xdr:nvSpPr>
      <xdr:spPr>
        <a:xfrm>
          <a:off x="15266044"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121393</xdr:rowOff>
    </xdr:from>
    <xdr:ext cx="405111" cy="259045"/>
    <xdr:sp macro="" textlink="">
      <xdr:nvSpPr>
        <xdr:cNvPr id="611" name="n_2mainValue【公民館】&#10;有形固定資産減価償却率"/>
        <xdr:cNvSpPr txBox="1"/>
      </xdr:nvSpPr>
      <xdr:spPr>
        <a:xfrm>
          <a:off x="143897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37" name="直線コネクタ 636"/>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3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39" name="直線コネクタ 63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40"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41" name="直線コネクタ 640"/>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42"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43" name="フローチャート: 判断 64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44" name="フローチャート: 判断 643"/>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45" name="フローチャート: 判断 644"/>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46" name="フローチャート: 判断 645"/>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652" name="楕円 651"/>
        <xdr:cNvSpPr/>
      </xdr:nvSpPr>
      <xdr:spPr>
        <a:xfrm>
          <a:off x="22110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74403</xdr:rowOff>
    </xdr:from>
    <xdr:ext cx="469744" cy="259045"/>
    <xdr:sp macro="" textlink="">
      <xdr:nvSpPr>
        <xdr:cNvPr id="653" name="【公民館】&#10;一人当たり面積該当値テキスト"/>
        <xdr:cNvSpPr txBox="1"/>
      </xdr:nvSpPr>
      <xdr:spPr>
        <a:xfrm>
          <a:off x="22199600" y="17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72752</xdr:rowOff>
    </xdr:from>
    <xdr:to>
      <xdr:col>112</xdr:col>
      <xdr:colOff>38100</xdr:colOff>
      <xdr:row>105</xdr:row>
      <xdr:rowOff>2902</xdr:rowOff>
    </xdr:to>
    <xdr:sp macro="" textlink="">
      <xdr:nvSpPr>
        <xdr:cNvPr id="654" name="楕円 653"/>
        <xdr:cNvSpPr/>
      </xdr:nvSpPr>
      <xdr:spPr>
        <a:xfrm>
          <a:off x="21272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102326</xdr:rowOff>
    </xdr:from>
    <xdr:to>
      <xdr:col>116</xdr:col>
      <xdr:colOff>63500</xdr:colOff>
      <xdr:row>104</xdr:row>
      <xdr:rowOff>123552</xdr:rowOff>
    </xdr:to>
    <xdr:cxnSp macro="">
      <xdr:nvCxnSpPr>
        <xdr:cNvPr id="655" name="直線コネクタ 654"/>
        <xdr:cNvCxnSpPr/>
      </xdr:nvCxnSpPr>
      <xdr:spPr>
        <a:xfrm flipV="1">
          <a:off x="21323300" y="179331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154395</xdr:rowOff>
    </xdr:from>
    <xdr:to>
      <xdr:col>107</xdr:col>
      <xdr:colOff>101600</xdr:colOff>
      <xdr:row>105</xdr:row>
      <xdr:rowOff>84545</xdr:rowOff>
    </xdr:to>
    <xdr:sp macro="" textlink="">
      <xdr:nvSpPr>
        <xdr:cNvPr id="656" name="楕円 655"/>
        <xdr:cNvSpPr/>
      </xdr:nvSpPr>
      <xdr:spPr>
        <a:xfrm>
          <a:off x="20383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123552</xdr:rowOff>
    </xdr:from>
    <xdr:to>
      <xdr:col>111</xdr:col>
      <xdr:colOff>177800</xdr:colOff>
      <xdr:row>105</xdr:row>
      <xdr:rowOff>33745</xdr:rowOff>
    </xdr:to>
    <xdr:cxnSp macro="">
      <xdr:nvCxnSpPr>
        <xdr:cNvPr id="657" name="直線コネクタ 656"/>
        <xdr:cNvCxnSpPr/>
      </xdr:nvCxnSpPr>
      <xdr:spPr>
        <a:xfrm flipV="1">
          <a:off x="20434300" y="1795435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658"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659" name="n_2aveValue【公民館】&#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60"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19429</xdr:rowOff>
    </xdr:from>
    <xdr:ext cx="469744" cy="259045"/>
    <xdr:sp macro="" textlink="">
      <xdr:nvSpPr>
        <xdr:cNvPr id="661" name="n_1mainValue【公民館】&#10;一人当たり面積"/>
        <xdr:cNvSpPr txBox="1"/>
      </xdr:nvSpPr>
      <xdr:spPr>
        <a:xfrm>
          <a:off x="2107572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101072</xdr:rowOff>
    </xdr:from>
    <xdr:ext cx="469744" cy="259045"/>
    <xdr:sp macro="" textlink="">
      <xdr:nvSpPr>
        <xdr:cNvPr id="662" name="n_2mainValue【公民館】&#10;一人当たり面積"/>
        <xdr:cNvSpPr txBox="1"/>
      </xdr:nvSpPr>
      <xdr:spPr>
        <a:xfrm>
          <a:off x="201994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年度の有形固定資産減価償却率について、類似団体と比較すると幼稚園</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等の水準が高く、老朽化が進んでいる。当町では過疎化による人口減少が著しく、小学校・幼稚園の統廃合が進んでおり、令和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園に統合する予定である。令和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年度に策定を予定している学校施設の個別施設計画等に基づき、各施設の老朽化対策を実施していくとともに、廃校とされた施設のあり方についても模索していく必要がある。</a:t>
          </a:r>
          <a:endParaRPr lang="ja-JP" altLang="ja-JP" sz="1400">
            <a:effectLst/>
          </a:endParaRPr>
        </a:p>
        <a:p>
          <a:r>
            <a:rPr kumimoji="1" lang="ja-JP" altLang="ja-JP" sz="1100">
              <a:solidFill>
                <a:schemeClr val="dk1"/>
              </a:solidFill>
              <a:effectLst/>
              <a:latin typeface="+mn-lt"/>
              <a:ea typeface="+mn-ea"/>
              <a:cs typeface="+mn-cs"/>
            </a:rPr>
            <a:t>道路及び公営住宅では類似団体内平均値を下回っているが、道路については、避難指示が解除された山木屋地区において、震災復興事業として未舗装道路の舗装整備を複数路線で実施していることが要因の一つと考えられる。公営住宅については、震災により整備した復興公営住宅</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棟の新築によるものと考えられるが、既存の公営住宅は軒並み老朽化しており、今後、「川俣町公営住宅等長寿命化計画」（計画期間：</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H35</a:t>
          </a:r>
          <a:r>
            <a:rPr kumimoji="1" lang="ja-JP" altLang="ja-JP" sz="1100">
              <a:solidFill>
                <a:schemeClr val="dk1"/>
              </a:solidFill>
              <a:effectLst/>
              <a:latin typeface="+mn-lt"/>
              <a:ea typeface="+mn-ea"/>
              <a:cs typeface="+mn-cs"/>
            </a:rPr>
            <a:t>年度）に基づき、長寿命化対策を実施していく。また、類似団体と比較すると一人当たり面積は大きいことから、老朽化の著しい小規模な木造住宅については、居住者がいないものから順次解体を行っていく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13,369
13,264
127.70
10,409,884
9,873,255
276,815
4,080,303
6,695,533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8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84"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90" name="楕円 89"/>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91" name="【体育館・プール】&#10;有形固定資産減価償却率該当値テキスト"/>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92" name="楕円 91"/>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116205</xdr:rowOff>
    </xdr:to>
    <xdr:cxnSp macro="">
      <xdr:nvCxnSpPr>
        <xdr:cNvPr id="93" name="直線コネクタ 92"/>
        <xdr:cNvCxnSpPr/>
      </xdr:nvCxnSpPr>
      <xdr:spPr>
        <a:xfrm flipV="1">
          <a:off x="3797300" y="103727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94" name="楕円 93"/>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60</xdr:row>
      <xdr:rowOff>158115</xdr:rowOff>
    </xdr:to>
    <xdr:cxnSp macro="">
      <xdr:nvCxnSpPr>
        <xdr:cNvPr id="95" name="直線コネクタ 94"/>
        <xdr:cNvCxnSpPr/>
      </xdr:nvCxnSpPr>
      <xdr:spPr>
        <a:xfrm flipV="1">
          <a:off x="2908300" y="10403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158132</xdr:rowOff>
    </xdr:from>
    <xdr:ext cx="405111" cy="259045"/>
    <xdr:sp macro="" textlink="">
      <xdr:nvSpPr>
        <xdr:cNvPr id="96" name="n_1mainValue【体育館・プール】&#10;有形固定資産減価償却率"/>
        <xdr:cNvSpPr txBox="1"/>
      </xdr:nvSpPr>
      <xdr:spPr>
        <a:xfrm>
          <a:off x="3582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97" name="n_2mainValue【体育館・プール】&#10;有形固定資産減価償却率"/>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3" name="直線コネクタ 122"/>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4"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5" name="直線コネクタ 124"/>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6"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27" name="直線コネクタ 126"/>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128"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29" name="フローチャート: 判断 128"/>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0" name="フローチャート: 判断 129"/>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81115</xdr:rowOff>
    </xdr:from>
    <xdr:ext cx="469744" cy="259045"/>
    <xdr:sp macro="" textlink="">
      <xdr:nvSpPr>
        <xdr:cNvPr id="131"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2" name="フローチャート: 判断 131"/>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81115</xdr:rowOff>
    </xdr:from>
    <xdr:ext cx="469744" cy="259045"/>
    <xdr:sp macro="" textlink="">
      <xdr:nvSpPr>
        <xdr:cNvPr id="133"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4" name="フローチャート: 判断 133"/>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5"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49893</xdr:rowOff>
    </xdr:from>
    <xdr:to>
      <xdr:col>55</xdr:col>
      <xdr:colOff>50800</xdr:colOff>
      <xdr:row>61</xdr:row>
      <xdr:rowOff>151493</xdr:rowOff>
    </xdr:to>
    <xdr:sp macro="" textlink="">
      <xdr:nvSpPr>
        <xdr:cNvPr id="141" name="楕円 140"/>
        <xdr:cNvSpPr/>
      </xdr:nvSpPr>
      <xdr:spPr>
        <a:xfrm>
          <a:off x="104267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72770</xdr:rowOff>
    </xdr:from>
    <xdr:ext cx="469744" cy="259045"/>
    <xdr:sp macro="" textlink="">
      <xdr:nvSpPr>
        <xdr:cNvPr id="142" name="【体育館・プール】&#10;一人当たり面積該当値テキスト"/>
        <xdr:cNvSpPr txBox="1"/>
      </xdr:nvSpPr>
      <xdr:spPr>
        <a:xfrm>
          <a:off x="10515600"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64044</xdr:rowOff>
    </xdr:from>
    <xdr:to>
      <xdr:col>50</xdr:col>
      <xdr:colOff>165100</xdr:colOff>
      <xdr:row>61</xdr:row>
      <xdr:rowOff>165644</xdr:rowOff>
    </xdr:to>
    <xdr:sp macro="" textlink="">
      <xdr:nvSpPr>
        <xdr:cNvPr id="143" name="楕円 142"/>
        <xdr:cNvSpPr/>
      </xdr:nvSpPr>
      <xdr:spPr>
        <a:xfrm>
          <a:off x="95885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100693</xdr:rowOff>
    </xdr:from>
    <xdr:to>
      <xdr:col>55</xdr:col>
      <xdr:colOff>0</xdr:colOff>
      <xdr:row>61</xdr:row>
      <xdr:rowOff>114844</xdr:rowOff>
    </xdr:to>
    <xdr:cxnSp macro="">
      <xdr:nvCxnSpPr>
        <xdr:cNvPr id="144" name="直線コネクタ 143"/>
        <xdr:cNvCxnSpPr/>
      </xdr:nvCxnSpPr>
      <xdr:spPr>
        <a:xfrm flipV="1">
          <a:off x="9639300" y="10559143"/>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78196</xdr:rowOff>
    </xdr:from>
    <xdr:to>
      <xdr:col>46</xdr:col>
      <xdr:colOff>38100</xdr:colOff>
      <xdr:row>62</xdr:row>
      <xdr:rowOff>8346</xdr:rowOff>
    </xdr:to>
    <xdr:sp macro="" textlink="">
      <xdr:nvSpPr>
        <xdr:cNvPr id="145" name="楕円 144"/>
        <xdr:cNvSpPr/>
      </xdr:nvSpPr>
      <xdr:spPr>
        <a:xfrm>
          <a:off x="869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114844</xdr:rowOff>
    </xdr:from>
    <xdr:to>
      <xdr:col>50</xdr:col>
      <xdr:colOff>114300</xdr:colOff>
      <xdr:row>61</xdr:row>
      <xdr:rowOff>128996</xdr:rowOff>
    </xdr:to>
    <xdr:cxnSp macro="">
      <xdr:nvCxnSpPr>
        <xdr:cNvPr id="146" name="直線コネクタ 145"/>
        <xdr:cNvCxnSpPr/>
      </xdr:nvCxnSpPr>
      <xdr:spPr>
        <a:xfrm flipV="1">
          <a:off x="8750300" y="1057329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10721</xdr:rowOff>
    </xdr:from>
    <xdr:ext cx="469744" cy="259045"/>
    <xdr:sp macro="" textlink="">
      <xdr:nvSpPr>
        <xdr:cNvPr id="147" name="n_1mainValue【体育館・プール】&#10;一人当たり面積"/>
        <xdr:cNvSpPr txBox="1"/>
      </xdr:nvSpPr>
      <xdr:spPr>
        <a:xfrm>
          <a:off x="9391727" y="102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24873</xdr:rowOff>
    </xdr:from>
    <xdr:ext cx="469744" cy="259045"/>
    <xdr:sp macro="" textlink="">
      <xdr:nvSpPr>
        <xdr:cNvPr id="148" name="n_2mainValue【体育館・プール】&#10;一人当たり面積"/>
        <xdr:cNvSpPr txBox="1"/>
      </xdr:nvSpPr>
      <xdr:spPr>
        <a:xfrm>
          <a:off x="8515427" y="1031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1" name="直線コネクタ 1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2" name="テキスト ボックス 19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3" name="直線コネクタ 1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4" name="テキスト ボックス 1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5" name="直線コネクタ 1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6" name="テキスト ボックス 1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7" name="直線コネクタ 1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8" name="テキスト ボックス 1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9" name="直線コネクタ 1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0" name="テキスト ボックス 1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1" name="直線コネクタ 2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2" name="テキスト ボックス 20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3" name="直線コネクタ 2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4" name="テキスト ボックス 2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206" name="直線コネクタ 205"/>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207"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208" name="直線コネクタ 207"/>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209"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210" name="直線コネクタ 209"/>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211" name="【一般廃棄物処理施設】&#10;有形固定資産減価償却率平均値テキスト"/>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212" name="フローチャート: 判断 211"/>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213" name="フローチャート: 判断 212"/>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10358</xdr:rowOff>
    </xdr:from>
    <xdr:ext cx="405111" cy="259045"/>
    <xdr:sp macro="" textlink="">
      <xdr:nvSpPr>
        <xdr:cNvPr id="214" name="n_1aveValue【一般廃棄物処理施設】&#10;有形固定資産減価償却率"/>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215" name="フローチャート: 判断 214"/>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16890</xdr:rowOff>
    </xdr:from>
    <xdr:ext cx="405111" cy="259045"/>
    <xdr:sp macro="" textlink="">
      <xdr:nvSpPr>
        <xdr:cNvPr id="216" name="n_2aveValue【一般廃棄物処理施設】&#10;有形固定資産減価償却率"/>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217" name="フローチャート: 判断 216"/>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218"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9" name="テキスト ボックス 2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0" name="テキスト ボックス 2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1" name="テキスト ボックス 2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2" name="テキスト ボックス 2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3" name="テキスト ボックス 2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149497</xdr:rowOff>
    </xdr:from>
    <xdr:to>
      <xdr:col>85</xdr:col>
      <xdr:colOff>177800</xdr:colOff>
      <xdr:row>36</xdr:row>
      <xdr:rowOff>79647</xdr:rowOff>
    </xdr:to>
    <xdr:sp macro="" textlink="">
      <xdr:nvSpPr>
        <xdr:cNvPr id="224" name="楕円 223"/>
        <xdr:cNvSpPr/>
      </xdr:nvSpPr>
      <xdr:spPr>
        <a:xfrm>
          <a:off x="16268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924</xdr:rowOff>
    </xdr:from>
    <xdr:ext cx="405111" cy="259045"/>
    <xdr:sp macro="" textlink="">
      <xdr:nvSpPr>
        <xdr:cNvPr id="225" name="【一般廃棄物処理施設】&#10;有形固定資産減価償却率該当値テキスト"/>
        <xdr:cNvSpPr txBox="1"/>
      </xdr:nvSpPr>
      <xdr:spPr>
        <a:xfrm>
          <a:off x="16357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xdr:rowOff>
    </xdr:from>
    <xdr:to>
      <xdr:col>81</xdr:col>
      <xdr:colOff>101600</xdr:colOff>
      <xdr:row>36</xdr:row>
      <xdr:rowOff>113937</xdr:rowOff>
    </xdr:to>
    <xdr:sp macro="" textlink="">
      <xdr:nvSpPr>
        <xdr:cNvPr id="226" name="楕円 225"/>
        <xdr:cNvSpPr/>
      </xdr:nvSpPr>
      <xdr:spPr>
        <a:xfrm>
          <a:off x="15430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63137</xdr:rowOff>
    </xdr:to>
    <xdr:cxnSp macro="">
      <xdr:nvCxnSpPr>
        <xdr:cNvPr id="227" name="直線コネクタ 226"/>
        <xdr:cNvCxnSpPr/>
      </xdr:nvCxnSpPr>
      <xdr:spPr>
        <a:xfrm flipV="1">
          <a:off x="15481300" y="62010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228" name="楕円 227"/>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63137</xdr:rowOff>
    </xdr:from>
    <xdr:to>
      <xdr:col>81</xdr:col>
      <xdr:colOff>50800</xdr:colOff>
      <xdr:row>36</xdr:row>
      <xdr:rowOff>144780</xdr:rowOff>
    </xdr:to>
    <xdr:cxnSp macro="">
      <xdr:nvCxnSpPr>
        <xdr:cNvPr id="229" name="直線コネクタ 228"/>
        <xdr:cNvCxnSpPr/>
      </xdr:nvCxnSpPr>
      <xdr:spPr>
        <a:xfrm flipV="1">
          <a:off x="14592300" y="62353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130464</xdr:rowOff>
    </xdr:from>
    <xdr:ext cx="405111" cy="259045"/>
    <xdr:sp macro="" textlink="">
      <xdr:nvSpPr>
        <xdr:cNvPr id="230" name="n_1mainValue【一般廃棄物処理施設】&#10;有形固定資産減価償却率"/>
        <xdr:cNvSpPr txBox="1"/>
      </xdr:nvSpPr>
      <xdr:spPr>
        <a:xfrm>
          <a:off x="15266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231"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9" name="正方形/長方形 2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0" name="テキスト ボックス 2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1" name="直線コネクタ 2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2" name="直線コネクタ 2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3" name="テキスト ボックス 2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4" name="直線コネクタ 2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5" name="テキスト ボックス 2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6" name="直線コネクタ 2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47" name="テキスト ボックス 2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48" name="直線コネクタ 2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49" name="テキスト ボックス 2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1" name="テキスト ボックス 2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253" name="直線コネクタ 252"/>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254"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255" name="直線コネクタ 254"/>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256"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257" name="直線コネクタ 256"/>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258"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259" name="フローチャート: 判断 258"/>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260" name="フローチャート: 判断 259"/>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164203</xdr:rowOff>
    </xdr:from>
    <xdr:ext cx="599010" cy="259045"/>
    <xdr:sp macro="" textlink="">
      <xdr:nvSpPr>
        <xdr:cNvPr id="261"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262" name="フローチャート: 判断 261"/>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43087</xdr:rowOff>
    </xdr:from>
    <xdr:ext cx="599010" cy="259045"/>
    <xdr:sp macro="" textlink="">
      <xdr:nvSpPr>
        <xdr:cNvPr id="263" name="n_2aveValue【一般廃棄物処理施設】&#10;一人当たり有形固定資産（償却資産）額"/>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264" name="フローチャート: 判断 263"/>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265"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164339</xdr:rowOff>
    </xdr:from>
    <xdr:to>
      <xdr:col>116</xdr:col>
      <xdr:colOff>114300</xdr:colOff>
      <xdr:row>38</xdr:row>
      <xdr:rowOff>94489</xdr:rowOff>
    </xdr:to>
    <xdr:sp macro="" textlink="">
      <xdr:nvSpPr>
        <xdr:cNvPr id="271" name="楕円 270"/>
        <xdr:cNvSpPr/>
      </xdr:nvSpPr>
      <xdr:spPr>
        <a:xfrm>
          <a:off x="22110700" y="65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142766</xdr:rowOff>
    </xdr:from>
    <xdr:ext cx="599010" cy="259045"/>
    <xdr:sp macro="" textlink="">
      <xdr:nvSpPr>
        <xdr:cNvPr id="272" name="【一般廃棄物処理施設】&#10;一人当たり有形固定資産（償却資産）額該当値テキスト"/>
        <xdr:cNvSpPr txBox="1"/>
      </xdr:nvSpPr>
      <xdr:spPr>
        <a:xfrm>
          <a:off x="22199600" y="648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8475</xdr:rowOff>
    </xdr:from>
    <xdr:to>
      <xdr:col>112</xdr:col>
      <xdr:colOff>38100</xdr:colOff>
      <xdr:row>38</xdr:row>
      <xdr:rowOff>110075</xdr:rowOff>
    </xdr:to>
    <xdr:sp macro="" textlink="">
      <xdr:nvSpPr>
        <xdr:cNvPr id="273" name="楕円 272"/>
        <xdr:cNvSpPr/>
      </xdr:nvSpPr>
      <xdr:spPr>
        <a:xfrm>
          <a:off x="21272500" y="65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43689</xdr:rowOff>
    </xdr:from>
    <xdr:to>
      <xdr:col>116</xdr:col>
      <xdr:colOff>63500</xdr:colOff>
      <xdr:row>38</xdr:row>
      <xdr:rowOff>59275</xdr:rowOff>
    </xdr:to>
    <xdr:cxnSp macro="">
      <xdr:nvCxnSpPr>
        <xdr:cNvPr id="274" name="直線コネクタ 273"/>
        <xdr:cNvCxnSpPr/>
      </xdr:nvCxnSpPr>
      <xdr:spPr>
        <a:xfrm flipV="1">
          <a:off x="21323300" y="6558789"/>
          <a:ext cx="838200" cy="1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26730</xdr:rowOff>
    </xdr:from>
    <xdr:to>
      <xdr:col>107</xdr:col>
      <xdr:colOff>101600</xdr:colOff>
      <xdr:row>38</xdr:row>
      <xdr:rowOff>128330</xdr:rowOff>
    </xdr:to>
    <xdr:sp macro="" textlink="">
      <xdr:nvSpPr>
        <xdr:cNvPr id="275" name="楕円 274"/>
        <xdr:cNvSpPr/>
      </xdr:nvSpPr>
      <xdr:spPr>
        <a:xfrm>
          <a:off x="20383500" y="65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59275</xdr:rowOff>
    </xdr:from>
    <xdr:to>
      <xdr:col>111</xdr:col>
      <xdr:colOff>177800</xdr:colOff>
      <xdr:row>38</xdr:row>
      <xdr:rowOff>77530</xdr:rowOff>
    </xdr:to>
    <xdr:cxnSp macro="">
      <xdr:nvCxnSpPr>
        <xdr:cNvPr id="276" name="直線コネクタ 275"/>
        <xdr:cNvCxnSpPr/>
      </xdr:nvCxnSpPr>
      <xdr:spPr>
        <a:xfrm flipV="1">
          <a:off x="20434300" y="6574375"/>
          <a:ext cx="8890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126601</xdr:rowOff>
    </xdr:from>
    <xdr:ext cx="599010" cy="259045"/>
    <xdr:sp macro="" textlink="">
      <xdr:nvSpPr>
        <xdr:cNvPr id="277" name="n_1mainValue【一般廃棄物処理施設】&#10;一人当たり有形固定資産（償却資産）額"/>
        <xdr:cNvSpPr txBox="1"/>
      </xdr:nvSpPr>
      <xdr:spPr>
        <a:xfrm>
          <a:off x="21011095" y="629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144858</xdr:rowOff>
    </xdr:from>
    <xdr:ext cx="599010" cy="259045"/>
    <xdr:sp macro="" textlink="">
      <xdr:nvSpPr>
        <xdr:cNvPr id="278" name="n_2mainValue【一般廃棄物処理施設】&#10;一人当たり有形固定資産（償却資産）額"/>
        <xdr:cNvSpPr txBox="1"/>
      </xdr:nvSpPr>
      <xdr:spPr>
        <a:xfrm>
          <a:off x="20134795" y="631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9" name="テキスト ボックス 2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0" name="直線コネクタ 2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1" name="テキスト ボックス 2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2" name="直線コネクタ 2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3" name="テキスト ボックス 2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4" name="直線コネクタ 2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5" name="テキスト ボックス 2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6" name="直線コネクタ 2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7" name="テキスト ボックス 2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8" name="直線コネクタ 2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9" name="テキスト ボックス 2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03" name="直線コネクタ 302"/>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04"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05" name="直線コネクタ 304"/>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06"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07" name="直線コネクタ 30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141622</xdr:rowOff>
    </xdr:from>
    <xdr:ext cx="405111" cy="259045"/>
    <xdr:sp macro="" textlink="">
      <xdr:nvSpPr>
        <xdr:cNvPr id="308" name="【保健センター・保健所】&#10;有形固定資産減価償却率平均値テキスト"/>
        <xdr:cNvSpPr txBox="1"/>
      </xdr:nvSpPr>
      <xdr:spPr>
        <a:xfrm>
          <a:off x="16357600" y="1025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09" name="フローチャート: 判断 308"/>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10" name="フローチャート: 判断 309"/>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99712</xdr:rowOff>
    </xdr:from>
    <xdr:ext cx="405111" cy="259045"/>
    <xdr:sp macro="" textlink="">
      <xdr:nvSpPr>
        <xdr:cNvPr id="311" name="n_1aveValue【保健センター・保健所】&#10;有形固定資産減価償却率"/>
        <xdr:cNvSpPr txBox="1"/>
      </xdr:nvSpPr>
      <xdr:spPr>
        <a:xfrm>
          <a:off x="152660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312" name="フローチャート: 判断 311"/>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130192</xdr:rowOff>
    </xdr:from>
    <xdr:ext cx="405111" cy="259045"/>
    <xdr:sp macro="" textlink="">
      <xdr:nvSpPr>
        <xdr:cNvPr id="313" name="n_2aveValue【保健センター・保健所】&#10;有形固定資産減価償却率"/>
        <xdr:cNvSpPr txBox="1"/>
      </xdr:nvSpPr>
      <xdr:spPr>
        <a:xfrm>
          <a:off x="143897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314" name="フローチャート: 判断 313"/>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315"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6" name="テキスト ボックス 3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107315</xdr:rowOff>
    </xdr:from>
    <xdr:to>
      <xdr:col>85</xdr:col>
      <xdr:colOff>177800</xdr:colOff>
      <xdr:row>62</xdr:row>
      <xdr:rowOff>37465</xdr:rowOff>
    </xdr:to>
    <xdr:sp macro="" textlink="">
      <xdr:nvSpPr>
        <xdr:cNvPr id="321" name="楕円 320"/>
        <xdr:cNvSpPr/>
      </xdr:nvSpPr>
      <xdr:spPr>
        <a:xfrm>
          <a:off x="16268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85742</xdr:rowOff>
    </xdr:from>
    <xdr:ext cx="405111" cy="259045"/>
    <xdr:sp macro="" textlink="">
      <xdr:nvSpPr>
        <xdr:cNvPr id="322" name="【保健センター・保健所】&#10;有形固定資産減価償却率該当値テキスト"/>
        <xdr:cNvSpPr txBox="1"/>
      </xdr:nvSpPr>
      <xdr:spPr>
        <a:xfrm>
          <a:off x="16357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323" name="楕円 322"/>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158115</xdr:rowOff>
    </xdr:from>
    <xdr:to>
      <xdr:col>85</xdr:col>
      <xdr:colOff>127000</xdr:colOff>
      <xdr:row>62</xdr:row>
      <xdr:rowOff>28575</xdr:rowOff>
    </xdr:to>
    <xdr:cxnSp macro="">
      <xdr:nvCxnSpPr>
        <xdr:cNvPr id="324" name="直線コネクタ 323"/>
        <xdr:cNvCxnSpPr/>
      </xdr:nvCxnSpPr>
      <xdr:spPr>
        <a:xfrm flipV="1">
          <a:off x="15481300" y="106165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21590</xdr:rowOff>
    </xdr:from>
    <xdr:to>
      <xdr:col>76</xdr:col>
      <xdr:colOff>165100</xdr:colOff>
      <xdr:row>62</xdr:row>
      <xdr:rowOff>123190</xdr:rowOff>
    </xdr:to>
    <xdr:sp macro="" textlink="">
      <xdr:nvSpPr>
        <xdr:cNvPr id="325" name="楕円 324"/>
        <xdr:cNvSpPr/>
      </xdr:nvSpPr>
      <xdr:spPr>
        <a:xfrm>
          <a:off x="1454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72390</xdr:rowOff>
    </xdr:to>
    <xdr:cxnSp macro="">
      <xdr:nvCxnSpPr>
        <xdr:cNvPr id="326" name="直線コネクタ 325"/>
        <xdr:cNvCxnSpPr/>
      </xdr:nvCxnSpPr>
      <xdr:spPr>
        <a:xfrm flipV="1">
          <a:off x="14592300" y="10658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70502</xdr:rowOff>
    </xdr:from>
    <xdr:ext cx="405111" cy="259045"/>
    <xdr:sp macro="" textlink="">
      <xdr:nvSpPr>
        <xdr:cNvPr id="327" name="n_1mainValue【保健センター・保健所】&#10;有形固定資産減価償却率"/>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114317</xdr:rowOff>
    </xdr:from>
    <xdr:ext cx="405111" cy="259045"/>
    <xdr:sp macro="" textlink="">
      <xdr:nvSpPr>
        <xdr:cNvPr id="328" name="n_2mainValue【保健センター・保健所】&#10;有形固定資産減価償却率"/>
        <xdr:cNvSpPr txBox="1"/>
      </xdr:nvSpPr>
      <xdr:spPr>
        <a:xfrm>
          <a:off x="14389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39" name="直線コネクタ 3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0" name="テキスト ボックス 3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1" name="直線コネクタ 3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2" name="テキスト ボックス 3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3" name="直線コネクタ 3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4" name="テキスト ボックス 3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5" name="直線コネクタ 3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6" name="テキスト ボックス 3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7" name="直線コネクタ 3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8" name="テキスト ボックス 3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350" name="直線コネクタ 349"/>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51"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52" name="直線コネクタ 351"/>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353"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354" name="直線コネクタ 353"/>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355"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356" name="フローチャート: 判断 355"/>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357" name="フローチャート: 判断 356"/>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358"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359" name="フローチャート: 判断 358"/>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360"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361" name="フローチャート: 判断 360"/>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362"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3" name="テキスト ボックス 3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4" name="テキスト ボックス 3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5" name="テキスト ボックス 3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6" name="テキスト ボックス 3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7" name="テキスト ボックス 3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368" name="楕円 367"/>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140225</xdr:rowOff>
    </xdr:from>
    <xdr:ext cx="469744" cy="259045"/>
    <xdr:sp macro="" textlink="">
      <xdr:nvSpPr>
        <xdr:cNvPr id="369" name="【保健センター・保健所】&#10;一人当たり面積該当値テキスト"/>
        <xdr:cNvSpPr txBox="1"/>
      </xdr:nvSpPr>
      <xdr:spPr>
        <a:xfrm>
          <a:off x="22199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370" name="楕円 369"/>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45720</xdr:rowOff>
    </xdr:to>
    <xdr:cxnSp macro="">
      <xdr:nvCxnSpPr>
        <xdr:cNvPr id="371" name="直線コネクタ 370"/>
        <xdr:cNvCxnSpPr/>
      </xdr:nvCxnSpPr>
      <xdr:spPr>
        <a:xfrm flipV="1">
          <a:off x="21323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xdr:rowOff>
    </xdr:from>
    <xdr:to>
      <xdr:col>107</xdr:col>
      <xdr:colOff>101600</xdr:colOff>
      <xdr:row>62</xdr:row>
      <xdr:rowOff>105664</xdr:rowOff>
    </xdr:to>
    <xdr:sp macro="" textlink="">
      <xdr:nvSpPr>
        <xdr:cNvPr id="372" name="楕円 371"/>
        <xdr:cNvSpPr/>
      </xdr:nvSpPr>
      <xdr:spPr>
        <a:xfrm>
          <a:off x="20383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54864</xdr:rowOff>
    </xdr:to>
    <xdr:cxnSp macro="">
      <xdr:nvCxnSpPr>
        <xdr:cNvPr id="373" name="直線コネクタ 372"/>
        <xdr:cNvCxnSpPr/>
      </xdr:nvCxnSpPr>
      <xdr:spPr>
        <a:xfrm flipV="1">
          <a:off x="20434300" y="1067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87647</xdr:rowOff>
    </xdr:from>
    <xdr:ext cx="469744" cy="259045"/>
    <xdr:sp macro="" textlink="">
      <xdr:nvSpPr>
        <xdr:cNvPr id="374"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375" name="n_2mainValue【保健センター・保健所】&#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7" name="テキスト ボックス 3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7" name="テキスト ボックス 3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01" name="直線コネクタ 400"/>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02"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03" name="直線コネクタ 402"/>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04"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05" name="直線コネクタ 404"/>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0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07" name="フローチャート: 判断 40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08" name="フローチャート: 判断 407"/>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409"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410" name="フローチャート: 判断 409"/>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411"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412" name="フローチャート: 判断 411"/>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413"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419" name="楕円 418"/>
        <xdr:cNvSpPr/>
      </xdr:nvSpPr>
      <xdr:spPr>
        <a:xfrm>
          <a:off x="16268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109782</xdr:rowOff>
    </xdr:from>
    <xdr:ext cx="405111" cy="259045"/>
    <xdr:sp macro="" textlink="">
      <xdr:nvSpPr>
        <xdr:cNvPr id="420" name="【消防施設】&#10;有形固定資産減価償却率該当値テキスト"/>
        <xdr:cNvSpPr txBox="1"/>
      </xdr:nvSpPr>
      <xdr:spPr>
        <a:xfrm>
          <a:off x="16357600" y="136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111398</xdr:rowOff>
    </xdr:from>
    <xdr:to>
      <xdr:col>81</xdr:col>
      <xdr:colOff>101600</xdr:colOff>
      <xdr:row>81</xdr:row>
      <xdr:rowOff>41548</xdr:rowOff>
    </xdr:to>
    <xdr:sp macro="" textlink="">
      <xdr:nvSpPr>
        <xdr:cNvPr id="421" name="楕円 420"/>
        <xdr:cNvSpPr/>
      </xdr:nvSpPr>
      <xdr:spPr>
        <a:xfrm>
          <a:off x="15430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80</xdr:row>
      <xdr:rowOff>162198</xdr:rowOff>
    </xdr:to>
    <xdr:cxnSp macro="">
      <xdr:nvCxnSpPr>
        <xdr:cNvPr id="422" name="直線コネクタ 421"/>
        <xdr:cNvCxnSpPr/>
      </xdr:nvCxnSpPr>
      <xdr:spPr>
        <a:xfrm flipV="1">
          <a:off x="15481300" y="138537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23223</xdr:rowOff>
    </xdr:from>
    <xdr:to>
      <xdr:col>76</xdr:col>
      <xdr:colOff>165100</xdr:colOff>
      <xdr:row>80</xdr:row>
      <xdr:rowOff>124823</xdr:rowOff>
    </xdr:to>
    <xdr:sp macro="" textlink="">
      <xdr:nvSpPr>
        <xdr:cNvPr id="423" name="楕円 422"/>
        <xdr:cNvSpPr/>
      </xdr:nvSpPr>
      <xdr:spPr>
        <a:xfrm>
          <a:off x="14541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74023</xdr:rowOff>
    </xdr:from>
    <xdr:to>
      <xdr:col>81</xdr:col>
      <xdr:colOff>50800</xdr:colOff>
      <xdr:row>80</xdr:row>
      <xdr:rowOff>162198</xdr:rowOff>
    </xdr:to>
    <xdr:cxnSp macro="">
      <xdr:nvCxnSpPr>
        <xdr:cNvPr id="424" name="直線コネクタ 423"/>
        <xdr:cNvCxnSpPr/>
      </xdr:nvCxnSpPr>
      <xdr:spPr>
        <a:xfrm>
          <a:off x="14592300" y="137900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58075</xdr:rowOff>
    </xdr:from>
    <xdr:ext cx="405111" cy="259045"/>
    <xdr:sp macro="" textlink="">
      <xdr:nvSpPr>
        <xdr:cNvPr id="425" name="n_1mainValue【消防施設】&#10;有形固定資産減価償却率"/>
        <xdr:cNvSpPr txBox="1"/>
      </xdr:nvSpPr>
      <xdr:spPr>
        <a:xfrm>
          <a:off x="15266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141350</xdr:rowOff>
    </xdr:from>
    <xdr:ext cx="405111" cy="259045"/>
    <xdr:sp macro="" textlink="">
      <xdr:nvSpPr>
        <xdr:cNvPr id="426" name="n_2mainValue【消防施設】&#10;有形固定資産減価償却率"/>
        <xdr:cNvSpPr txBox="1"/>
      </xdr:nvSpPr>
      <xdr:spPr>
        <a:xfrm>
          <a:off x="14389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5" name="テキスト ボックス 4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6" name="直線コネクタ 4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7" name="直線コネクタ 4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8" name="テキスト ボックス 4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9" name="直線コネクタ 4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0" name="テキスト ボックス 4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1" name="直線コネクタ 4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2" name="テキスト ボックス 4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3" name="直線コネクタ 4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4" name="テキスト ボックス 4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5" name="直線コネクタ 4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6" name="テキスト ボックス 4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48" name="直線コネクタ 447"/>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49"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50" name="直線コネクタ 449"/>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51"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52" name="直線コネクタ 451"/>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453"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54" name="フローチャート: 判断 453"/>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55" name="フローチャート: 判断 45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456"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457" name="フローチャート: 判断 456"/>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125747</xdr:rowOff>
    </xdr:from>
    <xdr:ext cx="469744" cy="259045"/>
    <xdr:sp macro="" textlink="">
      <xdr:nvSpPr>
        <xdr:cNvPr id="458"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459" name="フローチャート: 判断 458"/>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460"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1" name="テキスト ボックス 4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2" name="テキスト ボックス 4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3" name="テキスト ボックス 4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4" name="テキスト ボックス 4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5" name="テキスト ボックス 4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46737</xdr:rowOff>
    </xdr:from>
    <xdr:to>
      <xdr:col>116</xdr:col>
      <xdr:colOff>114300</xdr:colOff>
      <xdr:row>82</xdr:row>
      <xdr:rowOff>148337</xdr:rowOff>
    </xdr:to>
    <xdr:sp macro="" textlink="">
      <xdr:nvSpPr>
        <xdr:cNvPr id="466" name="楕円 465"/>
        <xdr:cNvSpPr/>
      </xdr:nvSpPr>
      <xdr:spPr>
        <a:xfrm>
          <a:off x="22110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69614</xdr:rowOff>
    </xdr:from>
    <xdr:ext cx="469744" cy="259045"/>
    <xdr:sp macro="" textlink="">
      <xdr:nvSpPr>
        <xdr:cNvPr id="467" name="【消防施設】&#10;一人当たり面積該当値テキスト"/>
        <xdr:cNvSpPr txBox="1"/>
      </xdr:nvSpPr>
      <xdr:spPr>
        <a:xfrm>
          <a:off x="22199600"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49022</xdr:rowOff>
    </xdr:from>
    <xdr:to>
      <xdr:col>112</xdr:col>
      <xdr:colOff>38100</xdr:colOff>
      <xdr:row>82</xdr:row>
      <xdr:rowOff>150622</xdr:rowOff>
    </xdr:to>
    <xdr:sp macro="" textlink="">
      <xdr:nvSpPr>
        <xdr:cNvPr id="468" name="楕円 467"/>
        <xdr:cNvSpPr/>
      </xdr:nvSpPr>
      <xdr:spPr>
        <a:xfrm>
          <a:off x="21272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97537</xdr:rowOff>
    </xdr:from>
    <xdr:to>
      <xdr:col>116</xdr:col>
      <xdr:colOff>63500</xdr:colOff>
      <xdr:row>82</xdr:row>
      <xdr:rowOff>99822</xdr:rowOff>
    </xdr:to>
    <xdr:cxnSp macro="">
      <xdr:nvCxnSpPr>
        <xdr:cNvPr id="469" name="直線コネクタ 468"/>
        <xdr:cNvCxnSpPr/>
      </xdr:nvCxnSpPr>
      <xdr:spPr>
        <a:xfrm flipV="1">
          <a:off x="21323300" y="141564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108458</xdr:rowOff>
    </xdr:from>
    <xdr:to>
      <xdr:col>107</xdr:col>
      <xdr:colOff>101600</xdr:colOff>
      <xdr:row>83</xdr:row>
      <xdr:rowOff>38608</xdr:rowOff>
    </xdr:to>
    <xdr:sp macro="" textlink="">
      <xdr:nvSpPr>
        <xdr:cNvPr id="470" name="楕円 469"/>
        <xdr:cNvSpPr/>
      </xdr:nvSpPr>
      <xdr:spPr>
        <a:xfrm>
          <a:off x="20383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99822</xdr:rowOff>
    </xdr:from>
    <xdr:to>
      <xdr:col>111</xdr:col>
      <xdr:colOff>177800</xdr:colOff>
      <xdr:row>82</xdr:row>
      <xdr:rowOff>159258</xdr:rowOff>
    </xdr:to>
    <xdr:cxnSp macro="">
      <xdr:nvCxnSpPr>
        <xdr:cNvPr id="471" name="直線コネクタ 470"/>
        <xdr:cNvCxnSpPr/>
      </xdr:nvCxnSpPr>
      <xdr:spPr>
        <a:xfrm flipV="1">
          <a:off x="20434300" y="141587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167149</xdr:rowOff>
    </xdr:from>
    <xdr:ext cx="469744" cy="259045"/>
    <xdr:sp macro="" textlink="">
      <xdr:nvSpPr>
        <xdr:cNvPr id="472" name="n_1mainValue【消防施設】&#10;一人当たり面積"/>
        <xdr:cNvSpPr txBox="1"/>
      </xdr:nvSpPr>
      <xdr:spPr>
        <a:xfrm>
          <a:off x="21075727" y="138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55135</xdr:rowOff>
    </xdr:from>
    <xdr:ext cx="469744" cy="259045"/>
    <xdr:sp macro="" textlink="">
      <xdr:nvSpPr>
        <xdr:cNvPr id="473" name="n_2mainValue【消防施設】&#10;一人当たり面積"/>
        <xdr:cNvSpPr txBox="1"/>
      </xdr:nvSpPr>
      <xdr:spPr>
        <a:xfrm>
          <a:off x="20199427" y="139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4" name="直線コネクタ 4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5" name="テキスト ボックス 4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6" name="直線コネクタ 4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7" name="テキスト ボックス 4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8" name="直線コネクタ 4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9" name="テキスト ボックス 4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0" name="直線コネクタ 4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1" name="テキスト ボックス 4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2" name="直線コネクタ 4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3" name="テキスト ボックス 4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4" name="直線コネクタ 4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5" name="テキスト ボックス 4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499" name="直線コネクタ 498"/>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00"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01" name="直線コネクタ 500"/>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3" name="直線コネクタ 5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504" name="【庁舎】&#10;有形固定資産減価償却率平均値テキスト"/>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05" name="フローチャート: 判断 504"/>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06" name="フローチャート: 判断 50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07"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508" name="フローチャート: 判断 507"/>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509" name="n_2ave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510" name="フローチャート: 判断 509"/>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511"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164193</xdr:rowOff>
    </xdr:from>
    <xdr:to>
      <xdr:col>85</xdr:col>
      <xdr:colOff>177800</xdr:colOff>
      <xdr:row>108</xdr:row>
      <xdr:rowOff>94343</xdr:rowOff>
    </xdr:to>
    <xdr:sp macro="" textlink="">
      <xdr:nvSpPr>
        <xdr:cNvPr id="517" name="楕円 516"/>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79120</xdr:rowOff>
    </xdr:from>
    <xdr:ext cx="405111" cy="259045"/>
    <xdr:sp macro="" textlink="">
      <xdr:nvSpPr>
        <xdr:cNvPr id="518" name="【庁舎】&#10;有形固定資産減価償却率該当値テキスト"/>
        <xdr:cNvSpPr txBox="1"/>
      </xdr:nvSpPr>
      <xdr:spPr>
        <a:xfrm>
          <a:off x="163576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49893</xdr:rowOff>
    </xdr:from>
    <xdr:to>
      <xdr:col>81</xdr:col>
      <xdr:colOff>101600</xdr:colOff>
      <xdr:row>108</xdr:row>
      <xdr:rowOff>151493</xdr:rowOff>
    </xdr:to>
    <xdr:sp macro="" textlink="">
      <xdr:nvSpPr>
        <xdr:cNvPr id="519" name="楕円 518"/>
        <xdr:cNvSpPr/>
      </xdr:nvSpPr>
      <xdr:spPr>
        <a:xfrm>
          <a:off x="15430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100693</xdr:rowOff>
    </xdr:to>
    <xdr:cxnSp macro="">
      <xdr:nvCxnSpPr>
        <xdr:cNvPr id="520" name="直線コネクタ 519"/>
        <xdr:cNvCxnSpPr/>
      </xdr:nvCxnSpPr>
      <xdr:spPr>
        <a:xfrm flipV="1">
          <a:off x="15481300" y="185601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85816</xdr:rowOff>
    </xdr:from>
    <xdr:to>
      <xdr:col>76</xdr:col>
      <xdr:colOff>165100</xdr:colOff>
      <xdr:row>109</xdr:row>
      <xdr:rowOff>15966</xdr:rowOff>
    </xdr:to>
    <xdr:sp macro="" textlink="">
      <xdr:nvSpPr>
        <xdr:cNvPr id="521" name="楕円 520"/>
        <xdr:cNvSpPr/>
      </xdr:nvSpPr>
      <xdr:spPr>
        <a:xfrm>
          <a:off x="14541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100693</xdr:rowOff>
    </xdr:from>
    <xdr:to>
      <xdr:col>81</xdr:col>
      <xdr:colOff>50800</xdr:colOff>
      <xdr:row>108</xdr:row>
      <xdr:rowOff>136616</xdr:rowOff>
    </xdr:to>
    <xdr:cxnSp macro="">
      <xdr:nvCxnSpPr>
        <xdr:cNvPr id="522" name="直線コネクタ 521"/>
        <xdr:cNvCxnSpPr/>
      </xdr:nvCxnSpPr>
      <xdr:spPr>
        <a:xfrm flipV="1">
          <a:off x="14592300" y="186172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142620</xdr:rowOff>
    </xdr:from>
    <xdr:ext cx="340478" cy="259045"/>
    <xdr:sp macro="" textlink="">
      <xdr:nvSpPr>
        <xdr:cNvPr id="523" name="n_1mainValue【庁舎】&#10;有形固定資産減価償却率"/>
        <xdr:cNvSpPr txBox="1"/>
      </xdr:nvSpPr>
      <xdr:spPr>
        <a:xfrm>
          <a:off x="15298361" y="18659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7093</xdr:rowOff>
    </xdr:from>
    <xdr:ext cx="340478" cy="259045"/>
    <xdr:sp macro="" textlink="">
      <xdr:nvSpPr>
        <xdr:cNvPr id="524" name="n_2mainValue【庁舎】&#10;有形固定資産減価償却率"/>
        <xdr:cNvSpPr txBox="1"/>
      </xdr:nvSpPr>
      <xdr:spPr>
        <a:xfrm>
          <a:off x="14422061" y="1869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48" name="直線コネクタ 547"/>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49"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50" name="直線コネクタ 549"/>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51"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52" name="直線コネクタ 551"/>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553" name="【庁舎】&#10;一人当たり面積平均値テキスト"/>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54" name="フローチャート: 判断 553"/>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55" name="フローチャート: 判断 554"/>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556" name="n_1aveValue【庁舎】&#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557" name="フローチャート: 判断 556"/>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558" name="n_2aveValue【庁舎】&#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559" name="フローチャート: 判断 558"/>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560"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566" name="楕円 565"/>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567" name="【庁舎】&#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152400</xdr:rowOff>
    </xdr:from>
    <xdr:to>
      <xdr:col>112</xdr:col>
      <xdr:colOff>38100</xdr:colOff>
      <xdr:row>106</xdr:row>
      <xdr:rowOff>82550</xdr:rowOff>
    </xdr:to>
    <xdr:sp macro="" textlink="">
      <xdr:nvSpPr>
        <xdr:cNvPr id="568" name="楕円 567"/>
        <xdr:cNvSpPr/>
      </xdr:nvSpPr>
      <xdr:spPr>
        <a:xfrm>
          <a:off x="212725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31750</xdr:rowOff>
    </xdr:to>
    <xdr:cxnSp macro="">
      <xdr:nvCxnSpPr>
        <xdr:cNvPr id="569" name="直線コネクタ 568"/>
        <xdr:cNvCxnSpPr/>
      </xdr:nvCxnSpPr>
      <xdr:spPr>
        <a:xfrm flipV="1">
          <a:off x="21323300" y="1819275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118111</xdr:rowOff>
    </xdr:from>
    <xdr:to>
      <xdr:col>107</xdr:col>
      <xdr:colOff>101600</xdr:colOff>
      <xdr:row>106</xdr:row>
      <xdr:rowOff>48261</xdr:rowOff>
    </xdr:to>
    <xdr:sp macro="" textlink="">
      <xdr:nvSpPr>
        <xdr:cNvPr id="570" name="楕円 569"/>
        <xdr:cNvSpPr/>
      </xdr:nvSpPr>
      <xdr:spPr>
        <a:xfrm>
          <a:off x="20383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168911</xdr:rowOff>
    </xdr:from>
    <xdr:to>
      <xdr:col>111</xdr:col>
      <xdr:colOff>177800</xdr:colOff>
      <xdr:row>106</xdr:row>
      <xdr:rowOff>31750</xdr:rowOff>
    </xdr:to>
    <xdr:cxnSp macro="">
      <xdr:nvCxnSpPr>
        <xdr:cNvPr id="571" name="直線コネクタ 570"/>
        <xdr:cNvCxnSpPr/>
      </xdr:nvCxnSpPr>
      <xdr:spPr>
        <a:xfrm>
          <a:off x="20434300" y="18171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73677</xdr:rowOff>
    </xdr:from>
    <xdr:ext cx="469744" cy="259045"/>
    <xdr:sp macro="" textlink="">
      <xdr:nvSpPr>
        <xdr:cNvPr id="572" name="n_1mainValue【庁舎】&#10;一人当たり面積"/>
        <xdr:cNvSpPr txBox="1"/>
      </xdr:nvSpPr>
      <xdr:spPr>
        <a:xfrm>
          <a:off x="21075727"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39388</xdr:rowOff>
    </xdr:from>
    <xdr:ext cx="469744" cy="259045"/>
    <xdr:sp macro="" textlink="">
      <xdr:nvSpPr>
        <xdr:cNvPr id="573" name="n_2mainValue【庁舎】&#10;一人当たり面積"/>
        <xdr:cNvSpPr txBox="1"/>
      </xdr:nvSpPr>
      <xdr:spPr>
        <a:xfrm>
          <a:off x="20199427"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の有形固定資産減価償却率について、類似団体と比較すると消防施設の水準が高く、老朽化が進んでいる。また、人口減少等により、年々消防団員も減っている中、一人当たり面積は類似団体と比較して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倍と大きいことから、今後、消防屯所の統廃合を含めた検討が必要である。</a:t>
          </a:r>
          <a:endParaRPr lang="ja-JP" altLang="ja-JP" sz="1400">
            <a:effectLst/>
          </a:endParaRPr>
        </a:p>
        <a:p>
          <a:r>
            <a:rPr kumimoji="1" lang="ja-JP" altLang="ja-JP" sz="1100">
              <a:solidFill>
                <a:schemeClr val="dk1"/>
              </a:solidFill>
              <a:effectLst/>
              <a:latin typeface="+mn-lt"/>
              <a:ea typeface="+mn-ea"/>
              <a:cs typeface="+mn-cs"/>
            </a:rPr>
            <a:t>体育館・プール及び保健センターでは類似団体内平均値を下回っており、比較的老朽化は進んでいない。保健センターの一人当たり面積は、類似団体と比較して小さいが、特に支障なく業務を実施している。</a:t>
          </a:r>
          <a:endParaRPr lang="ja-JP" altLang="ja-JP" sz="1400">
            <a:effectLst/>
          </a:endParaRPr>
        </a:p>
        <a:p>
          <a:r>
            <a:rPr kumimoji="1" lang="ja-JP" altLang="ja-JP" sz="1100">
              <a:solidFill>
                <a:schemeClr val="dk1"/>
              </a:solidFill>
              <a:effectLst/>
              <a:latin typeface="+mn-lt"/>
              <a:ea typeface="+mn-ea"/>
              <a:cs typeface="+mn-cs"/>
            </a:rPr>
            <a:t>庁舎については、旧本庁舎が震災により被災し、使用不可とされたことから、平成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年度に本庁舎を新築したところであるため、類似団体と比較して著しく低い数値となっている。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13,369
13,264
127.70
10,409,884
9,873,255
276,815
4,080,303
6,695,533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年度に比べ</a:t>
          </a:r>
          <a:r>
            <a:rPr lang="ja-JP" altLang="en-US" sz="1100" b="0" i="0" baseline="0">
              <a:solidFill>
                <a:schemeClr val="dk1"/>
              </a:solidFill>
              <a:effectLst/>
              <a:latin typeface="+mn-lt"/>
              <a:ea typeface="+mn-ea"/>
              <a:cs typeface="+mn-cs"/>
            </a:rPr>
            <a:t>特に基準財政収入額がより減少幅が大きかった</a:t>
          </a:r>
          <a:r>
            <a:rPr lang="ja-JP" altLang="ja-JP" sz="1100" b="0" i="0" baseline="0">
              <a:solidFill>
                <a:schemeClr val="dk1"/>
              </a:solidFill>
              <a:effectLst/>
              <a:latin typeface="+mn-lt"/>
              <a:ea typeface="+mn-ea"/>
              <a:cs typeface="+mn-cs"/>
            </a:rPr>
            <a:t>ことにより増加したもの。</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「川俣町まち・ひと・しごと創生人口ビジョン・総合戦略」においても平成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年には町高齢化率が</a:t>
          </a:r>
          <a:r>
            <a:rPr lang="en-US" altLang="ja-JP" sz="1100" b="0" i="0" baseline="0">
              <a:solidFill>
                <a:schemeClr val="dk1"/>
              </a:solidFill>
              <a:effectLst/>
              <a:latin typeface="+mn-lt"/>
              <a:ea typeface="+mn-ea"/>
              <a:cs typeface="+mn-cs"/>
            </a:rPr>
            <a:t>36.4</a:t>
          </a:r>
          <a:r>
            <a:rPr lang="ja-JP" altLang="ja-JP" sz="1100" b="0" i="0" baseline="0">
              <a:solidFill>
                <a:schemeClr val="dk1"/>
              </a:solidFill>
              <a:effectLst/>
              <a:latin typeface="+mn-lt"/>
              <a:ea typeface="+mn-ea"/>
              <a:cs typeface="+mn-cs"/>
            </a:rPr>
            <a:t>％、町民の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人に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人が高齢者という時代を迎えると予測している。そのことに付随し、労働人口の減少や町内に中心となる産業が少ないこと等により、財政基盤が弱く、類似団体平均よりここ数年低い状況にある。今後も第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次川俣町振興計画に沿った施策の重点化を図り、行政の効率化に努めることにより、財政の健全化を図る。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111337</xdr:rowOff>
    </xdr:to>
    <xdr:cxnSp macro="">
      <xdr:nvCxnSpPr>
        <xdr:cNvPr id="68" name="直線コネクタ 67"/>
        <xdr:cNvCxnSpPr/>
      </xdr:nvCxnSpPr>
      <xdr:spPr>
        <a:xfrm flipV="1">
          <a:off x="4114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127423</xdr:rowOff>
    </xdr:to>
    <xdr:cxnSp macro="">
      <xdr:nvCxnSpPr>
        <xdr:cNvPr id="71" name="直線コネクタ 70"/>
        <xdr:cNvCxnSpPr/>
      </xdr:nvCxnSpPr>
      <xdr:spPr>
        <a:xfrm flipV="1">
          <a:off x="3225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143510</xdr:rowOff>
    </xdr:to>
    <xdr:cxnSp macro="">
      <xdr:nvCxnSpPr>
        <xdr:cNvPr id="74" name="直線コネクタ 73"/>
        <xdr:cNvCxnSpPr/>
      </xdr:nvCxnSpPr>
      <xdr:spPr>
        <a:xfrm flipV="1">
          <a:off x="2336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159596</xdr:rowOff>
    </xdr:to>
    <xdr:cxnSp macro="">
      <xdr:nvCxnSpPr>
        <xdr:cNvPr id="77" name="直線コネクタ 76"/>
        <xdr:cNvCxnSpPr/>
      </xdr:nvCxnSpPr>
      <xdr:spPr>
        <a:xfrm flipV="1">
          <a:off x="1447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24571</xdr:rowOff>
    </xdr:from>
    <xdr:ext cx="762000" cy="259045"/>
    <xdr:sp macro="" textlink="">
      <xdr:nvSpPr>
        <xdr:cNvPr id="88" name="財政力該当値テキスト"/>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108796</xdr:rowOff>
    </xdr:from>
    <xdr:to>
      <xdr:col>7</xdr:col>
      <xdr:colOff>31750</xdr:colOff>
      <xdr:row>44</xdr:row>
      <xdr:rowOff>38946</xdr:rowOff>
    </xdr:to>
    <xdr:sp macro="" textlink="">
      <xdr:nvSpPr>
        <xdr:cNvPr id="95" name="楕円 94"/>
        <xdr:cNvSpPr/>
      </xdr:nvSpPr>
      <xdr:spPr>
        <a:xfrm>
          <a:off x="1397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23723</xdr:rowOff>
    </xdr:from>
    <xdr:ext cx="762000" cy="259045"/>
    <xdr:sp macro="" textlink="">
      <xdr:nvSpPr>
        <xdr:cNvPr id="96" name="テキスト ボックス 95"/>
        <xdr:cNvSpPr txBox="1"/>
      </xdr:nvSpPr>
      <xdr:spPr>
        <a:xfrm>
          <a:off x="1066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年度は、前年度の</a:t>
          </a:r>
          <a:r>
            <a:rPr lang="en-US" altLang="ja-JP" sz="1100">
              <a:solidFill>
                <a:schemeClr val="dk1"/>
              </a:solidFill>
              <a:effectLst/>
              <a:latin typeface="+mn-lt"/>
              <a:ea typeface="+mn-ea"/>
              <a:cs typeface="+mn-cs"/>
            </a:rPr>
            <a:t>91.3</a:t>
          </a:r>
          <a:r>
            <a:rPr lang="ja-JP" altLang="ja-JP" sz="1100">
              <a:solidFill>
                <a:schemeClr val="dk1"/>
              </a:solidFill>
              <a:effectLst/>
              <a:latin typeface="+mn-lt"/>
              <a:ea typeface="+mn-ea"/>
              <a:cs typeface="+mn-cs"/>
            </a:rPr>
            <a:t>％に対し</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がり</a:t>
          </a:r>
          <a:r>
            <a:rPr lang="en-US" altLang="ja-JP" sz="1100">
              <a:solidFill>
                <a:schemeClr val="dk1"/>
              </a:solidFill>
              <a:effectLst/>
              <a:latin typeface="+mn-lt"/>
              <a:ea typeface="+mn-ea"/>
              <a:cs typeface="+mn-cs"/>
            </a:rPr>
            <a:t>90.6</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ており、依然として財政の硬直性は続いている状況にある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低下</a:t>
          </a:r>
          <a:r>
            <a:rPr lang="ja-JP" altLang="ja-JP" sz="1100">
              <a:solidFill>
                <a:schemeClr val="dk1"/>
              </a:solidFill>
              <a:effectLst/>
              <a:latin typeface="+mn-lt"/>
              <a:ea typeface="+mn-ea"/>
              <a:cs typeface="+mn-cs"/>
            </a:rPr>
            <a:t>要因としては、</a:t>
          </a:r>
          <a:r>
            <a:rPr lang="ja-JP" altLang="en-US" sz="1100">
              <a:solidFill>
                <a:schemeClr val="dk1"/>
              </a:solidFill>
              <a:effectLst/>
              <a:latin typeface="+mn-lt"/>
              <a:ea typeface="+mn-ea"/>
              <a:cs typeface="+mn-cs"/>
            </a:rPr>
            <a:t>復旧・復興に係る重点事業の終了による臨時的経費の減少により決算総額も減となるものの経常経費の割合は少ないためである。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経費の見直しなどを重点的に行い経常経費の削減に努める必要がある。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126238</xdr:rowOff>
    </xdr:to>
    <xdr:cxnSp macro="">
      <xdr:nvCxnSpPr>
        <xdr:cNvPr id="129" name="直線コネクタ 128"/>
        <xdr:cNvCxnSpPr/>
      </xdr:nvCxnSpPr>
      <xdr:spPr>
        <a:xfrm flipV="1">
          <a:off x="4114800" y="110652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126238</xdr:rowOff>
    </xdr:to>
    <xdr:cxnSp macro="">
      <xdr:nvCxnSpPr>
        <xdr:cNvPr id="132" name="直線コネクタ 131"/>
        <xdr:cNvCxnSpPr/>
      </xdr:nvCxnSpPr>
      <xdr:spPr>
        <a:xfrm>
          <a:off x="3225800" y="1101217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64</xdr:row>
      <xdr:rowOff>39370</xdr:rowOff>
    </xdr:to>
    <xdr:cxnSp macro="">
      <xdr:nvCxnSpPr>
        <xdr:cNvPr id="135" name="直線コネクタ 134"/>
        <xdr:cNvCxnSpPr/>
      </xdr:nvCxnSpPr>
      <xdr:spPr>
        <a:xfrm>
          <a:off x="2336800" y="1081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157734</xdr:rowOff>
    </xdr:to>
    <xdr:cxnSp macro="">
      <xdr:nvCxnSpPr>
        <xdr:cNvPr id="138" name="直線コネクタ 137"/>
        <xdr:cNvCxnSpPr/>
      </xdr:nvCxnSpPr>
      <xdr:spPr>
        <a:xfrm flipV="1">
          <a:off x="1447800" y="1081913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2" name="テキスト ボックス 141"/>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8" name="楕円 147"/>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49"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0" name="楕円 149"/>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1" name="テキスト ボックス 150"/>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2" name="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3" name="テキスト ボックス 152"/>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4" name="楕円 153"/>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5" name="テキスト ボックス 154"/>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年度決算と比較して１人当たりの人件費・物件費等は</a:t>
          </a:r>
          <a:r>
            <a:rPr lang="ja-JP" altLang="en-US" sz="1100" b="0" i="0" baseline="0">
              <a:solidFill>
                <a:schemeClr val="dk1"/>
              </a:solidFill>
              <a:effectLst/>
              <a:latin typeface="+mn-lt"/>
              <a:ea typeface="+mn-ea"/>
              <a:cs typeface="+mn-cs"/>
            </a:rPr>
            <a:t>７４，０８３</a:t>
          </a:r>
          <a:r>
            <a:rPr lang="ja-JP" altLang="ja-JP" sz="1100" b="0" i="0" baseline="0">
              <a:solidFill>
                <a:schemeClr val="dk1"/>
              </a:solidFill>
              <a:effectLst/>
              <a:latin typeface="+mn-lt"/>
              <a:ea typeface="+mn-ea"/>
              <a:cs typeface="+mn-cs"/>
            </a:rPr>
            <a:t>円低くなっている。主な要因としては、除染対策事業の</a:t>
          </a:r>
          <a:r>
            <a:rPr lang="ja-JP" altLang="en-US" sz="1100" b="0" i="0" baseline="0">
              <a:solidFill>
                <a:schemeClr val="dk1"/>
              </a:solidFill>
              <a:effectLst/>
              <a:latin typeface="+mn-lt"/>
              <a:ea typeface="+mn-ea"/>
              <a:cs typeface="+mn-cs"/>
            </a:rPr>
            <a:t>進捗</a:t>
          </a:r>
          <a:r>
            <a:rPr lang="ja-JP" altLang="ja-JP" sz="1100" b="0" i="0" baseline="0">
              <a:solidFill>
                <a:schemeClr val="dk1"/>
              </a:solidFill>
              <a:effectLst/>
              <a:latin typeface="+mn-lt"/>
              <a:ea typeface="+mn-ea"/>
              <a:cs typeface="+mn-cs"/>
            </a:rPr>
            <a:t>により大幅な物件費の減少が挙げら</a:t>
          </a:r>
          <a:r>
            <a:rPr lang="ja-JP" altLang="en-US" sz="1100" b="0" i="0" baseline="0">
              <a:solidFill>
                <a:schemeClr val="dk1"/>
              </a:solidFill>
              <a:effectLst/>
              <a:latin typeface="+mn-lt"/>
              <a:ea typeface="+mn-ea"/>
              <a:cs typeface="+mn-cs"/>
            </a:rPr>
            <a:t>れる。</a:t>
          </a:r>
          <a:r>
            <a:rPr lang="ja-JP" altLang="ja-JP" sz="1100" b="0" i="0" baseline="0">
              <a:solidFill>
                <a:schemeClr val="dk1"/>
              </a:solidFill>
              <a:effectLst/>
              <a:latin typeface="+mn-lt"/>
              <a:ea typeface="+mn-ea"/>
              <a:cs typeface="+mn-cs"/>
            </a:rPr>
            <a:t>人件</a:t>
          </a:r>
          <a:r>
            <a:rPr lang="ja-JP" altLang="en-US" sz="1100" b="0" i="0" baseline="0">
              <a:solidFill>
                <a:schemeClr val="dk1"/>
              </a:solidFill>
              <a:effectLst/>
              <a:latin typeface="+mn-lt"/>
              <a:ea typeface="+mn-ea"/>
              <a:cs typeface="+mn-cs"/>
            </a:rPr>
            <a:t>費のうち職員給は県人事委員会勧告により、全体的に引上げとなったことや、災害復旧費における事業費支弁人件費を事業縮小により通常の人件費に振り替えたことにより若干の増となった。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類似団体と比較すると高い</a:t>
          </a:r>
          <a:r>
            <a:rPr lang="en-US" altLang="ja-JP" sz="1100" b="0" i="0" baseline="0">
              <a:solidFill>
                <a:schemeClr val="dk1"/>
              </a:solidFill>
              <a:effectLst/>
              <a:latin typeface="+mn-lt"/>
              <a:ea typeface="+mn-ea"/>
              <a:cs typeface="+mn-cs"/>
            </a:rPr>
            <a:t>1041010410</a:t>
          </a:r>
          <a:r>
            <a:rPr lang="ja-JP" altLang="en-US"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状況にあり、</a:t>
          </a:r>
          <a:r>
            <a:rPr lang="ja-JP" altLang="ja-JP" sz="1100" b="0" i="0" baseline="0">
              <a:solidFill>
                <a:schemeClr val="dk1"/>
              </a:solidFill>
              <a:effectLst/>
              <a:latin typeface="+mn-lt"/>
              <a:ea typeface="+mn-ea"/>
              <a:cs typeface="+mn-cs"/>
            </a:rPr>
            <a:t>今後の動向を注視しなければならないと考える。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22774</xdr:rowOff>
    </xdr:from>
    <xdr:to>
      <xdr:col>23</xdr:col>
      <xdr:colOff>133350</xdr:colOff>
      <xdr:row>84</xdr:row>
      <xdr:rowOff>120407</xdr:rowOff>
    </xdr:to>
    <xdr:cxnSp macro="">
      <xdr:nvCxnSpPr>
        <xdr:cNvPr id="188" name="直線コネクタ 187"/>
        <xdr:cNvCxnSpPr/>
      </xdr:nvCxnSpPr>
      <xdr:spPr>
        <a:xfrm flipV="1">
          <a:off x="4953000" y="13910224"/>
          <a:ext cx="0" cy="611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92484</xdr:rowOff>
    </xdr:from>
    <xdr:ext cx="762000" cy="259045"/>
    <xdr:sp macro="" textlink="">
      <xdr:nvSpPr>
        <xdr:cNvPr id="189" name="人件費・物件費等の状況最小値テキスト"/>
        <xdr:cNvSpPr txBox="1"/>
      </xdr:nvSpPr>
      <xdr:spPr>
        <a:xfrm>
          <a:off x="5041900" y="1449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120407</xdr:rowOff>
    </xdr:from>
    <xdr:to>
      <xdr:col>24</xdr:col>
      <xdr:colOff>12700</xdr:colOff>
      <xdr:row>84</xdr:row>
      <xdr:rowOff>120407</xdr:rowOff>
    </xdr:to>
    <xdr:cxnSp macro="">
      <xdr:nvCxnSpPr>
        <xdr:cNvPr id="190" name="直線コネクタ 189"/>
        <xdr:cNvCxnSpPr/>
      </xdr:nvCxnSpPr>
      <xdr:spPr>
        <a:xfrm>
          <a:off x="4864100" y="1452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109151</xdr:rowOff>
    </xdr:from>
    <xdr:ext cx="762000" cy="259045"/>
    <xdr:sp macro="" textlink="">
      <xdr:nvSpPr>
        <xdr:cNvPr id="191" name="人件費・物件費等の状況最大値テキスト"/>
        <xdr:cNvSpPr txBox="1"/>
      </xdr:nvSpPr>
      <xdr:spPr>
        <a:xfrm>
          <a:off x="5041900" y="136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22774</xdr:rowOff>
    </xdr:from>
    <xdr:to>
      <xdr:col>24</xdr:col>
      <xdr:colOff>12700</xdr:colOff>
      <xdr:row>81</xdr:row>
      <xdr:rowOff>22774</xdr:rowOff>
    </xdr:to>
    <xdr:cxnSp macro="">
      <xdr:nvCxnSpPr>
        <xdr:cNvPr id="192" name="直線コネクタ 191"/>
        <xdr:cNvCxnSpPr/>
      </xdr:nvCxnSpPr>
      <xdr:spPr>
        <a:xfrm>
          <a:off x="4864100" y="1391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18276</xdr:rowOff>
    </xdr:from>
    <xdr:to>
      <xdr:col>23</xdr:col>
      <xdr:colOff>133350</xdr:colOff>
      <xdr:row>82</xdr:row>
      <xdr:rowOff>145965</xdr:rowOff>
    </xdr:to>
    <xdr:cxnSp macro="">
      <xdr:nvCxnSpPr>
        <xdr:cNvPr id="193" name="直線コネクタ 192"/>
        <xdr:cNvCxnSpPr/>
      </xdr:nvCxnSpPr>
      <xdr:spPr>
        <a:xfrm flipV="1">
          <a:off x="4114800" y="14077176"/>
          <a:ext cx="8382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121651</xdr:rowOff>
    </xdr:from>
    <xdr:ext cx="762000" cy="259045"/>
    <xdr:sp macro="" textlink="">
      <xdr:nvSpPr>
        <xdr:cNvPr id="194" name="人件費・物件費等の状況平均値テキスト"/>
        <xdr:cNvSpPr txBox="1"/>
      </xdr:nvSpPr>
      <xdr:spPr>
        <a:xfrm>
          <a:off x="5041900" y="13837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105124</xdr:rowOff>
    </xdr:from>
    <xdr:to>
      <xdr:col>23</xdr:col>
      <xdr:colOff>184150</xdr:colOff>
      <xdr:row>82</xdr:row>
      <xdr:rowOff>35274</xdr:rowOff>
    </xdr:to>
    <xdr:sp macro="" textlink="">
      <xdr:nvSpPr>
        <xdr:cNvPr id="195" name="フローチャート: 判断 194"/>
        <xdr:cNvSpPr/>
      </xdr:nvSpPr>
      <xdr:spPr>
        <a:xfrm>
          <a:off x="4902200" y="1399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145965</xdr:rowOff>
    </xdr:from>
    <xdr:to>
      <xdr:col>19</xdr:col>
      <xdr:colOff>133350</xdr:colOff>
      <xdr:row>83</xdr:row>
      <xdr:rowOff>41525</xdr:rowOff>
    </xdr:to>
    <xdr:cxnSp macro="">
      <xdr:nvCxnSpPr>
        <xdr:cNvPr id="196" name="直線コネクタ 195"/>
        <xdr:cNvCxnSpPr/>
      </xdr:nvCxnSpPr>
      <xdr:spPr>
        <a:xfrm flipV="1">
          <a:off x="3225800" y="14204865"/>
          <a:ext cx="889000" cy="6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105604</xdr:rowOff>
    </xdr:from>
    <xdr:to>
      <xdr:col>19</xdr:col>
      <xdr:colOff>184150</xdr:colOff>
      <xdr:row>82</xdr:row>
      <xdr:rowOff>35754</xdr:rowOff>
    </xdr:to>
    <xdr:sp macro="" textlink="">
      <xdr:nvSpPr>
        <xdr:cNvPr id="197" name="フローチャート: 判断 196"/>
        <xdr:cNvSpPr/>
      </xdr:nvSpPr>
      <xdr:spPr>
        <a:xfrm>
          <a:off x="4064000" y="1399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45931</xdr:rowOff>
    </xdr:from>
    <xdr:ext cx="736600" cy="259045"/>
    <xdr:sp macro="" textlink="">
      <xdr:nvSpPr>
        <xdr:cNvPr id="198" name="テキスト ボックス 197"/>
        <xdr:cNvSpPr txBox="1"/>
      </xdr:nvSpPr>
      <xdr:spPr>
        <a:xfrm>
          <a:off x="3733800" y="1376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41525</xdr:rowOff>
    </xdr:from>
    <xdr:to>
      <xdr:col>15</xdr:col>
      <xdr:colOff>82550</xdr:colOff>
      <xdr:row>88</xdr:row>
      <xdr:rowOff>120124</xdr:rowOff>
    </xdr:to>
    <xdr:cxnSp macro="">
      <xdr:nvCxnSpPr>
        <xdr:cNvPr id="199" name="直線コネクタ 198"/>
        <xdr:cNvCxnSpPr/>
      </xdr:nvCxnSpPr>
      <xdr:spPr>
        <a:xfrm flipV="1">
          <a:off x="2336800" y="14271875"/>
          <a:ext cx="889000" cy="9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103792</xdr:rowOff>
    </xdr:from>
    <xdr:to>
      <xdr:col>15</xdr:col>
      <xdr:colOff>133350</xdr:colOff>
      <xdr:row>82</xdr:row>
      <xdr:rowOff>33942</xdr:rowOff>
    </xdr:to>
    <xdr:sp macro="" textlink="">
      <xdr:nvSpPr>
        <xdr:cNvPr id="200" name="フローチャート: 判断 199"/>
        <xdr:cNvSpPr/>
      </xdr:nvSpPr>
      <xdr:spPr>
        <a:xfrm>
          <a:off x="3175000" y="1399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44119</xdr:rowOff>
    </xdr:from>
    <xdr:ext cx="762000" cy="259045"/>
    <xdr:sp macro="" textlink="">
      <xdr:nvSpPr>
        <xdr:cNvPr id="201" name="テキスト ボックス 200"/>
        <xdr:cNvSpPr txBox="1"/>
      </xdr:nvSpPr>
      <xdr:spPr>
        <a:xfrm>
          <a:off x="2844800" y="1376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120124</xdr:rowOff>
    </xdr:from>
    <xdr:to>
      <xdr:col>11</xdr:col>
      <xdr:colOff>31750</xdr:colOff>
      <xdr:row>89</xdr:row>
      <xdr:rowOff>131815</xdr:rowOff>
    </xdr:to>
    <xdr:cxnSp macro="">
      <xdr:nvCxnSpPr>
        <xdr:cNvPr id="202" name="直線コネクタ 201"/>
        <xdr:cNvCxnSpPr/>
      </xdr:nvCxnSpPr>
      <xdr:spPr>
        <a:xfrm flipV="1">
          <a:off x="1447800" y="15207724"/>
          <a:ext cx="889000" cy="1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106710</xdr:rowOff>
    </xdr:from>
    <xdr:to>
      <xdr:col>11</xdr:col>
      <xdr:colOff>82550</xdr:colOff>
      <xdr:row>82</xdr:row>
      <xdr:rowOff>36860</xdr:rowOff>
    </xdr:to>
    <xdr:sp macro="" textlink="">
      <xdr:nvSpPr>
        <xdr:cNvPr id="203" name="フローチャート: 判断 202"/>
        <xdr:cNvSpPr/>
      </xdr:nvSpPr>
      <xdr:spPr>
        <a:xfrm>
          <a:off x="2286000" y="1399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47037</xdr:rowOff>
    </xdr:from>
    <xdr:ext cx="762000" cy="259045"/>
    <xdr:sp macro="" textlink="">
      <xdr:nvSpPr>
        <xdr:cNvPr id="204" name="テキスト ボックス 203"/>
        <xdr:cNvSpPr txBox="1"/>
      </xdr:nvSpPr>
      <xdr:spPr>
        <a:xfrm>
          <a:off x="1955800" y="1376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23236</xdr:rowOff>
    </xdr:from>
    <xdr:to>
      <xdr:col>7</xdr:col>
      <xdr:colOff>31750</xdr:colOff>
      <xdr:row>82</xdr:row>
      <xdr:rowOff>124836</xdr:rowOff>
    </xdr:to>
    <xdr:sp macro="" textlink="">
      <xdr:nvSpPr>
        <xdr:cNvPr id="205" name="フローチャート: 判断 204"/>
        <xdr:cNvSpPr/>
      </xdr:nvSpPr>
      <xdr:spPr>
        <a:xfrm>
          <a:off x="13970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135013</xdr:rowOff>
    </xdr:from>
    <xdr:ext cx="762000" cy="259045"/>
    <xdr:sp macro="" textlink="">
      <xdr:nvSpPr>
        <xdr:cNvPr id="206" name="テキスト ボックス 205"/>
        <xdr:cNvSpPr txBox="1"/>
      </xdr:nvSpPr>
      <xdr:spPr>
        <a:xfrm>
          <a:off x="1066800" y="138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138926</xdr:rowOff>
    </xdr:from>
    <xdr:to>
      <xdr:col>23</xdr:col>
      <xdr:colOff>184150</xdr:colOff>
      <xdr:row>82</xdr:row>
      <xdr:rowOff>69076</xdr:rowOff>
    </xdr:to>
    <xdr:sp macro="" textlink="">
      <xdr:nvSpPr>
        <xdr:cNvPr id="212" name="楕円 211"/>
        <xdr:cNvSpPr/>
      </xdr:nvSpPr>
      <xdr:spPr>
        <a:xfrm>
          <a:off x="4902200" y="140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111003</xdr:rowOff>
    </xdr:from>
    <xdr:ext cx="762000" cy="259045"/>
    <xdr:sp macro="" textlink="">
      <xdr:nvSpPr>
        <xdr:cNvPr id="213" name="人件費・物件費等の状況該当値テキスト"/>
        <xdr:cNvSpPr txBox="1"/>
      </xdr:nvSpPr>
      <xdr:spPr>
        <a:xfrm>
          <a:off x="5041900" y="1399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95165</xdr:rowOff>
    </xdr:from>
    <xdr:to>
      <xdr:col>19</xdr:col>
      <xdr:colOff>184150</xdr:colOff>
      <xdr:row>83</xdr:row>
      <xdr:rowOff>25315</xdr:rowOff>
    </xdr:to>
    <xdr:sp macro="" textlink="">
      <xdr:nvSpPr>
        <xdr:cNvPr id="214" name="楕円 213"/>
        <xdr:cNvSpPr/>
      </xdr:nvSpPr>
      <xdr:spPr>
        <a:xfrm>
          <a:off x="4064000" y="141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10092</xdr:rowOff>
    </xdr:from>
    <xdr:ext cx="736600" cy="259045"/>
    <xdr:sp macro="" textlink="">
      <xdr:nvSpPr>
        <xdr:cNvPr id="215" name="テキスト ボックス 214"/>
        <xdr:cNvSpPr txBox="1"/>
      </xdr:nvSpPr>
      <xdr:spPr>
        <a:xfrm>
          <a:off x="3733800" y="1424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162175</xdr:rowOff>
    </xdr:from>
    <xdr:to>
      <xdr:col>15</xdr:col>
      <xdr:colOff>133350</xdr:colOff>
      <xdr:row>83</xdr:row>
      <xdr:rowOff>92325</xdr:rowOff>
    </xdr:to>
    <xdr:sp macro="" textlink="">
      <xdr:nvSpPr>
        <xdr:cNvPr id="216" name="楕円 215"/>
        <xdr:cNvSpPr/>
      </xdr:nvSpPr>
      <xdr:spPr>
        <a:xfrm>
          <a:off x="3175000" y="14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77102</xdr:rowOff>
    </xdr:from>
    <xdr:ext cx="762000" cy="259045"/>
    <xdr:sp macro="" textlink="">
      <xdr:nvSpPr>
        <xdr:cNvPr id="217" name="テキスト ボックス 216"/>
        <xdr:cNvSpPr txBox="1"/>
      </xdr:nvSpPr>
      <xdr:spPr>
        <a:xfrm>
          <a:off x="2844800" y="1430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69324</xdr:rowOff>
    </xdr:from>
    <xdr:to>
      <xdr:col>11</xdr:col>
      <xdr:colOff>82550</xdr:colOff>
      <xdr:row>88</xdr:row>
      <xdr:rowOff>170924</xdr:rowOff>
    </xdr:to>
    <xdr:sp macro="" textlink="">
      <xdr:nvSpPr>
        <xdr:cNvPr id="218" name="楕円 217"/>
        <xdr:cNvSpPr/>
      </xdr:nvSpPr>
      <xdr:spPr>
        <a:xfrm>
          <a:off x="2286000" y="15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155701</xdr:rowOff>
    </xdr:from>
    <xdr:ext cx="762000" cy="259045"/>
    <xdr:sp macro="" textlink="">
      <xdr:nvSpPr>
        <xdr:cNvPr id="219" name="テキスト ボックス 218"/>
        <xdr:cNvSpPr txBox="1"/>
      </xdr:nvSpPr>
      <xdr:spPr>
        <a:xfrm>
          <a:off x="1955800" y="1524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81015</xdr:rowOff>
    </xdr:from>
    <xdr:to>
      <xdr:col>7</xdr:col>
      <xdr:colOff>31750</xdr:colOff>
      <xdr:row>90</xdr:row>
      <xdr:rowOff>11165</xdr:rowOff>
    </xdr:to>
    <xdr:sp macro="" textlink="">
      <xdr:nvSpPr>
        <xdr:cNvPr id="220" name="楕円 219"/>
        <xdr:cNvSpPr/>
      </xdr:nvSpPr>
      <xdr:spPr>
        <a:xfrm>
          <a:off x="1397000" y="15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167392</xdr:rowOff>
    </xdr:from>
    <xdr:ext cx="762000" cy="259045"/>
    <xdr:sp macro="" textlink="">
      <xdr:nvSpPr>
        <xdr:cNvPr id="221" name="テキスト ボックス 220"/>
        <xdr:cNvSpPr txBox="1"/>
      </xdr:nvSpPr>
      <xdr:spPr>
        <a:xfrm>
          <a:off x="1066800" y="1542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mn-lt"/>
              <a:ea typeface="+mn-ea"/>
              <a:cs typeface="+mn-cs"/>
            </a:rPr>
            <a:t>昨年度の指数</a:t>
          </a:r>
          <a:r>
            <a:rPr lang="en-US" altLang="ja-JP" sz="1100" b="0" i="0" baseline="0">
              <a:solidFill>
                <a:schemeClr val="tx1"/>
              </a:solidFill>
              <a:effectLst/>
              <a:latin typeface="+mn-lt"/>
              <a:ea typeface="+mn-ea"/>
              <a:cs typeface="+mn-cs"/>
            </a:rPr>
            <a:t>100.8</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から</a:t>
          </a:r>
          <a:r>
            <a:rPr lang="en-US" altLang="ja-JP" sz="1100" b="0" i="0" baseline="0">
              <a:solidFill>
                <a:schemeClr val="tx1"/>
              </a:solidFill>
              <a:effectLst/>
              <a:latin typeface="+mn-lt"/>
              <a:ea typeface="+mn-ea"/>
              <a:cs typeface="+mn-cs"/>
            </a:rPr>
            <a:t>0.9</a:t>
          </a:r>
          <a:r>
            <a:rPr lang="ja-JP" altLang="en-US" sz="1100" b="0" i="0" baseline="0">
              <a:solidFill>
                <a:schemeClr val="tx1"/>
              </a:solidFill>
              <a:effectLst/>
              <a:latin typeface="+mn-lt"/>
              <a:ea typeface="+mn-ea"/>
              <a:cs typeface="+mn-cs"/>
            </a:rPr>
            <a:t>ポイント下がった。要因としては給与構造見直しに伴う現給保障を受けている職員が退職したことによるものである。</a:t>
          </a:r>
          <a:endParaRPr lang="en-US" altLang="ja-JP" sz="1100" b="0" i="0" baseline="0">
            <a:solidFill>
              <a:schemeClr val="tx1"/>
            </a:solidFill>
            <a:effectLst/>
            <a:latin typeface="+mn-lt"/>
            <a:ea typeface="+mn-ea"/>
            <a:cs typeface="+mn-cs"/>
          </a:endParaRPr>
        </a:p>
        <a:p>
          <a:pPr rtl="0" fontAlgn="base"/>
          <a:r>
            <a:rPr lang="ja-JP" altLang="ja-JP" sz="1100" b="0" i="0" baseline="0">
              <a:solidFill>
                <a:schemeClr val="tx1"/>
              </a:solidFill>
              <a:effectLst/>
              <a:latin typeface="+mn-lt"/>
              <a:ea typeface="+mn-ea"/>
              <a:cs typeface="+mn-cs"/>
            </a:rPr>
            <a:t>給与表上の引上げ率が国より低いなど、低下要因はある</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結果として</a:t>
          </a:r>
          <a:r>
            <a:rPr lang="ja-JP" altLang="en-US" sz="1100" b="0" i="0" baseline="0">
              <a:solidFill>
                <a:schemeClr val="tx1"/>
              </a:solidFill>
              <a:effectLst/>
              <a:latin typeface="+mn-lt"/>
              <a:ea typeface="+mn-ea"/>
              <a:cs typeface="+mn-cs"/>
            </a:rPr>
            <a:t>類似団体を上回る水準となっ</a:t>
          </a:r>
          <a:r>
            <a:rPr lang="ja-JP" altLang="ja-JP" sz="1100" b="0" i="0" baseline="0">
              <a:solidFill>
                <a:schemeClr val="tx1"/>
              </a:solidFill>
              <a:effectLst/>
              <a:latin typeface="+mn-lt"/>
              <a:ea typeface="+mn-ea"/>
              <a:cs typeface="+mn-cs"/>
            </a:rPr>
            <a:t>た。</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2" name="直線コネクタ 251"/>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3"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4" name="直線コネクタ 253"/>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5"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6" name="直線コネクタ 255"/>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69850</xdr:rowOff>
    </xdr:to>
    <xdr:cxnSp macro="">
      <xdr:nvCxnSpPr>
        <xdr:cNvPr id="257" name="直線コネクタ 256"/>
        <xdr:cNvCxnSpPr/>
      </xdr:nvCxnSpPr>
      <xdr:spPr>
        <a:xfrm flipV="1">
          <a:off x="16179800" y="152254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9" name="フローチャート: 判断 25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69850</xdr:rowOff>
    </xdr:to>
    <xdr:cxnSp macro="">
      <xdr:nvCxnSpPr>
        <xdr:cNvPr id="260" name="直線コネクタ 259"/>
        <xdr:cNvCxnSpPr/>
      </xdr:nvCxnSpPr>
      <xdr:spPr>
        <a:xfrm>
          <a:off x="15290800" y="152254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1" name="フローチャート: 判断 260"/>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2" name="テキスト ボックス 261"/>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88</xdr:row>
      <xdr:rowOff>137886</xdr:rowOff>
    </xdr:to>
    <xdr:cxnSp macro="">
      <xdr:nvCxnSpPr>
        <xdr:cNvPr id="263" name="直線コネクタ 262"/>
        <xdr:cNvCxnSpPr/>
      </xdr:nvCxnSpPr>
      <xdr:spPr>
        <a:xfrm>
          <a:off x="14401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4" name="フローチャート: 判断 263"/>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5" name="テキスト ボックス 264"/>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126395</xdr:rowOff>
    </xdr:to>
    <xdr:cxnSp macro="">
      <xdr:nvCxnSpPr>
        <xdr:cNvPr id="266" name="直線コネクタ 265"/>
        <xdr:cNvCxnSpPr/>
      </xdr:nvCxnSpPr>
      <xdr:spPr>
        <a:xfrm>
          <a:off x="13512800" y="150646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7" name="フローチャート: 判断 266"/>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8" name="テキスト ボックス 267"/>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9" name="フローチャート: 判断 268"/>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0" name="テキスト ボックス 269"/>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6" name="楕円 275"/>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7" name="給与水準   （国との比較）該当値テキスト"/>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2" name="楕円 281"/>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3" name="テキスト ボックス 282"/>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4" name="楕円 283"/>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5" name="テキスト ボックス 284"/>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年度よりスタートした「定員適正化計画」及び平成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年度からの「川俣町行財政集中改革プラン」等により、退職者の不補充をはじめ、事務事業の見直し、組織機構の簡素合理化、</a:t>
          </a:r>
          <a:r>
            <a:rPr lang="en-US" altLang="ja-JP" sz="1100" b="0" i="0" baseline="0">
              <a:solidFill>
                <a:schemeClr val="dk1"/>
              </a:solidFill>
              <a:effectLst/>
              <a:latin typeface="+mn-lt"/>
              <a:ea typeface="+mn-ea"/>
              <a:cs typeface="+mn-cs"/>
            </a:rPr>
            <a:t>OA</a:t>
          </a:r>
          <a:r>
            <a:rPr lang="ja-JP" altLang="ja-JP" sz="1100" b="0" i="0" baseline="0">
              <a:solidFill>
                <a:schemeClr val="dk1"/>
              </a:solidFill>
              <a:effectLst/>
              <a:latin typeface="+mn-lt"/>
              <a:ea typeface="+mn-ea"/>
              <a:cs typeface="+mn-cs"/>
            </a:rPr>
            <a:t>化の推進、民間への業務委託等を行った結果、平成</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194</a:t>
          </a:r>
          <a:r>
            <a:rPr lang="ja-JP" altLang="ja-JP" sz="1100" b="0" i="0" baseline="0">
              <a:solidFill>
                <a:schemeClr val="dk1"/>
              </a:solidFill>
              <a:effectLst/>
              <a:latin typeface="+mn-lt"/>
              <a:ea typeface="+mn-ea"/>
              <a:cs typeface="+mn-cs"/>
            </a:rPr>
            <a:t>名だった職員数は、平成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年度当初で</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名まで減少している。しかしながら、東日本大震災及び原子力災害により災害対応等の業務が増大したため、現状の職員数での対応は厳しい状況にあり、平成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年度以降は積極的な職員の採用を行って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5" name="直線コネクタ 314"/>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6"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7" name="直線コネクタ 316"/>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8"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9" name="直線コネクタ 318"/>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60</xdr:row>
      <xdr:rowOff>23792</xdr:rowOff>
    </xdr:to>
    <xdr:cxnSp macro="">
      <xdr:nvCxnSpPr>
        <xdr:cNvPr id="320" name="直線コネクタ 319"/>
        <xdr:cNvCxnSpPr/>
      </xdr:nvCxnSpPr>
      <xdr:spPr>
        <a:xfrm>
          <a:off x="16179800" y="10285857"/>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1"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2" name="フローチャート: 判断 321"/>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170307</xdr:rowOff>
    </xdr:from>
    <xdr:to>
      <xdr:col>77</xdr:col>
      <xdr:colOff>44450</xdr:colOff>
      <xdr:row>60</xdr:row>
      <xdr:rowOff>7705</xdr:rowOff>
    </xdr:to>
    <xdr:cxnSp macro="">
      <xdr:nvCxnSpPr>
        <xdr:cNvPr id="323" name="直線コネクタ 322"/>
        <xdr:cNvCxnSpPr/>
      </xdr:nvCxnSpPr>
      <xdr:spPr>
        <a:xfrm flipV="1">
          <a:off x="15290800" y="1028585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4" name="フローチャート: 判断 323"/>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5" name="テキスト ボックス 324"/>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60</xdr:row>
      <xdr:rowOff>7705</xdr:rowOff>
    </xdr:to>
    <xdr:cxnSp macro="">
      <xdr:nvCxnSpPr>
        <xdr:cNvPr id="326" name="直線コネクタ 325"/>
        <xdr:cNvCxnSpPr/>
      </xdr:nvCxnSpPr>
      <xdr:spPr>
        <a:xfrm>
          <a:off x="14401800" y="102641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7" name="フローチャート: 判断 326"/>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8" name="テキスト ボックス 327"/>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111591</xdr:rowOff>
    </xdr:from>
    <xdr:to>
      <xdr:col>68</xdr:col>
      <xdr:colOff>152400</xdr:colOff>
      <xdr:row>59</xdr:row>
      <xdr:rowOff>148590</xdr:rowOff>
    </xdr:to>
    <xdr:cxnSp macro="">
      <xdr:nvCxnSpPr>
        <xdr:cNvPr id="329" name="直線コネクタ 328"/>
        <xdr:cNvCxnSpPr/>
      </xdr:nvCxnSpPr>
      <xdr:spPr>
        <a:xfrm>
          <a:off x="13512800" y="1022714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30" name="フローチャート: 判断 329"/>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1" name="テキスト ボックス 330"/>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2" name="フローチャート: 判断 331"/>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23978</xdr:rowOff>
    </xdr:from>
    <xdr:ext cx="762000" cy="259045"/>
    <xdr:sp macro="" textlink="">
      <xdr:nvSpPr>
        <xdr:cNvPr id="333" name="テキスト ボックス 332"/>
        <xdr:cNvSpPr txBox="1"/>
      </xdr:nvSpPr>
      <xdr:spPr>
        <a:xfrm>
          <a:off x="13131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144442</xdr:rowOff>
    </xdr:from>
    <xdr:to>
      <xdr:col>81</xdr:col>
      <xdr:colOff>95250</xdr:colOff>
      <xdr:row>60</xdr:row>
      <xdr:rowOff>74592</xdr:rowOff>
    </xdr:to>
    <xdr:sp macro="" textlink="">
      <xdr:nvSpPr>
        <xdr:cNvPr id="339" name="楕円 338"/>
        <xdr:cNvSpPr/>
      </xdr:nvSpPr>
      <xdr:spPr>
        <a:xfrm>
          <a:off x="169672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160969</xdr:rowOff>
    </xdr:from>
    <xdr:ext cx="762000" cy="259045"/>
    <xdr:sp macro="" textlink="">
      <xdr:nvSpPr>
        <xdr:cNvPr id="340" name="定員管理の状況該当値テキスト"/>
        <xdr:cNvSpPr txBox="1"/>
      </xdr:nvSpPr>
      <xdr:spPr>
        <a:xfrm>
          <a:off x="17106900" y="101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119507</xdr:rowOff>
    </xdr:from>
    <xdr:to>
      <xdr:col>77</xdr:col>
      <xdr:colOff>95250</xdr:colOff>
      <xdr:row>60</xdr:row>
      <xdr:rowOff>49657</xdr:rowOff>
    </xdr:to>
    <xdr:sp macro="" textlink="">
      <xdr:nvSpPr>
        <xdr:cNvPr id="341" name="楕円 340"/>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42" name="テキスト ボックス 341"/>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128355</xdr:rowOff>
    </xdr:from>
    <xdr:to>
      <xdr:col>73</xdr:col>
      <xdr:colOff>44450</xdr:colOff>
      <xdr:row>60</xdr:row>
      <xdr:rowOff>58505</xdr:rowOff>
    </xdr:to>
    <xdr:sp macro="" textlink="">
      <xdr:nvSpPr>
        <xdr:cNvPr id="343" name="楕円 342"/>
        <xdr:cNvSpPr/>
      </xdr:nvSpPr>
      <xdr:spPr>
        <a:xfrm>
          <a:off x="15240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68682</xdr:rowOff>
    </xdr:from>
    <xdr:ext cx="762000" cy="259045"/>
    <xdr:sp macro="" textlink="">
      <xdr:nvSpPr>
        <xdr:cNvPr id="344" name="テキスト ボックス 343"/>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5" name="楕円 344"/>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6" name="テキスト ボックス 345"/>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60791</xdr:rowOff>
    </xdr:from>
    <xdr:to>
      <xdr:col>64</xdr:col>
      <xdr:colOff>152400</xdr:colOff>
      <xdr:row>59</xdr:row>
      <xdr:rowOff>162391</xdr:rowOff>
    </xdr:to>
    <xdr:sp macro="" textlink="">
      <xdr:nvSpPr>
        <xdr:cNvPr id="347" name="楕円 346"/>
        <xdr:cNvSpPr/>
      </xdr:nvSpPr>
      <xdr:spPr>
        <a:xfrm>
          <a:off x="13462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1118</xdr:rowOff>
    </xdr:from>
    <xdr:ext cx="762000" cy="259045"/>
    <xdr:sp macro="" textlink="">
      <xdr:nvSpPr>
        <xdr:cNvPr id="348" name="テキスト ボックス 347"/>
        <xdr:cNvSpPr txBox="1"/>
      </xdr:nvSpPr>
      <xdr:spPr>
        <a:xfrm>
          <a:off x="13131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過去からの起債抑制策等により類似団体平均を下回る</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％となっている。しかし、</a:t>
          </a:r>
          <a:r>
            <a:rPr lang="ja-JP" altLang="en-US" sz="1100" b="0" i="0" baseline="0">
              <a:solidFill>
                <a:schemeClr val="dk1"/>
              </a:solidFill>
              <a:effectLst/>
              <a:latin typeface="+mn-lt"/>
              <a:ea typeface="+mn-ea"/>
              <a:cs typeface="+mn-cs"/>
            </a:rPr>
            <a:t>債務負担後期に基づく支出額は減少しているものの、元利償還金は増加傾向にあり、</a:t>
          </a:r>
          <a:r>
            <a:rPr lang="ja-JP" altLang="ja-JP" sz="1100" b="0" i="0" baseline="0">
              <a:solidFill>
                <a:schemeClr val="dk1"/>
              </a:solidFill>
              <a:effectLst/>
              <a:latin typeface="+mn-lt"/>
              <a:ea typeface="+mn-ea"/>
              <a:cs typeface="+mn-cs"/>
            </a:rPr>
            <a:t>東日本大震災により被災し建て替えを余儀なくされた役場庁舎の建設工事や、復興公営住宅建設等の復興に向けた事業など、事業規模が大きい建設事業債を起こして</a:t>
          </a:r>
          <a:r>
            <a:rPr lang="ja-JP" altLang="en-US" sz="1100" b="0" i="0" baseline="0">
              <a:solidFill>
                <a:schemeClr val="dk1"/>
              </a:solidFill>
              <a:effectLst/>
              <a:latin typeface="+mn-lt"/>
              <a:ea typeface="+mn-ea"/>
              <a:cs typeface="+mn-cs"/>
            </a:rPr>
            <a:t>おり、元金の据置期間が順次終了することから</a:t>
          </a:r>
          <a:r>
            <a:rPr lang="ja-JP" altLang="ja-JP" sz="1100" b="0" i="0" baseline="0">
              <a:solidFill>
                <a:schemeClr val="dk1"/>
              </a:solidFill>
              <a:effectLst/>
              <a:latin typeface="+mn-lt"/>
              <a:ea typeface="+mn-ea"/>
              <a:cs typeface="+mn-cs"/>
            </a:rPr>
            <a:t>実質公債費比率の上昇は今後避けられない。このような状況を踏まえながらも補助金等の活用を積極的に進め、一定水準を維持した財政運営を行っていく。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80" name="直線コネクタ 379"/>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3"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4" name="直線コネクタ 383"/>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133955</xdr:rowOff>
    </xdr:from>
    <xdr:to>
      <xdr:col>81</xdr:col>
      <xdr:colOff>44450</xdr:colOff>
      <xdr:row>36</xdr:row>
      <xdr:rowOff>54428</xdr:rowOff>
    </xdr:to>
    <xdr:cxnSp macro="">
      <xdr:nvCxnSpPr>
        <xdr:cNvPr id="385" name="直線コネクタ 384"/>
        <xdr:cNvCxnSpPr/>
      </xdr:nvCxnSpPr>
      <xdr:spPr>
        <a:xfrm>
          <a:off x="16179800" y="613470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6"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7" name="フローチャート: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122464</xdr:rowOff>
    </xdr:from>
    <xdr:to>
      <xdr:col>77</xdr:col>
      <xdr:colOff>44450</xdr:colOff>
      <xdr:row>35</xdr:row>
      <xdr:rowOff>133955</xdr:rowOff>
    </xdr:to>
    <xdr:cxnSp macro="">
      <xdr:nvCxnSpPr>
        <xdr:cNvPr id="388" name="直線コネクタ 387"/>
        <xdr:cNvCxnSpPr/>
      </xdr:nvCxnSpPr>
      <xdr:spPr>
        <a:xfrm>
          <a:off x="15290800" y="61232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9" name="フローチャート: 判断 388"/>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0" name="テキスト ボックス 389"/>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122464</xdr:rowOff>
    </xdr:from>
    <xdr:to>
      <xdr:col>72</xdr:col>
      <xdr:colOff>203200</xdr:colOff>
      <xdr:row>36</xdr:row>
      <xdr:rowOff>31448</xdr:rowOff>
    </xdr:to>
    <xdr:cxnSp macro="">
      <xdr:nvCxnSpPr>
        <xdr:cNvPr id="391" name="直線コネクタ 390"/>
        <xdr:cNvCxnSpPr/>
      </xdr:nvCxnSpPr>
      <xdr:spPr>
        <a:xfrm flipV="1">
          <a:off x="14401800" y="61232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2" name="フローチャート: 判断 391"/>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3" name="テキスト ボックス 392"/>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31448</xdr:rowOff>
    </xdr:from>
    <xdr:to>
      <xdr:col>68</xdr:col>
      <xdr:colOff>152400</xdr:colOff>
      <xdr:row>37</xdr:row>
      <xdr:rowOff>9374</xdr:rowOff>
    </xdr:to>
    <xdr:cxnSp macro="">
      <xdr:nvCxnSpPr>
        <xdr:cNvPr id="394" name="直線コネクタ 393"/>
        <xdr:cNvCxnSpPr/>
      </xdr:nvCxnSpPr>
      <xdr:spPr>
        <a:xfrm flipV="1">
          <a:off x="13512800" y="62036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5" name="フローチャート: 判断 394"/>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6" name="テキスト ボックス 395"/>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7" name="フローチャート: 判断 396"/>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398" name="テキスト ボックス 397"/>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404" name="楕円 403"/>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405" name="公債費負担の状況該当値テキスト"/>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83155</xdr:rowOff>
    </xdr:from>
    <xdr:to>
      <xdr:col>77</xdr:col>
      <xdr:colOff>95250</xdr:colOff>
      <xdr:row>36</xdr:row>
      <xdr:rowOff>13305</xdr:rowOff>
    </xdr:to>
    <xdr:sp macro="" textlink="">
      <xdr:nvSpPr>
        <xdr:cNvPr id="406" name="楕円 405"/>
        <xdr:cNvSpPr/>
      </xdr:nvSpPr>
      <xdr:spPr>
        <a:xfrm>
          <a:off x="16129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23482</xdr:rowOff>
    </xdr:from>
    <xdr:ext cx="736600" cy="259045"/>
    <xdr:sp macro="" textlink="">
      <xdr:nvSpPr>
        <xdr:cNvPr id="407" name="テキスト ボックス 406"/>
        <xdr:cNvSpPr txBox="1"/>
      </xdr:nvSpPr>
      <xdr:spPr>
        <a:xfrm>
          <a:off x="15798800" y="585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71664</xdr:rowOff>
    </xdr:from>
    <xdr:to>
      <xdr:col>73</xdr:col>
      <xdr:colOff>44450</xdr:colOff>
      <xdr:row>36</xdr:row>
      <xdr:rowOff>1814</xdr:rowOff>
    </xdr:to>
    <xdr:sp macro="" textlink="">
      <xdr:nvSpPr>
        <xdr:cNvPr id="408" name="楕円 407"/>
        <xdr:cNvSpPr/>
      </xdr:nvSpPr>
      <xdr:spPr>
        <a:xfrm>
          <a:off x="15240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11991</xdr:rowOff>
    </xdr:from>
    <xdr:ext cx="762000" cy="259045"/>
    <xdr:sp macro="" textlink="">
      <xdr:nvSpPr>
        <xdr:cNvPr id="409" name="テキスト ボックス 408"/>
        <xdr:cNvSpPr txBox="1"/>
      </xdr:nvSpPr>
      <xdr:spPr>
        <a:xfrm>
          <a:off x="14909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152098</xdr:rowOff>
    </xdr:from>
    <xdr:to>
      <xdr:col>68</xdr:col>
      <xdr:colOff>203200</xdr:colOff>
      <xdr:row>36</xdr:row>
      <xdr:rowOff>82248</xdr:rowOff>
    </xdr:to>
    <xdr:sp macro="" textlink="">
      <xdr:nvSpPr>
        <xdr:cNvPr id="410" name="楕円 409"/>
        <xdr:cNvSpPr/>
      </xdr:nvSpPr>
      <xdr:spPr>
        <a:xfrm>
          <a:off x="14351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92425</xdr:rowOff>
    </xdr:from>
    <xdr:ext cx="762000" cy="259045"/>
    <xdr:sp macro="" textlink="">
      <xdr:nvSpPr>
        <xdr:cNvPr id="411" name="テキスト ボックス 410"/>
        <xdr:cNvSpPr txBox="1"/>
      </xdr:nvSpPr>
      <xdr:spPr>
        <a:xfrm>
          <a:off x="14020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130024</xdr:rowOff>
    </xdr:from>
    <xdr:to>
      <xdr:col>64</xdr:col>
      <xdr:colOff>152400</xdr:colOff>
      <xdr:row>37</xdr:row>
      <xdr:rowOff>60174</xdr:rowOff>
    </xdr:to>
    <xdr:sp macro="" textlink="">
      <xdr:nvSpPr>
        <xdr:cNvPr id="412" name="楕円 411"/>
        <xdr:cNvSpPr/>
      </xdr:nvSpPr>
      <xdr:spPr>
        <a:xfrm>
          <a:off x="13462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70351</xdr:rowOff>
    </xdr:from>
    <xdr:ext cx="762000" cy="259045"/>
    <xdr:sp macro="" textlink="">
      <xdr:nvSpPr>
        <xdr:cNvPr id="413" name="テキスト ボックス 412"/>
        <xdr:cNvSpPr txBox="1"/>
      </xdr:nvSpPr>
      <xdr:spPr>
        <a:xfrm>
          <a:off x="13131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将来負担比率については、類似団体平均を上回って</a:t>
          </a:r>
          <a:r>
            <a:rPr lang="en-US" altLang="ja-JP" sz="1100" b="0" i="0" baseline="0">
              <a:solidFill>
                <a:schemeClr val="dk1"/>
              </a:solidFill>
              <a:effectLst/>
              <a:latin typeface="+mn-lt"/>
              <a:ea typeface="+mn-ea"/>
              <a:cs typeface="+mn-cs"/>
            </a:rPr>
            <a:t>37.8</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が、昨年度と比較すると</a:t>
          </a:r>
          <a:r>
            <a:rPr lang="en-US" altLang="ja-JP" sz="1100" b="0" i="0" baseline="0">
              <a:solidFill>
                <a:schemeClr val="dk1"/>
              </a:solidFill>
              <a:effectLst/>
              <a:latin typeface="+mn-lt"/>
              <a:ea typeface="+mn-ea"/>
              <a:cs typeface="+mn-cs"/>
            </a:rPr>
            <a:t>20.9</a:t>
          </a:r>
          <a:r>
            <a:rPr lang="ja-JP" altLang="en-US" sz="1100" b="0" i="0" baseline="0">
              <a:solidFill>
                <a:schemeClr val="dk1"/>
              </a:solidFill>
              <a:effectLst/>
              <a:latin typeface="+mn-lt"/>
              <a:ea typeface="+mn-ea"/>
              <a:cs typeface="+mn-cs"/>
            </a:rPr>
            <a:t>ポイント改善した</a:t>
          </a:r>
          <a:r>
            <a:rPr lang="ja-JP" altLang="ja-JP" sz="1100" b="0" i="0" baseline="0">
              <a:solidFill>
                <a:schemeClr val="dk1"/>
              </a:solidFill>
              <a:effectLst/>
              <a:latin typeface="+mn-lt"/>
              <a:ea typeface="+mn-ea"/>
              <a:cs typeface="+mn-cs"/>
            </a:rPr>
            <a:t>。主な要因としては、</a:t>
          </a:r>
          <a:r>
            <a:rPr lang="ja-JP" altLang="en-US" sz="1100" b="0" i="0" baseline="0">
              <a:solidFill>
                <a:schemeClr val="dk1"/>
              </a:solidFill>
              <a:effectLst/>
              <a:latin typeface="+mn-lt"/>
              <a:ea typeface="+mn-ea"/>
              <a:cs typeface="+mn-cs"/>
            </a:rPr>
            <a:t>老人ホームやデイサービスセンターへの資金借入金償還金補給等が終了したことにより債務負担行為に基づく支出予定額が皆減となったこと、職員退職による退職手当負担見込額が減となったこと、財政調整基金が増額となったこと等である。ただし、地方債の現在高は以前高い状況にあり、引き続き大型事業に伴う起債を予定していることから予断を許さない状況に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4" name="直線コネクタ 443"/>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5"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6" name="直線コネクタ 445"/>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4354</xdr:rowOff>
    </xdr:from>
    <xdr:to>
      <xdr:col>81</xdr:col>
      <xdr:colOff>44450</xdr:colOff>
      <xdr:row>17</xdr:row>
      <xdr:rowOff>73055</xdr:rowOff>
    </xdr:to>
    <xdr:cxnSp macro="">
      <xdr:nvCxnSpPr>
        <xdr:cNvPr id="449" name="直線コネクタ 448"/>
        <xdr:cNvCxnSpPr/>
      </xdr:nvCxnSpPr>
      <xdr:spPr>
        <a:xfrm flipV="1">
          <a:off x="16179800" y="2747554"/>
          <a:ext cx="8382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50"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1" name="フローチャート: 判断 450"/>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73055</xdr:rowOff>
    </xdr:from>
    <xdr:to>
      <xdr:col>77</xdr:col>
      <xdr:colOff>44450</xdr:colOff>
      <xdr:row>18</xdr:row>
      <xdr:rowOff>103838</xdr:rowOff>
    </xdr:to>
    <xdr:cxnSp macro="">
      <xdr:nvCxnSpPr>
        <xdr:cNvPr id="452" name="直線コネクタ 451"/>
        <xdr:cNvCxnSpPr/>
      </xdr:nvCxnSpPr>
      <xdr:spPr>
        <a:xfrm flipV="1">
          <a:off x="15290800" y="2987705"/>
          <a:ext cx="889000" cy="2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3" name="フローチャート: 判断 452"/>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4" name="テキスト ボックス 453"/>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153065</xdr:rowOff>
    </xdr:from>
    <xdr:to>
      <xdr:col>72</xdr:col>
      <xdr:colOff>203200</xdr:colOff>
      <xdr:row>18</xdr:row>
      <xdr:rowOff>103838</xdr:rowOff>
    </xdr:to>
    <xdr:cxnSp macro="">
      <xdr:nvCxnSpPr>
        <xdr:cNvPr id="455" name="直線コネクタ 454"/>
        <xdr:cNvCxnSpPr/>
      </xdr:nvCxnSpPr>
      <xdr:spPr>
        <a:xfrm>
          <a:off x="14401800" y="2553365"/>
          <a:ext cx="889000" cy="6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6" name="フローチャート: 判断 455"/>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7" name="テキスト ボックス 456"/>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109401</xdr:rowOff>
    </xdr:from>
    <xdr:to>
      <xdr:col>68</xdr:col>
      <xdr:colOff>152400</xdr:colOff>
      <xdr:row>14</xdr:row>
      <xdr:rowOff>153065</xdr:rowOff>
    </xdr:to>
    <xdr:cxnSp macro="">
      <xdr:nvCxnSpPr>
        <xdr:cNvPr id="458" name="直線コネクタ 457"/>
        <xdr:cNvCxnSpPr/>
      </xdr:nvCxnSpPr>
      <xdr:spPr>
        <a:xfrm>
          <a:off x="13512800" y="2509701"/>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1" name="フローチャート: 判断 460"/>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68658</xdr:rowOff>
    </xdr:from>
    <xdr:ext cx="762000" cy="259045"/>
    <xdr:sp macro="" textlink="">
      <xdr:nvSpPr>
        <xdr:cNvPr id="462" name="テキスト ボックス 461"/>
        <xdr:cNvSpPr txBox="1"/>
      </xdr:nvSpPr>
      <xdr:spPr>
        <a:xfrm>
          <a:off x="13131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125004</xdr:rowOff>
    </xdr:from>
    <xdr:to>
      <xdr:col>81</xdr:col>
      <xdr:colOff>95250</xdr:colOff>
      <xdr:row>16</xdr:row>
      <xdr:rowOff>55154</xdr:rowOff>
    </xdr:to>
    <xdr:sp macro="" textlink="">
      <xdr:nvSpPr>
        <xdr:cNvPr id="468" name="楕円 467"/>
        <xdr:cNvSpPr/>
      </xdr:nvSpPr>
      <xdr:spPr>
        <a:xfrm>
          <a:off x="169672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97081</xdr:rowOff>
    </xdr:from>
    <xdr:ext cx="762000" cy="259045"/>
    <xdr:sp macro="" textlink="">
      <xdr:nvSpPr>
        <xdr:cNvPr id="469" name="将来負担の状況該当値テキスト"/>
        <xdr:cNvSpPr txBox="1"/>
      </xdr:nvSpPr>
      <xdr:spPr>
        <a:xfrm>
          <a:off x="17106900" y="266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22255</xdr:rowOff>
    </xdr:from>
    <xdr:to>
      <xdr:col>77</xdr:col>
      <xdr:colOff>95250</xdr:colOff>
      <xdr:row>17</xdr:row>
      <xdr:rowOff>123855</xdr:rowOff>
    </xdr:to>
    <xdr:sp macro="" textlink="">
      <xdr:nvSpPr>
        <xdr:cNvPr id="470" name="楕円 469"/>
        <xdr:cNvSpPr/>
      </xdr:nvSpPr>
      <xdr:spPr>
        <a:xfrm>
          <a:off x="16129000" y="2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108632</xdr:rowOff>
    </xdr:from>
    <xdr:ext cx="736600" cy="259045"/>
    <xdr:sp macro="" textlink="">
      <xdr:nvSpPr>
        <xdr:cNvPr id="471" name="テキスト ボックス 470"/>
        <xdr:cNvSpPr txBox="1"/>
      </xdr:nvSpPr>
      <xdr:spPr>
        <a:xfrm>
          <a:off x="15798800" y="3023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53038</xdr:rowOff>
    </xdr:from>
    <xdr:to>
      <xdr:col>73</xdr:col>
      <xdr:colOff>44450</xdr:colOff>
      <xdr:row>18</xdr:row>
      <xdr:rowOff>154638</xdr:rowOff>
    </xdr:to>
    <xdr:sp macro="" textlink="">
      <xdr:nvSpPr>
        <xdr:cNvPr id="472" name="楕円 471"/>
        <xdr:cNvSpPr/>
      </xdr:nvSpPr>
      <xdr:spPr>
        <a:xfrm>
          <a:off x="152400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139414</xdr:rowOff>
    </xdr:from>
    <xdr:ext cx="762000" cy="259045"/>
    <xdr:sp macro="" textlink="">
      <xdr:nvSpPr>
        <xdr:cNvPr id="473" name="テキスト ボックス 472"/>
        <xdr:cNvSpPr txBox="1"/>
      </xdr:nvSpPr>
      <xdr:spPr>
        <a:xfrm>
          <a:off x="149098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74" name="楕円 473"/>
        <xdr:cNvSpPr/>
      </xdr:nvSpPr>
      <xdr:spPr>
        <a:xfrm>
          <a:off x="14351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17192</xdr:rowOff>
    </xdr:from>
    <xdr:ext cx="762000" cy="259045"/>
    <xdr:sp macro="" textlink="">
      <xdr:nvSpPr>
        <xdr:cNvPr id="475" name="テキスト ボックス 474"/>
        <xdr:cNvSpPr txBox="1"/>
      </xdr:nvSpPr>
      <xdr:spPr>
        <a:xfrm>
          <a:off x="14020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58601</xdr:rowOff>
    </xdr:from>
    <xdr:to>
      <xdr:col>64</xdr:col>
      <xdr:colOff>152400</xdr:colOff>
      <xdr:row>14</xdr:row>
      <xdr:rowOff>160201</xdr:rowOff>
    </xdr:to>
    <xdr:sp macro="" textlink="">
      <xdr:nvSpPr>
        <xdr:cNvPr id="476" name="楕円 475"/>
        <xdr:cNvSpPr/>
      </xdr:nvSpPr>
      <xdr:spPr>
        <a:xfrm>
          <a:off x="13462000" y="2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170378</xdr:rowOff>
    </xdr:from>
    <xdr:ext cx="762000" cy="259045"/>
    <xdr:sp macro="" textlink="">
      <xdr:nvSpPr>
        <xdr:cNvPr id="477" name="テキスト ボックス 476"/>
        <xdr:cNvSpPr txBox="1"/>
      </xdr:nvSpPr>
      <xdr:spPr>
        <a:xfrm>
          <a:off x="13131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13,369
13,264
127.70
10,409,884
9,873,255
276,815
4,080,303
6,695,533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昨年度に比べ、０．１ポイント上がり、２４．２％となり、依然として類似団体平均値を上回っている。要因としては、復興関連事業などの臨時的な事業の進捗による縮小により、経常経費にシフトしていることがあ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8890</xdr:rowOff>
    </xdr:to>
    <xdr:cxnSp macro="">
      <xdr:nvCxnSpPr>
        <xdr:cNvPr id="66" name="直線コネクタ 65"/>
        <xdr:cNvCxnSpPr/>
      </xdr:nvCxnSpPr>
      <xdr:spPr>
        <a:xfrm>
          <a:off x="3987800" y="634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1270</xdr:rowOff>
    </xdr:to>
    <xdr:cxnSp macro="">
      <xdr:nvCxnSpPr>
        <xdr:cNvPr id="69" name="直線コネクタ 68"/>
        <xdr:cNvCxnSpPr/>
      </xdr:nvCxnSpPr>
      <xdr:spPr>
        <a:xfrm>
          <a:off x="3098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8890</xdr:rowOff>
    </xdr:to>
    <xdr:cxnSp macro="">
      <xdr:nvCxnSpPr>
        <xdr:cNvPr id="72" name="直線コネクタ 71"/>
        <xdr:cNvCxnSpPr/>
      </xdr:nvCxnSpPr>
      <xdr:spPr>
        <a:xfrm flipV="1">
          <a:off x="2209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130810</xdr:rowOff>
    </xdr:to>
    <xdr:cxnSp macro="">
      <xdr:nvCxnSpPr>
        <xdr:cNvPr id="75" name="直線コネクタ 74"/>
        <xdr:cNvCxnSpPr/>
      </xdr:nvCxnSpPr>
      <xdr:spPr>
        <a:xfrm flipV="1">
          <a:off x="1320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より０．２ポイント改善され、２３．０となった。これは経常事業である行政情報システム管理費に及びデマンド型乗合タクシー運行費が減額となったことによるものである。依然として類似団体平均を大きく上回っている状況であり、今後さらに事業内容を精査し、適正に執行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91622</xdr:rowOff>
    </xdr:from>
    <xdr:to>
      <xdr:col>82</xdr:col>
      <xdr:colOff>107950</xdr:colOff>
      <xdr:row>21</xdr:row>
      <xdr:rowOff>113393</xdr:rowOff>
    </xdr:to>
    <xdr:cxnSp macro="">
      <xdr:nvCxnSpPr>
        <xdr:cNvPr id="129" name="直線コネクタ 128"/>
        <xdr:cNvCxnSpPr/>
      </xdr:nvCxnSpPr>
      <xdr:spPr>
        <a:xfrm flipV="1">
          <a:off x="15671800" y="3692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23586</xdr:rowOff>
    </xdr:from>
    <xdr:to>
      <xdr:col>78</xdr:col>
      <xdr:colOff>69850</xdr:colOff>
      <xdr:row>21</xdr:row>
      <xdr:rowOff>113393</xdr:rowOff>
    </xdr:to>
    <xdr:cxnSp macro="">
      <xdr:nvCxnSpPr>
        <xdr:cNvPr id="132" name="直線コネクタ 131"/>
        <xdr:cNvCxnSpPr/>
      </xdr:nvCxnSpPr>
      <xdr:spPr>
        <a:xfrm>
          <a:off x="14782800" y="34525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20</xdr:row>
      <xdr:rowOff>23586</xdr:rowOff>
    </xdr:to>
    <xdr:cxnSp macro="">
      <xdr:nvCxnSpPr>
        <xdr:cNvPr id="135" name="直線コネクタ 134"/>
        <xdr:cNvCxnSpPr/>
      </xdr:nvCxnSpPr>
      <xdr:spPr>
        <a:xfrm>
          <a:off x="13893800" y="3245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18</xdr:row>
      <xdr:rowOff>159657</xdr:rowOff>
    </xdr:to>
    <xdr:cxnSp macro="">
      <xdr:nvCxnSpPr>
        <xdr:cNvPr id="138" name="直線コネクタ 137"/>
        <xdr:cNvCxnSpPr/>
      </xdr:nvCxnSpPr>
      <xdr:spPr>
        <a:xfrm>
          <a:off x="13004800" y="3028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40822</xdr:rowOff>
    </xdr:from>
    <xdr:to>
      <xdr:col>82</xdr:col>
      <xdr:colOff>158750</xdr:colOff>
      <xdr:row>21</xdr:row>
      <xdr:rowOff>142422</xdr:rowOff>
    </xdr:to>
    <xdr:sp macro="" textlink="">
      <xdr:nvSpPr>
        <xdr:cNvPr id="148" name="楕円 147"/>
        <xdr:cNvSpPr/>
      </xdr:nvSpPr>
      <xdr:spPr>
        <a:xfrm>
          <a:off x="164592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120849</xdr:rowOff>
    </xdr:from>
    <xdr:ext cx="762000" cy="259045"/>
    <xdr:sp macro="" textlink="">
      <xdr:nvSpPr>
        <xdr:cNvPr id="149" name="物件費該当値テキスト"/>
        <xdr:cNvSpPr txBox="1"/>
      </xdr:nvSpPr>
      <xdr:spPr>
        <a:xfrm>
          <a:off x="165989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62593</xdr:rowOff>
    </xdr:from>
    <xdr:to>
      <xdr:col>78</xdr:col>
      <xdr:colOff>120650</xdr:colOff>
      <xdr:row>21</xdr:row>
      <xdr:rowOff>164193</xdr:rowOff>
    </xdr:to>
    <xdr:sp macro="" textlink="">
      <xdr:nvSpPr>
        <xdr:cNvPr id="150" name="楕円 149"/>
        <xdr:cNvSpPr/>
      </xdr:nvSpPr>
      <xdr:spPr>
        <a:xfrm>
          <a:off x="15621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148970</xdr:rowOff>
    </xdr:from>
    <xdr:ext cx="736600" cy="259045"/>
    <xdr:sp macro="" textlink="">
      <xdr:nvSpPr>
        <xdr:cNvPr id="151" name="テキスト ボックス 150"/>
        <xdr:cNvSpPr txBox="1"/>
      </xdr:nvSpPr>
      <xdr:spPr>
        <a:xfrm>
          <a:off x="15290800" y="374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経費は、前年より０．２ポイント上がった。これは介護・訓練等給付費の利用者増及び障害児通所給付費の事業所増による給付費増によるものが主な要因である。依然として類似団体平均値を２．６ポイント下回っており、これは少子化の影響で子ども医療助成事業費、児童手当支給事業費が年々決算額が減額となっていることが主な要因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44450</xdr:rowOff>
    </xdr:to>
    <xdr:cxnSp macro="">
      <xdr:nvCxnSpPr>
        <xdr:cNvPr id="189" name="直線コネクタ 188"/>
        <xdr:cNvCxnSpPr/>
      </xdr:nvCxnSpPr>
      <xdr:spPr>
        <a:xfrm>
          <a:off x="3987800" y="9448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56</xdr:row>
      <xdr:rowOff>25400</xdr:rowOff>
    </xdr:to>
    <xdr:cxnSp macro="">
      <xdr:nvCxnSpPr>
        <xdr:cNvPr id="192" name="直線コネクタ 191"/>
        <xdr:cNvCxnSpPr/>
      </xdr:nvCxnSpPr>
      <xdr:spPr>
        <a:xfrm flipV="1">
          <a:off x="3098800" y="9448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5" name="直線コネクタ 194"/>
        <xdr:cNvCxnSpPr/>
      </xdr:nvCxnSpPr>
      <xdr:spPr>
        <a:xfrm flipV="1">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139700</xdr:rowOff>
    </xdr:to>
    <xdr:cxnSp macro="">
      <xdr:nvCxnSpPr>
        <xdr:cNvPr id="198" name="直線コネクタ 197"/>
        <xdr:cNvCxnSpPr/>
      </xdr:nvCxnSpPr>
      <xdr:spPr>
        <a:xfrm flipV="1">
          <a:off x="1320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8" name="楕円 207"/>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09"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0" name="楕円 209"/>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1" name="テキスト ボックス 210"/>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2" name="楕円 211"/>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3" name="テキスト ボックス 212"/>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4" name="楕円 213"/>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5" name="テキスト ボックス 214"/>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6" name="楕円 215"/>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7" name="テキスト ボックス 216"/>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のうち、繰出金については、介護保険特別会計及び国民健康保険特別会計への繰出金の減により前年より１．７ポイント改善した。特別会計への繰出金については、一般会計の財政運営に及ぼす影響が大きいことから、今後も適正な執行を行っていく必要が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91077</xdr:rowOff>
    </xdr:to>
    <xdr:cxnSp macro="">
      <xdr:nvCxnSpPr>
        <xdr:cNvPr id="252" name="直線コネクタ 251"/>
        <xdr:cNvCxnSpPr/>
      </xdr:nvCxnSpPr>
      <xdr:spPr>
        <a:xfrm flipV="1">
          <a:off x="15671800" y="959430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149860</xdr:rowOff>
    </xdr:to>
    <xdr:cxnSp macro="">
      <xdr:nvCxnSpPr>
        <xdr:cNvPr id="255" name="直線コネクタ 254"/>
        <xdr:cNvCxnSpPr/>
      </xdr:nvCxnSpPr>
      <xdr:spPr>
        <a:xfrm flipV="1">
          <a:off x="14782800" y="96922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149860</xdr:rowOff>
    </xdr:to>
    <xdr:cxnSp macro="">
      <xdr:nvCxnSpPr>
        <xdr:cNvPr id="258" name="直線コネクタ 257"/>
        <xdr:cNvCxnSpPr/>
      </xdr:nvCxnSpPr>
      <xdr:spPr>
        <a:xfrm>
          <a:off x="13893800" y="97445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37193</xdr:rowOff>
    </xdr:to>
    <xdr:cxnSp macro="">
      <xdr:nvCxnSpPr>
        <xdr:cNvPr id="261" name="直線コネクタ 260"/>
        <xdr:cNvCxnSpPr/>
      </xdr:nvCxnSpPr>
      <xdr:spPr>
        <a:xfrm flipV="1">
          <a:off x="13004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5" name="テキスト ボックス 264"/>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1" name="楕円 270"/>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2" name="その他該当値テキスト"/>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3" name="楕円 272"/>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152054</xdr:rowOff>
    </xdr:from>
    <xdr:ext cx="736600" cy="259045"/>
    <xdr:sp macro="" textlink="">
      <xdr:nvSpPr>
        <xdr:cNvPr id="274" name="テキスト ボックス 273"/>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5" name="楕円 27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6" name="テキスト ボックス 275"/>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7" name="楕円 276"/>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78" name="テキスト ボックス 277"/>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9" name="楕円 278"/>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80" name="テキスト ボックス 279"/>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と比べ０．６ポイント悪化した。これは伊達地方消防組合、伊達地方衛生処理組合の負担金の増額や社会保障・税番号制度に係る負担金等の増額によるものである。補助費等については適切な執行に努めている成果もあり、３０年度決算においては類似団体平均値１４．５ポイントを０．２ポイントほど下回ったところであ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46990</xdr:rowOff>
    </xdr:to>
    <xdr:cxnSp macro="">
      <xdr:nvCxnSpPr>
        <xdr:cNvPr id="310" name="直線コネクタ 309"/>
        <xdr:cNvCxnSpPr/>
      </xdr:nvCxnSpPr>
      <xdr:spPr>
        <a:xfrm>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13" name="直線コネクタ 312"/>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168148</xdr:rowOff>
    </xdr:to>
    <xdr:cxnSp macro="">
      <xdr:nvCxnSpPr>
        <xdr:cNvPr id="316" name="直線コネクタ 315"/>
        <xdr:cNvCxnSpPr/>
      </xdr:nvCxnSpPr>
      <xdr:spPr>
        <a:xfrm>
          <a:off x="13893800" y="62397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76708</xdr:rowOff>
    </xdr:to>
    <xdr:cxnSp macro="">
      <xdr:nvCxnSpPr>
        <xdr:cNvPr id="319" name="直線コネクタ 318"/>
        <xdr:cNvCxnSpPr/>
      </xdr:nvCxnSpPr>
      <xdr:spPr>
        <a:xfrm flipV="1">
          <a:off x="13004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3" name="テキスト ボックス 322"/>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9" name="楕円 328"/>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0"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1" name="楕円 330"/>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2" name="テキスト ボックス 331"/>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3" name="楕円 332"/>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4" name="テキスト ボックス 333"/>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5" name="楕円 334"/>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6" name="テキスト ボックス 335"/>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7" name="楕円 336"/>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8" name="テキスト ボックス 337"/>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経費は、前年より０．１ポイント下がった。これは平成２７年度に借り入れた杉坂大木田線改良工事の元金償還が開始したことによるものである。依然として類似団体よりも３．５ポイント下回っている状況ではあるが、今後も大型事業を予定しているため、なお一層の適正管理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108713</xdr:rowOff>
    </xdr:to>
    <xdr:cxnSp macro="">
      <xdr:nvCxnSpPr>
        <xdr:cNvPr id="368" name="直線コネクタ 367"/>
        <xdr:cNvCxnSpPr/>
      </xdr:nvCxnSpPr>
      <xdr:spPr>
        <a:xfrm>
          <a:off x="3987800" y="13134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104139</xdr:rowOff>
    </xdr:to>
    <xdr:cxnSp macro="">
      <xdr:nvCxnSpPr>
        <xdr:cNvPr id="371" name="直線コネクタ 370"/>
        <xdr:cNvCxnSpPr/>
      </xdr:nvCxnSpPr>
      <xdr:spPr>
        <a:xfrm>
          <a:off x="3098800" y="130931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62992</xdr:rowOff>
    </xdr:to>
    <xdr:cxnSp macro="">
      <xdr:nvCxnSpPr>
        <xdr:cNvPr id="374" name="直線コネクタ 373"/>
        <xdr:cNvCxnSpPr/>
      </xdr:nvCxnSpPr>
      <xdr:spPr>
        <a:xfrm>
          <a:off x="2209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108713</xdr:rowOff>
    </xdr:to>
    <xdr:cxnSp macro="">
      <xdr:nvCxnSpPr>
        <xdr:cNvPr id="377" name="直線コネクタ 376"/>
        <xdr:cNvCxnSpPr/>
      </xdr:nvCxnSpPr>
      <xdr:spPr>
        <a:xfrm flipV="1">
          <a:off x="1320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81" name="テキスト ボックス 380"/>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7" name="楕円 386"/>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8"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9" name="楕円 388"/>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0" name="テキスト ボックス 389"/>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1" name="楕円 390"/>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2" name="テキスト ボックス 391"/>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3" name="楕円 392"/>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4" name="テキスト ボックス 393"/>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5" name="楕円 394"/>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6" name="テキスト ボックス 395"/>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差が大きいものは人件費、物件費が上回っており、扶助費、公債費、補助費等が下回っている。特に物件費が平均を大きく上回っているため、事務事業の精査も含めて抑制に努める必要性が高い。</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94996</xdr:rowOff>
    </xdr:to>
    <xdr:cxnSp macro="">
      <xdr:nvCxnSpPr>
        <xdr:cNvPr id="427" name="直線コネクタ 426"/>
        <xdr:cNvCxnSpPr/>
      </xdr:nvCxnSpPr>
      <xdr:spPr>
        <a:xfrm flipV="1">
          <a:off x="15671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94996</xdr:rowOff>
    </xdr:to>
    <xdr:cxnSp macro="">
      <xdr:nvCxnSpPr>
        <xdr:cNvPr id="430" name="直線コネクタ 429"/>
        <xdr:cNvCxnSpPr/>
      </xdr:nvCxnSpPr>
      <xdr:spPr>
        <a:xfrm>
          <a:off x="14782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53848</xdr:rowOff>
    </xdr:to>
    <xdr:cxnSp macro="">
      <xdr:nvCxnSpPr>
        <xdr:cNvPr id="433" name="直線コネクタ 432"/>
        <xdr:cNvCxnSpPr/>
      </xdr:nvCxnSpPr>
      <xdr:spPr>
        <a:xfrm>
          <a:off x="13893800" y="132577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129287</xdr:rowOff>
    </xdr:to>
    <xdr:cxnSp macro="">
      <xdr:nvCxnSpPr>
        <xdr:cNvPr id="436" name="直線コネクタ 435"/>
        <xdr:cNvCxnSpPr/>
      </xdr:nvCxnSpPr>
      <xdr:spPr>
        <a:xfrm flipV="1">
          <a:off x="13004800" y="132577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9" name="フローチャート: 判断 438"/>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0" name="テキスト ボックス 439"/>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6" name="楕円 44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7"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8" name="楕円 447"/>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9" name="テキスト ボックス 448"/>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0" name="楕円 449"/>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1" name="テキスト ボックス 450"/>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2" name="楕円 451"/>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3" name="テキスト ボックス 452"/>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4" name="楕円 453"/>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5" name="テキスト ボックス 454"/>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74689</xdr:rowOff>
    </xdr:from>
    <xdr:to>
      <xdr:col>29</xdr:col>
      <xdr:colOff>127000</xdr:colOff>
      <xdr:row>18</xdr:row>
      <xdr:rowOff>81440</xdr:rowOff>
    </xdr:to>
    <xdr:cxnSp macro="">
      <xdr:nvCxnSpPr>
        <xdr:cNvPr id="50" name="直線コネクタ 49"/>
        <xdr:cNvCxnSpPr/>
      </xdr:nvCxnSpPr>
      <xdr:spPr bwMode="auto">
        <a:xfrm>
          <a:off x="5003800" y="3208414"/>
          <a:ext cx="6477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74689</xdr:rowOff>
    </xdr:from>
    <xdr:to>
      <xdr:col>26</xdr:col>
      <xdr:colOff>50800</xdr:colOff>
      <xdr:row>18</xdr:row>
      <xdr:rowOff>111737</xdr:rowOff>
    </xdr:to>
    <xdr:cxnSp macro="">
      <xdr:nvCxnSpPr>
        <xdr:cNvPr id="53" name="直線コネクタ 52"/>
        <xdr:cNvCxnSpPr/>
      </xdr:nvCxnSpPr>
      <xdr:spPr bwMode="auto">
        <a:xfrm flipV="1">
          <a:off x="4305300" y="3208414"/>
          <a:ext cx="698500" cy="3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68974</xdr:rowOff>
    </xdr:from>
    <xdr:to>
      <xdr:col>22</xdr:col>
      <xdr:colOff>114300</xdr:colOff>
      <xdr:row>18</xdr:row>
      <xdr:rowOff>111737</xdr:rowOff>
    </xdr:to>
    <xdr:cxnSp macro="">
      <xdr:nvCxnSpPr>
        <xdr:cNvPr id="56" name="直線コネクタ 55"/>
        <xdr:cNvCxnSpPr/>
      </xdr:nvCxnSpPr>
      <xdr:spPr bwMode="auto">
        <a:xfrm>
          <a:off x="3606800" y="3202699"/>
          <a:ext cx="698500" cy="4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65606</xdr:rowOff>
    </xdr:from>
    <xdr:to>
      <xdr:col>18</xdr:col>
      <xdr:colOff>177800</xdr:colOff>
      <xdr:row>18</xdr:row>
      <xdr:rowOff>68974</xdr:rowOff>
    </xdr:to>
    <xdr:cxnSp macro="">
      <xdr:nvCxnSpPr>
        <xdr:cNvPr id="59" name="直線コネクタ 58"/>
        <xdr:cNvCxnSpPr/>
      </xdr:nvCxnSpPr>
      <xdr:spPr bwMode="auto">
        <a:xfrm>
          <a:off x="2908300" y="3199331"/>
          <a:ext cx="698500" cy="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111172</xdr:rowOff>
    </xdr:from>
    <xdr:ext cx="762000" cy="259045"/>
    <xdr:sp macro="" textlink="">
      <xdr:nvSpPr>
        <xdr:cNvPr id="63" name="テキスト ボックス 62"/>
        <xdr:cNvSpPr txBox="1"/>
      </xdr:nvSpPr>
      <xdr:spPr>
        <a:xfrm>
          <a:off x="2527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30640</xdr:rowOff>
    </xdr:from>
    <xdr:to>
      <xdr:col>29</xdr:col>
      <xdr:colOff>177800</xdr:colOff>
      <xdr:row>18</xdr:row>
      <xdr:rowOff>132240</xdr:rowOff>
    </xdr:to>
    <xdr:sp macro="" textlink="">
      <xdr:nvSpPr>
        <xdr:cNvPr id="69" name="楕円 68"/>
        <xdr:cNvSpPr/>
      </xdr:nvSpPr>
      <xdr:spPr bwMode="auto">
        <a:xfrm>
          <a:off x="5600700" y="316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2717</xdr:rowOff>
    </xdr:from>
    <xdr:ext cx="762000" cy="259045"/>
    <xdr:sp macro="" textlink="">
      <xdr:nvSpPr>
        <xdr:cNvPr id="70" name="人口1人当たり決算額の推移該当値テキスト130"/>
        <xdr:cNvSpPr txBox="1"/>
      </xdr:nvSpPr>
      <xdr:spPr>
        <a:xfrm>
          <a:off x="5740400" y="313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23889</xdr:rowOff>
    </xdr:from>
    <xdr:to>
      <xdr:col>26</xdr:col>
      <xdr:colOff>101600</xdr:colOff>
      <xdr:row>18</xdr:row>
      <xdr:rowOff>125488</xdr:rowOff>
    </xdr:to>
    <xdr:sp macro="" textlink="">
      <xdr:nvSpPr>
        <xdr:cNvPr id="71" name="楕円 70"/>
        <xdr:cNvSpPr/>
      </xdr:nvSpPr>
      <xdr:spPr bwMode="auto">
        <a:xfrm>
          <a:off x="4953000" y="31576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110266</xdr:rowOff>
    </xdr:from>
    <xdr:ext cx="736600" cy="259045"/>
    <xdr:sp macro="" textlink="">
      <xdr:nvSpPr>
        <xdr:cNvPr id="72" name="テキスト ボックス 71"/>
        <xdr:cNvSpPr txBox="1"/>
      </xdr:nvSpPr>
      <xdr:spPr>
        <a:xfrm>
          <a:off x="4622800" y="32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60937</xdr:rowOff>
    </xdr:from>
    <xdr:to>
      <xdr:col>22</xdr:col>
      <xdr:colOff>165100</xdr:colOff>
      <xdr:row>18</xdr:row>
      <xdr:rowOff>162537</xdr:rowOff>
    </xdr:to>
    <xdr:sp macro="" textlink="">
      <xdr:nvSpPr>
        <xdr:cNvPr id="73" name="楕円 72"/>
        <xdr:cNvSpPr/>
      </xdr:nvSpPr>
      <xdr:spPr bwMode="auto">
        <a:xfrm>
          <a:off x="4254500" y="319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147314</xdr:rowOff>
    </xdr:from>
    <xdr:ext cx="762000" cy="259045"/>
    <xdr:sp macro="" textlink="">
      <xdr:nvSpPr>
        <xdr:cNvPr id="74" name="テキスト ボックス 73"/>
        <xdr:cNvSpPr txBox="1"/>
      </xdr:nvSpPr>
      <xdr:spPr>
        <a:xfrm>
          <a:off x="3924300" y="328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18174</xdr:rowOff>
    </xdr:from>
    <xdr:to>
      <xdr:col>19</xdr:col>
      <xdr:colOff>38100</xdr:colOff>
      <xdr:row>18</xdr:row>
      <xdr:rowOff>119774</xdr:rowOff>
    </xdr:to>
    <xdr:sp macro="" textlink="">
      <xdr:nvSpPr>
        <xdr:cNvPr id="75" name="楕円 74"/>
        <xdr:cNvSpPr/>
      </xdr:nvSpPr>
      <xdr:spPr bwMode="auto">
        <a:xfrm>
          <a:off x="3556000" y="315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104551</xdr:rowOff>
    </xdr:from>
    <xdr:ext cx="762000" cy="259045"/>
    <xdr:sp macro="" textlink="">
      <xdr:nvSpPr>
        <xdr:cNvPr id="76" name="テキスト ボックス 75"/>
        <xdr:cNvSpPr txBox="1"/>
      </xdr:nvSpPr>
      <xdr:spPr>
        <a:xfrm>
          <a:off x="3225800" y="32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14806</xdr:rowOff>
    </xdr:from>
    <xdr:to>
      <xdr:col>15</xdr:col>
      <xdr:colOff>101600</xdr:colOff>
      <xdr:row>18</xdr:row>
      <xdr:rowOff>116406</xdr:rowOff>
    </xdr:to>
    <xdr:sp macro="" textlink="">
      <xdr:nvSpPr>
        <xdr:cNvPr id="77" name="楕円 76"/>
        <xdr:cNvSpPr/>
      </xdr:nvSpPr>
      <xdr:spPr bwMode="auto">
        <a:xfrm>
          <a:off x="2857500" y="314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126583</xdr:rowOff>
    </xdr:from>
    <xdr:ext cx="762000" cy="259045"/>
    <xdr:sp macro="" textlink="">
      <xdr:nvSpPr>
        <xdr:cNvPr id="78" name="テキスト ボックス 77"/>
        <xdr:cNvSpPr txBox="1"/>
      </xdr:nvSpPr>
      <xdr:spPr>
        <a:xfrm>
          <a:off x="2527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205910</xdr:rowOff>
    </xdr:from>
    <xdr:ext cx="762000" cy="259045"/>
    <xdr:sp macro="" textlink="">
      <xdr:nvSpPr>
        <xdr:cNvPr id="108" name="人口1人当たり決算額の推移最小値テキスト445"/>
        <xdr:cNvSpPr txBox="1"/>
      </xdr:nvSpPr>
      <xdr:spPr>
        <a:xfrm>
          <a:off x="5740400" y="73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195732</xdr:rowOff>
    </xdr:from>
    <xdr:to>
      <xdr:col>29</xdr:col>
      <xdr:colOff>127000</xdr:colOff>
      <xdr:row>37</xdr:row>
      <xdr:rowOff>229927</xdr:rowOff>
    </xdr:to>
    <xdr:cxnSp macro="">
      <xdr:nvCxnSpPr>
        <xdr:cNvPr id="112" name="直線コネクタ 111"/>
        <xdr:cNvCxnSpPr/>
      </xdr:nvCxnSpPr>
      <xdr:spPr bwMode="auto">
        <a:xfrm flipV="1">
          <a:off x="5003800" y="7320432"/>
          <a:ext cx="6477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229927</xdr:rowOff>
    </xdr:from>
    <xdr:to>
      <xdr:col>26</xdr:col>
      <xdr:colOff>50800</xdr:colOff>
      <xdr:row>37</xdr:row>
      <xdr:rowOff>261474</xdr:rowOff>
    </xdr:to>
    <xdr:cxnSp macro="">
      <xdr:nvCxnSpPr>
        <xdr:cNvPr id="115" name="直線コネクタ 114"/>
        <xdr:cNvCxnSpPr/>
      </xdr:nvCxnSpPr>
      <xdr:spPr bwMode="auto">
        <a:xfrm flipV="1">
          <a:off x="4305300" y="7354627"/>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261474</xdr:rowOff>
    </xdr:from>
    <xdr:to>
      <xdr:col>22</xdr:col>
      <xdr:colOff>114300</xdr:colOff>
      <xdr:row>37</xdr:row>
      <xdr:rowOff>318281</xdr:rowOff>
    </xdr:to>
    <xdr:cxnSp macro="">
      <xdr:nvCxnSpPr>
        <xdr:cNvPr id="118" name="直線コネクタ 117"/>
        <xdr:cNvCxnSpPr/>
      </xdr:nvCxnSpPr>
      <xdr:spPr bwMode="auto">
        <a:xfrm flipV="1">
          <a:off x="3606800" y="7386174"/>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263360</xdr:rowOff>
    </xdr:from>
    <xdr:to>
      <xdr:col>18</xdr:col>
      <xdr:colOff>177800</xdr:colOff>
      <xdr:row>37</xdr:row>
      <xdr:rowOff>318281</xdr:rowOff>
    </xdr:to>
    <xdr:cxnSp macro="">
      <xdr:nvCxnSpPr>
        <xdr:cNvPr id="121" name="直線コネクタ 120"/>
        <xdr:cNvCxnSpPr/>
      </xdr:nvCxnSpPr>
      <xdr:spPr bwMode="auto">
        <a:xfrm>
          <a:off x="2908300" y="7388060"/>
          <a:ext cx="698500" cy="54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231430</xdr:rowOff>
    </xdr:from>
    <xdr:ext cx="762000" cy="259045"/>
    <xdr:sp macro="" textlink="">
      <xdr:nvSpPr>
        <xdr:cNvPr id="125" name="テキスト ボックス 124"/>
        <xdr:cNvSpPr txBox="1"/>
      </xdr:nvSpPr>
      <xdr:spPr>
        <a:xfrm>
          <a:off x="2527300" y="684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144932</xdr:rowOff>
    </xdr:from>
    <xdr:to>
      <xdr:col>29</xdr:col>
      <xdr:colOff>177800</xdr:colOff>
      <xdr:row>37</xdr:row>
      <xdr:rowOff>246532</xdr:rowOff>
    </xdr:to>
    <xdr:sp macro="" textlink="">
      <xdr:nvSpPr>
        <xdr:cNvPr id="131" name="楕円 130"/>
        <xdr:cNvSpPr/>
      </xdr:nvSpPr>
      <xdr:spPr bwMode="auto">
        <a:xfrm>
          <a:off x="5600700" y="726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53509</xdr:rowOff>
    </xdr:from>
    <xdr:ext cx="762000" cy="259045"/>
    <xdr:sp macro="" textlink="">
      <xdr:nvSpPr>
        <xdr:cNvPr id="132" name="人口1人当たり決算額の推移該当値テキスト445"/>
        <xdr:cNvSpPr txBox="1"/>
      </xdr:nvSpPr>
      <xdr:spPr>
        <a:xfrm>
          <a:off x="5740400" y="717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179127</xdr:rowOff>
    </xdr:from>
    <xdr:to>
      <xdr:col>26</xdr:col>
      <xdr:colOff>101600</xdr:colOff>
      <xdr:row>37</xdr:row>
      <xdr:rowOff>280727</xdr:rowOff>
    </xdr:to>
    <xdr:sp macro="" textlink="">
      <xdr:nvSpPr>
        <xdr:cNvPr id="133" name="楕円 132"/>
        <xdr:cNvSpPr/>
      </xdr:nvSpPr>
      <xdr:spPr bwMode="auto">
        <a:xfrm>
          <a:off x="4953000" y="730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265504</xdr:rowOff>
    </xdr:from>
    <xdr:ext cx="736600" cy="259045"/>
    <xdr:sp macro="" textlink="">
      <xdr:nvSpPr>
        <xdr:cNvPr id="134" name="テキスト ボックス 133"/>
        <xdr:cNvSpPr txBox="1"/>
      </xdr:nvSpPr>
      <xdr:spPr>
        <a:xfrm>
          <a:off x="4622800" y="739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210674</xdr:rowOff>
    </xdr:from>
    <xdr:to>
      <xdr:col>22</xdr:col>
      <xdr:colOff>165100</xdr:colOff>
      <xdr:row>37</xdr:row>
      <xdr:rowOff>312274</xdr:rowOff>
    </xdr:to>
    <xdr:sp macro="" textlink="">
      <xdr:nvSpPr>
        <xdr:cNvPr id="135" name="楕円 134"/>
        <xdr:cNvSpPr/>
      </xdr:nvSpPr>
      <xdr:spPr bwMode="auto">
        <a:xfrm>
          <a:off x="4254500" y="733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297051</xdr:rowOff>
    </xdr:from>
    <xdr:ext cx="762000" cy="259045"/>
    <xdr:sp macro="" textlink="">
      <xdr:nvSpPr>
        <xdr:cNvPr id="136" name="テキスト ボックス 135"/>
        <xdr:cNvSpPr txBox="1"/>
      </xdr:nvSpPr>
      <xdr:spPr>
        <a:xfrm>
          <a:off x="3924300" y="742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267481</xdr:rowOff>
    </xdr:from>
    <xdr:to>
      <xdr:col>19</xdr:col>
      <xdr:colOff>38100</xdr:colOff>
      <xdr:row>38</xdr:row>
      <xdr:rowOff>26181</xdr:rowOff>
    </xdr:to>
    <xdr:sp macro="" textlink="">
      <xdr:nvSpPr>
        <xdr:cNvPr id="137" name="楕円 136"/>
        <xdr:cNvSpPr/>
      </xdr:nvSpPr>
      <xdr:spPr bwMode="auto">
        <a:xfrm>
          <a:off x="3556000" y="739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10958</xdr:rowOff>
    </xdr:from>
    <xdr:ext cx="762000" cy="259045"/>
    <xdr:sp macro="" textlink="">
      <xdr:nvSpPr>
        <xdr:cNvPr id="138" name="テキスト ボックス 137"/>
        <xdr:cNvSpPr txBox="1"/>
      </xdr:nvSpPr>
      <xdr:spPr>
        <a:xfrm>
          <a:off x="3225800" y="74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212560</xdr:rowOff>
    </xdr:from>
    <xdr:to>
      <xdr:col>15</xdr:col>
      <xdr:colOff>101600</xdr:colOff>
      <xdr:row>37</xdr:row>
      <xdr:rowOff>314160</xdr:rowOff>
    </xdr:to>
    <xdr:sp macro="" textlink="">
      <xdr:nvSpPr>
        <xdr:cNvPr id="139" name="楕円 138"/>
        <xdr:cNvSpPr/>
      </xdr:nvSpPr>
      <xdr:spPr bwMode="auto">
        <a:xfrm>
          <a:off x="2857500" y="733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298937</xdr:rowOff>
    </xdr:from>
    <xdr:ext cx="762000" cy="259045"/>
    <xdr:sp macro="" textlink="">
      <xdr:nvSpPr>
        <xdr:cNvPr id="140" name="テキスト ボックス 139"/>
        <xdr:cNvSpPr txBox="1"/>
      </xdr:nvSpPr>
      <xdr:spPr>
        <a:xfrm>
          <a:off x="2527300" y="742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13,369
13,264
127.70
10,409,884
9,873,255
276,815
4,080,303
6,695,533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51899</xdr:rowOff>
    </xdr:from>
    <xdr:to>
      <xdr:col>24</xdr:col>
      <xdr:colOff>63500</xdr:colOff>
      <xdr:row>37</xdr:row>
      <xdr:rowOff>67161</xdr:rowOff>
    </xdr:to>
    <xdr:cxnSp macro="">
      <xdr:nvCxnSpPr>
        <xdr:cNvPr id="59" name="直線コネクタ 58"/>
        <xdr:cNvCxnSpPr/>
      </xdr:nvCxnSpPr>
      <xdr:spPr>
        <a:xfrm flipV="1">
          <a:off x="3797300" y="6395549"/>
          <a:ext cx="8382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67161</xdr:rowOff>
    </xdr:from>
    <xdr:to>
      <xdr:col>19</xdr:col>
      <xdr:colOff>177800</xdr:colOff>
      <xdr:row>37</xdr:row>
      <xdr:rowOff>88000</xdr:rowOff>
    </xdr:to>
    <xdr:cxnSp macro="">
      <xdr:nvCxnSpPr>
        <xdr:cNvPr id="62" name="直線コネクタ 61"/>
        <xdr:cNvCxnSpPr/>
      </xdr:nvCxnSpPr>
      <xdr:spPr>
        <a:xfrm flipV="1">
          <a:off x="2908300" y="6410811"/>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73205</xdr:rowOff>
    </xdr:from>
    <xdr:to>
      <xdr:col>15</xdr:col>
      <xdr:colOff>50800</xdr:colOff>
      <xdr:row>37</xdr:row>
      <xdr:rowOff>88000</xdr:rowOff>
    </xdr:to>
    <xdr:cxnSp macro="">
      <xdr:nvCxnSpPr>
        <xdr:cNvPr id="65" name="直線コネクタ 64"/>
        <xdr:cNvCxnSpPr/>
      </xdr:nvCxnSpPr>
      <xdr:spPr>
        <a:xfrm>
          <a:off x="2019300" y="6416855"/>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68688</xdr:rowOff>
    </xdr:from>
    <xdr:to>
      <xdr:col>10</xdr:col>
      <xdr:colOff>114300</xdr:colOff>
      <xdr:row>37</xdr:row>
      <xdr:rowOff>73205</xdr:rowOff>
    </xdr:to>
    <xdr:cxnSp macro="">
      <xdr:nvCxnSpPr>
        <xdr:cNvPr id="68" name="直線コネクタ 67"/>
        <xdr:cNvCxnSpPr/>
      </xdr:nvCxnSpPr>
      <xdr:spPr>
        <a:xfrm>
          <a:off x="1130300" y="6412338"/>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111136</xdr:rowOff>
    </xdr:from>
    <xdr:ext cx="534377" cy="259045"/>
    <xdr:sp macro="" textlink="">
      <xdr:nvSpPr>
        <xdr:cNvPr id="72" name="テキスト ボックス 71"/>
        <xdr:cNvSpPr txBox="1"/>
      </xdr:nvSpPr>
      <xdr:spPr>
        <a:xfrm>
          <a:off x="863111" y="64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1099</xdr:rowOff>
    </xdr:from>
    <xdr:to>
      <xdr:col>24</xdr:col>
      <xdr:colOff>114300</xdr:colOff>
      <xdr:row>37</xdr:row>
      <xdr:rowOff>102699</xdr:rowOff>
    </xdr:to>
    <xdr:sp macro="" textlink="">
      <xdr:nvSpPr>
        <xdr:cNvPr id="78" name="楕円 77"/>
        <xdr:cNvSpPr/>
      </xdr:nvSpPr>
      <xdr:spPr>
        <a:xfrm>
          <a:off x="4584700" y="63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150976</xdr:rowOff>
    </xdr:from>
    <xdr:ext cx="534377" cy="259045"/>
    <xdr:sp macro="" textlink="">
      <xdr:nvSpPr>
        <xdr:cNvPr id="79" name="人件費該当値テキスト"/>
        <xdr:cNvSpPr txBox="1"/>
      </xdr:nvSpPr>
      <xdr:spPr>
        <a:xfrm>
          <a:off x="4686300" y="632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16361</xdr:rowOff>
    </xdr:from>
    <xdr:to>
      <xdr:col>20</xdr:col>
      <xdr:colOff>38100</xdr:colOff>
      <xdr:row>37</xdr:row>
      <xdr:rowOff>117961</xdr:rowOff>
    </xdr:to>
    <xdr:sp macro="" textlink="">
      <xdr:nvSpPr>
        <xdr:cNvPr id="80" name="楕円 79"/>
        <xdr:cNvSpPr/>
      </xdr:nvSpPr>
      <xdr:spPr>
        <a:xfrm>
          <a:off x="3746500" y="63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109088</xdr:rowOff>
    </xdr:from>
    <xdr:ext cx="534377" cy="259045"/>
    <xdr:sp macro="" textlink="">
      <xdr:nvSpPr>
        <xdr:cNvPr id="81" name="テキスト ボックス 80"/>
        <xdr:cNvSpPr txBox="1"/>
      </xdr:nvSpPr>
      <xdr:spPr>
        <a:xfrm>
          <a:off x="3530111" y="645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37200</xdr:rowOff>
    </xdr:from>
    <xdr:to>
      <xdr:col>15</xdr:col>
      <xdr:colOff>101600</xdr:colOff>
      <xdr:row>37</xdr:row>
      <xdr:rowOff>138800</xdr:rowOff>
    </xdr:to>
    <xdr:sp macro="" textlink="">
      <xdr:nvSpPr>
        <xdr:cNvPr id="82" name="楕円 81"/>
        <xdr:cNvSpPr/>
      </xdr:nvSpPr>
      <xdr:spPr>
        <a:xfrm>
          <a:off x="2857500" y="63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129927</xdr:rowOff>
    </xdr:from>
    <xdr:ext cx="534377" cy="259045"/>
    <xdr:sp macro="" textlink="">
      <xdr:nvSpPr>
        <xdr:cNvPr id="83" name="テキスト ボックス 82"/>
        <xdr:cNvSpPr txBox="1"/>
      </xdr:nvSpPr>
      <xdr:spPr>
        <a:xfrm>
          <a:off x="2641111" y="64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22405</xdr:rowOff>
    </xdr:from>
    <xdr:to>
      <xdr:col>10</xdr:col>
      <xdr:colOff>165100</xdr:colOff>
      <xdr:row>37</xdr:row>
      <xdr:rowOff>124005</xdr:rowOff>
    </xdr:to>
    <xdr:sp macro="" textlink="">
      <xdr:nvSpPr>
        <xdr:cNvPr id="84" name="楕円 83"/>
        <xdr:cNvSpPr/>
      </xdr:nvSpPr>
      <xdr:spPr>
        <a:xfrm>
          <a:off x="1968500" y="63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115132</xdr:rowOff>
    </xdr:from>
    <xdr:ext cx="534377" cy="259045"/>
    <xdr:sp macro="" textlink="">
      <xdr:nvSpPr>
        <xdr:cNvPr id="85" name="テキスト ボックス 84"/>
        <xdr:cNvSpPr txBox="1"/>
      </xdr:nvSpPr>
      <xdr:spPr>
        <a:xfrm>
          <a:off x="1752111" y="64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17888</xdr:rowOff>
    </xdr:from>
    <xdr:to>
      <xdr:col>6</xdr:col>
      <xdr:colOff>38100</xdr:colOff>
      <xdr:row>37</xdr:row>
      <xdr:rowOff>119488</xdr:rowOff>
    </xdr:to>
    <xdr:sp macro="" textlink="">
      <xdr:nvSpPr>
        <xdr:cNvPr id="86" name="楕円 85"/>
        <xdr:cNvSpPr/>
      </xdr:nvSpPr>
      <xdr:spPr>
        <a:xfrm>
          <a:off x="1079500" y="63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136015</xdr:rowOff>
    </xdr:from>
    <xdr:ext cx="534377" cy="259045"/>
    <xdr:sp macro="" textlink="">
      <xdr:nvSpPr>
        <xdr:cNvPr id="87" name="テキスト ボックス 86"/>
        <xdr:cNvSpPr txBox="1"/>
      </xdr:nvSpPr>
      <xdr:spPr>
        <a:xfrm>
          <a:off x="863111" y="61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21197</xdr:rowOff>
    </xdr:from>
    <xdr:to>
      <xdr:col>24</xdr:col>
      <xdr:colOff>62865</xdr:colOff>
      <xdr:row>59</xdr:row>
      <xdr:rowOff>28559</xdr:rowOff>
    </xdr:to>
    <xdr:cxnSp macro="">
      <xdr:nvCxnSpPr>
        <xdr:cNvPr id="113" name="直線コネクタ 112"/>
        <xdr:cNvCxnSpPr/>
      </xdr:nvCxnSpPr>
      <xdr:spPr>
        <a:xfrm flipV="1">
          <a:off x="4633595" y="9793847"/>
          <a:ext cx="1270" cy="35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32386</xdr:rowOff>
    </xdr:from>
    <xdr:ext cx="534377" cy="259045"/>
    <xdr:sp macro="" textlink="">
      <xdr:nvSpPr>
        <xdr:cNvPr id="114" name="物件費最小値テキスト"/>
        <xdr:cNvSpPr txBox="1"/>
      </xdr:nvSpPr>
      <xdr:spPr>
        <a:xfrm>
          <a:off x="4686300" y="101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28559</xdr:rowOff>
    </xdr:from>
    <xdr:to>
      <xdr:col>24</xdr:col>
      <xdr:colOff>152400</xdr:colOff>
      <xdr:row>59</xdr:row>
      <xdr:rowOff>28559</xdr:rowOff>
    </xdr:to>
    <xdr:cxnSp macro="">
      <xdr:nvCxnSpPr>
        <xdr:cNvPr id="115" name="直線コネクタ 114"/>
        <xdr:cNvCxnSpPr/>
      </xdr:nvCxnSpPr>
      <xdr:spPr>
        <a:xfrm>
          <a:off x="4546600" y="101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139324</xdr:rowOff>
    </xdr:from>
    <xdr:ext cx="599010" cy="259045"/>
    <xdr:sp macro="" textlink="">
      <xdr:nvSpPr>
        <xdr:cNvPr id="116" name="物件費最大値テキスト"/>
        <xdr:cNvSpPr txBox="1"/>
      </xdr:nvSpPr>
      <xdr:spPr>
        <a:xfrm>
          <a:off x="4686300" y="956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21197</xdr:rowOff>
    </xdr:from>
    <xdr:to>
      <xdr:col>24</xdr:col>
      <xdr:colOff>152400</xdr:colOff>
      <xdr:row>57</xdr:row>
      <xdr:rowOff>21197</xdr:rowOff>
    </xdr:to>
    <xdr:cxnSp macro="">
      <xdr:nvCxnSpPr>
        <xdr:cNvPr id="117" name="直線コネクタ 116"/>
        <xdr:cNvCxnSpPr/>
      </xdr:nvCxnSpPr>
      <xdr:spPr>
        <a:xfrm>
          <a:off x="4546600" y="979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128309</xdr:rowOff>
    </xdr:from>
    <xdr:to>
      <xdr:col>24</xdr:col>
      <xdr:colOff>63500</xdr:colOff>
      <xdr:row>58</xdr:row>
      <xdr:rowOff>81694</xdr:rowOff>
    </xdr:to>
    <xdr:cxnSp macro="">
      <xdr:nvCxnSpPr>
        <xdr:cNvPr id="118" name="直線コネクタ 117"/>
        <xdr:cNvCxnSpPr/>
      </xdr:nvCxnSpPr>
      <xdr:spPr>
        <a:xfrm>
          <a:off x="3797300" y="9900959"/>
          <a:ext cx="838200" cy="1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57990</xdr:rowOff>
    </xdr:from>
    <xdr:ext cx="534377" cy="259045"/>
    <xdr:sp macro="" textlink="">
      <xdr:nvSpPr>
        <xdr:cNvPr id="119" name="物件費平均値テキスト"/>
        <xdr:cNvSpPr txBox="1"/>
      </xdr:nvSpPr>
      <xdr:spPr>
        <a:xfrm>
          <a:off x="4686300" y="1000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79563</xdr:rowOff>
    </xdr:from>
    <xdr:to>
      <xdr:col>24</xdr:col>
      <xdr:colOff>114300</xdr:colOff>
      <xdr:row>59</xdr:row>
      <xdr:rowOff>9713</xdr:rowOff>
    </xdr:to>
    <xdr:sp macro="" textlink="">
      <xdr:nvSpPr>
        <xdr:cNvPr id="120" name="フローチャート: 判断 119"/>
        <xdr:cNvSpPr/>
      </xdr:nvSpPr>
      <xdr:spPr>
        <a:xfrm>
          <a:off x="4584700" y="100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59695</xdr:rowOff>
    </xdr:from>
    <xdr:to>
      <xdr:col>19</xdr:col>
      <xdr:colOff>177800</xdr:colOff>
      <xdr:row>57</xdr:row>
      <xdr:rowOff>128309</xdr:rowOff>
    </xdr:to>
    <xdr:cxnSp macro="">
      <xdr:nvCxnSpPr>
        <xdr:cNvPr id="121" name="直線コネクタ 120"/>
        <xdr:cNvCxnSpPr/>
      </xdr:nvCxnSpPr>
      <xdr:spPr>
        <a:xfrm>
          <a:off x="2908300" y="9832345"/>
          <a:ext cx="889000" cy="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80197</xdr:rowOff>
    </xdr:from>
    <xdr:to>
      <xdr:col>20</xdr:col>
      <xdr:colOff>38100</xdr:colOff>
      <xdr:row>59</xdr:row>
      <xdr:rowOff>10347</xdr:rowOff>
    </xdr:to>
    <xdr:sp macro="" textlink="">
      <xdr:nvSpPr>
        <xdr:cNvPr id="122" name="フローチャート: 判断 121"/>
        <xdr:cNvSpPr/>
      </xdr:nvSpPr>
      <xdr:spPr>
        <a:xfrm>
          <a:off x="3746500" y="100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1474</xdr:rowOff>
    </xdr:from>
    <xdr:ext cx="534377" cy="259045"/>
    <xdr:sp macro="" textlink="">
      <xdr:nvSpPr>
        <xdr:cNvPr id="123" name="テキスト ボックス 122"/>
        <xdr:cNvSpPr txBox="1"/>
      </xdr:nvSpPr>
      <xdr:spPr>
        <a:xfrm>
          <a:off x="3530111" y="1011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31297</xdr:rowOff>
    </xdr:from>
    <xdr:to>
      <xdr:col>15</xdr:col>
      <xdr:colOff>50800</xdr:colOff>
      <xdr:row>57</xdr:row>
      <xdr:rowOff>59695</xdr:rowOff>
    </xdr:to>
    <xdr:cxnSp macro="">
      <xdr:nvCxnSpPr>
        <xdr:cNvPr id="124" name="直線コネクタ 123"/>
        <xdr:cNvCxnSpPr/>
      </xdr:nvCxnSpPr>
      <xdr:spPr>
        <a:xfrm>
          <a:off x="2019300" y="8946697"/>
          <a:ext cx="889000" cy="8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76761</xdr:rowOff>
    </xdr:from>
    <xdr:to>
      <xdr:col>15</xdr:col>
      <xdr:colOff>101600</xdr:colOff>
      <xdr:row>59</xdr:row>
      <xdr:rowOff>6911</xdr:rowOff>
    </xdr:to>
    <xdr:sp macro="" textlink="">
      <xdr:nvSpPr>
        <xdr:cNvPr id="125" name="フローチャート: 判断 124"/>
        <xdr:cNvSpPr/>
      </xdr:nvSpPr>
      <xdr:spPr>
        <a:xfrm>
          <a:off x="2857500" y="1002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169488</xdr:rowOff>
    </xdr:from>
    <xdr:ext cx="534377" cy="259045"/>
    <xdr:sp macro="" textlink="">
      <xdr:nvSpPr>
        <xdr:cNvPr id="126" name="テキスト ボックス 125"/>
        <xdr:cNvSpPr txBox="1"/>
      </xdr:nvSpPr>
      <xdr:spPr>
        <a:xfrm>
          <a:off x="2641111" y="101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29390</xdr:rowOff>
    </xdr:from>
    <xdr:to>
      <xdr:col>10</xdr:col>
      <xdr:colOff>114300</xdr:colOff>
      <xdr:row>52</xdr:row>
      <xdr:rowOff>31297</xdr:rowOff>
    </xdr:to>
    <xdr:cxnSp macro="">
      <xdr:nvCxnSpPr>
        <xdr:cNvPr id="127" name="直線コネクタ 126"/>
        <xdr:cNvCxnSpPr/>
      </xdr:nvCxnSpPr>
      <xdr:spPr>
        <a:xfrm>
          <a:off x="1130300" y="8773340"/>
          <a:ext cx="889000" cy="17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69139</xdr:rowOff>
    </xdr:from>
    <xdr:to>
      <xdr:col>10</xdr:col>
      <xdr:colOff>165100</xdr:colOff>
      <xdr:row>58</xdr:row>
      <xdr:rowOff>170739</xdr:rowOff>
    </xdr:to>
    <xdr:sp macro="" textlink="">
      <xdr:nvSpPr>
        <xdr:cNvPr id="128" name="フローチャート: 判断 127"/>
        <xdr:cNvSpPr/>
      </xdr:nvSpPr>
      <xdr:spPr>
        <a:xfrm>
          <a:off x="1968500" y="1001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161866</xdr:rowOff>
    </xdr:from>
    <xdr:ext cx="534377" cy="259045"/>
    <xdr:sp macro="" textlink="">
      <xdr:nvSpPr>
        <xdr:cNvPr id="129" name="テキスト ボックス 128"/>
        <xdr:cNvSpPr txBox="1"/>
      </xdr:nvSpPr>
      <xdr:spPr>
        <a:xfrm>
          <a:off x="1752111" y="101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146115</xdr:rowOff>
    </xdr:from>
    <xdr:to>
      <xdr:col>6</xdr:col>
      <xdr:colOff>38100</xdr:colOff>
      <xdr:row>58</xdr:row>
      <xdr:rowOff>76265</xdr:rowOff>
    </xdr:to>
    <xdr:sp macro="" textlink="">
      <xdr:nvSpPr>
        <xdr:cNvPr id="130" name="フローチャート: 判断 129"/>
        <xdr:cNvSpPr/>
      </xdr:nvSpPr>
      <xdr:spPr>
        <a:xfrm>
          <a:off x="1079500" y="99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67392</xdr:rowOff>
    </xdr:from>
    <xdr:ext cx="599010" cy="259045"/>
    <xdr:sp macro="" textlink="">
      <xdr:nvSpPr>
        <xdr:cNvPr id="131" name="テキスト ボックス 130"/>
        <xdr:cNvSpPr txBox="1"/>
      </xdr:nvSpPr>
      <xdr:spPr>
        <a:xfrm>
          <a:off x="830795" y="100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30894</xdr:rowOff>
    </xdr:from>
    <xdr:to>
      <xdr:col>24</xdr:col>
      <xdr:colOff>114300</xdr:colOff>
      <xdr:row>58</xdr:row>
      <xdr:rowOff>132494</xdr:rowOff>
    </xdr:to>
    <xdr:sp macro="" textlink="">
      <xdr:nvSpPr>
        <xdr:cNvPr id="137" name="楕円 136"/>
        <xdr:cNvSpPr/>
      </xdr:nvSpPr>
      <xdr:spPr>
        <a:xfrm>
          <a:off x="4584700" y="99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161721</xdr:rowOff>
    </xdr:from>
    <xdr:ext cx="599010" cy="259045"/>
    <xdr:sp macro="" textlink="">
      <xdr:nvSpPr>
        <xdr:cNvPr id="138" name="物件費該当値テキスト"/>
        <xdr:cNvSpPr txBox="1"/>
      </xdr:nvSpPr>
      <xdr:spPr>
        <a:xfrm>
          <a:off x="4686300" y="976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77509</xdr:rowOff>
    </xdr:from>
    <xdr:to>
      <xdr:col>20</xdr:col>
      <xdr:colOff>38100</xdr:colOff>
      <xdr:row>58</xdr:row>
      <xdr:rowOff>7659</xdr:rowOff>
    </xdr:to>
    <xdr:sp macro="" textlink="">
      <xdr:nvSpPr>
        <xdr:cNvPr id="139" name="楕円 138"/>
        <xdr:cNvSpPr/>
      </xdr:nvSpPr>
      <xdr:spPr>
        <a:xfrm>
          <a:off x="3746500" y="98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24186</xdr:rowOff>
    </xdr:from>
    <xdr:ext cx="599010" cy="259045"/>
    <xdr:sp macro="" textlink="">
      <xdr:nvSpPr>
        <xdr:cNvPr id="140" name="テキスト ボックス 139"/>
        <xdr:cNvSpPr txBox="1"/>
      </xdr:nvSpPr>
      <xdr:spPr>
        <a:xfrm>
          <a:off x="3497795" y="962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8895</xdr:rowOff>
    </xdr:from>
    <xdr:to>
      <xdr:col>15</xdr:col>
      <xdr:colOff>101600</xdr:colOff>
      <xdr:row>57</xdr:row>
      <xdr:rowOff>110495</xdr:rowOff>
    </xdr:to>
    <xdr:sp macro="" textlink="">
      <xdr:nvSpPr>
        <xdr:cNvPr id="141" name="楕円 140"/>
        <xdr:cNvSpPr/>
      </xdr:nvSpPr>
      <xdr:spPr>
        <a:xfrm>
          <a:off x="2857500" y="97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127022</xdr:rowOff>
    </xdr:from>
    <xdr:ext cx="599010" cy="259045"/>
    <xdr:sp macro="" textlink="">
      <xdr:nvSpPr>
        <xdr:cNvPr id="142" name="テキスト ボックス 141"/>
        <xdr:cNvSpPr txBox="1"/>
      </xdr:nvSpPr>
      <xdr:spPr>
        <a:xfrm>
          <a:off x="2608795" y="95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151947</xdr:rowOff>
    </xdr:from>
    <xdr:to>
      <xdr:col>10</xdr:col>
      <xdr:colOff>165100</xdr:colOff>
      <xdr:row>52</xdr:row>
      <xdr:rowOff>82097</xdr:rowOff>
    </xdr:to>
    <xdr:sp macro="" textlink="">
      <xdr:nvSpPr>
        <xdr:cNvPr id="143" name="楕円 142"/>
        <xdr:cNvSpPr/>
      </xdr:nvSpPr>
      <xdr:spPr>
        <a:xfrm>
          <a:off x="1968500" y="8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98624</xdr:rowOff>
    </xdr:from>
    <xdr:ext cx="599010" cy="259045"/>
    <xdr:sp macro="" textlink="">
      <xdr:nvSpPr>
        <xdr:cNvPr id="144" name="テキスト ボックス 143"/>
        <xdr:cNvSpPr txBox="1"/>
      </xdr:nvSpPr>
      <xdr:spPr>
        <a:xfrm>
          <a:off x="1719795" y="86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150040</xdr:rowOff>
    </xdr:from>
    <xdr:to>
      <xdr:col>6</xdr:col>
      <xdr:colOff>38100</xdr:colOff>
      <xdr:row>51</xdr:row>
      <xdr:rowOff>80190</xdr:rowOff>
    </xdr:to>
    <xdr:sp macro="" textlink="">
      <xdr:nvSpPr>
        <xdr:cNvPr id="145" name="楕円 144"/>
        <xdr:cNvSpPr/>
      </xdr:nvSpPr>
      <xdr:spPr>
        <a:xfrm>
          <a:off x="1079500" y="87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96717</xdr:rowOff>
    </xdr:from>
    <xdr:ext cx="599010" cy="259045"/>
    <xdr:sp macro="" textlink="">
      <xdr:nvSpPr>
        <xdr:cNvPr id="146" name="テキスト ボックス 145"/>
        <xdr:cNvSpPr txBox="1"/>
      </xdr:nvSpPr>
      <xdr:spPr>
        <a:xfrm>
          <a:off x="830795" y="849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8" name="直線コネクタ 167"/>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9"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70" name="直線コネクタ 169"/>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71"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72" name="直線コネクタ 171"/>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31846</xdr:rowOff>
    </xdr:from>
    <xdr:to>
      <xdr:col>24</xdr:col>
      <xdr:colOff>63500</xdr:colOff>
      <xdr:row>78</xdr:row>
      <xdr:rowOff>73475</xdr:rowOff>
    </xdr:to>
    <xdr:cxnSp macro="">
      <xdr:nvCxnSpPr>
        <xdr:cNvPr id="173" name="直線コネクタ 172"/>
        <xdr:cNvCxnSpPr/>
      </xdr:nvCxnSpPr>
      <xdr:spPr>
        <a:xfrm flipV="1">
          <a:off x="3797300" y="13404946"/>
          <a:ext cx="838200" cy="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4"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5" name="フローチャート: 判断 174"/>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70275</xdr:rowOff>
    </xdr:from>
    <xdr:to>
      <xdr:col>19</xdr:col>
      <xdr:colOff>177800</xdr:colOff>
      <xdr:row>78</xdr:row>
      <xdr:rowOff>73475</xdr:rowOff>
    </xdr:to>
    <xdr:cxnSp macro="">
      <xdr:nvCxnSpPr>
        <xdr:cNvPr id="176" name="直線コネクタ 175"/>
        <xdr:cNvCxnSpPr/>
      </xdr:nvCxnSpPr>
      <xdr:spPr>
        <a:xfrm>
          <a:off x="2908300" y="1344337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7" name="フローチャート: 判断 176"/>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8" name="テキスト ボックス 177"/>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70275</xdr:rowOff>
    </xdr:from>
    <xdr:to>
      <xdr:col>15</xdr:col>
      <xdr:colOff>50800</xdr:colOff>
      <xdr:row>78</xdr:row>
      <xdr:rowOff>76332</xdr:rowOff>
    </xdr:to>
    <xdr:cxnSp macro="">
      <xdr:nvCxnSpPr>
        <xdr:cNvPr id="179" name="直線コネクタ 178"/>
        <xdr:cNvCxnSpPr/>
      </xdr:nvCxnSpPr>
      <xdr:spPr>
        <a:xfrm flipV="1">
          <a:off x="2019300" y="13443375"/>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80" name="フローチャート: 判断 179"/>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81" name="テキスト ボックス 180"/>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59072</xdr:rowOff>
    </xdr:from>
    <xdr:to>
      <xdr:col>10</xdr:col>
      <xdr:colOff>114300</xdr:colOff>
      <xdr:row>78</xdr:row>
      <xdr:rowOff>76332</xdr:rowOff>
    </xdr:to>
    <xdr:cxnSp macro="">
      <xdr:nvCxnSpPr>
        <xdr:cNvPr id="182" name="直線コネクタ 181"/>
        <xdr:cNvCxnSpPr/>
      </xdr:nvCxnSpPr>
      <xdr:spPr>
        <a:xfrm>
          <a:off x="1130300" y="13432172"/>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83" name="フローチャート: 判断 182"/>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4" name="テキスト ボックス 183"/>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5" name="フローチャート: 判断 184"/>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72976</xdr:rowOff>
    </xdr:from>
    <xdr:ext cx="469744" cy="259045"/>
    <xdr:sp macro="" textlink="">
      <xdr:nvSpPr>
        <xdr:cNvPr id="186" name="テキスト ボックス 185"/>
        <xdr:cNvSpPr txBox="1"/>
      </xdr:nvSpPr>
      <xdr:spPr>
        <a:xfrm>
          <a:off x="895428"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152496</xdr:rowOff>
    </xdr:from>
    <xdr:to>
      <xdr:col>24</xdr:col>
      <xdr:colOff>114300</xdr:colOff>
      <xdr:row>78</xdr:row>
      <xdr:rowOff>82646</xdr:rowOff>
    </xdr:to>
    <xdr:sp macro="" textlink="">
      <xdr:nvSpPr>
        <xdr:cNvPr id="192" name="楕円 191"/>
        <xdr:cNvSpPr/>
      </xdr:nvSpPr>
      <xdr:spPr>
        <a:xfrm>
          <a:off x="45847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84311</xdr:rowOff>
    </xdr:from>
    <xdr:ext cx="469744" cy="259045"/>
    <xdr:sp macro="" textlink="">
      <xdr:nvSpPr>
        <xdr:cNvPr id="193" name="維持補修費該当値テキスト"/>
        <xdr:cNvSpPr txBox="1"/>
      </xdr:nvSpPr>
      <xdr:spPr>
        <a:xfrm>
          <a:off x="4686300" y="1328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22675</xdr:rowOff>
    </xdr:from>
    <xdr:to>
      <xdr:col>20</xdr:col>
      <xdr:colOff>38100</xdr:colOff>
      <xdr:row>78</xdr:row>
      <xdr:rowOff>124275</xdr:rowOff>
    </xdr:to>
    <xdr:sp macro="" textlink="">
      <xdr:nvSpPr>
        <xdr:cNvPr id="194" name="楕円 193"/>
        <xdr:cNvSpPr/>
      </xdr:nvSpPr>
      <xdr:spPr>
        <a:xfrm>
          <a:off x="3746500" y="133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115402</xdr:rowOff>
    </xdr:from>
    <xdr:ext cx="469744" cy="259045"/>
    <xdr:sp macro="" textlink="">
      <xdr:nvSpPr>
        <xdr:cNvPr id="195" name="テキスト ボックス 194"/>
        <xdr:cNvSpPr txBox="1"/>
      </xdr:nvSpPr>
      <xdr:spPr>
        <a:xfrm>
          <a:off x="3562428" y="134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19475</xdr:rowOff>
    </xdr:from>
    <xdr:to>
      <xdr:col>15</xdr:col>
      <xdr:colOff>101600</xdr:colOff>
      <xdr:row>78</xdr:row>
      <xdr:rowOff>121075</xdr:rowOff>
    </xdr:to>
    <xdr:sp macro="" textlink="">
      <xdr:nvSpPr>
        <xdr:cNvPr id="196" name="楕円 195"/>
        <xdr:cNvSpPr/>
      </xdr:nvSpPr>
      <xdr:spPr>
        <a:xfrm>
          <a:off x="2857500" y="133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112202</xdr:rowOff>
    </xdr:from>
    <xdr:ext cx="469744" cy="259045"/>
    <xdr:sp macro="" textlink="">
      <xdr:nvSpPr>
        <xdr:cNvPr id="197" name="テキスト ボックス 196"/>
        <xdr:cNvSpPr txBox="1"/>
      </xdr:nvSpPr>
      <xdr:spPr>
        <a:xfrm>
          <a:off x="2673428" y="134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25532</xdr:rowOff>
    </xdr:from>
    <xdr:to>
      <xdr:col>10</xdr:col>
      <xdr:colOff>165100</xdr:colOff>
      <xdr:row>78</xdr:row>
      <xdr:rowOff>127132</xdr:rowOff>
    </xdr:to>
    <xdr:sp macro="" textlink="">
      <xdr:nvSpPr>
        <xdr:cNvPr id="198" name="楕円 197"/>
        <xdr:cNvSpPr/>
      </xdr:nvSpPr>
      <xdr:spPr>
        <a:xfrm>
          <a:off x="19685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118259</xdr:rowOff>
    </xdr:from>
    <xdr:ext cx="469744" cy="259045"/>
    <xdr:sp macro="" textlink="">
      <xdr:nvSpPr>
        <xdr:cNvPr id="199" name="テキスト ボックス 198"/>
        <xdr:cNvSpPr txBox="1"/>
      </xdr:nvSpPr>
      <xdr:spPr>
        <a:xfrm>
          <a:off x="1784428" y="134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8272</xdr:rowOff>
    </xdr:from>
    <xdr:to>
      <xdr:col>6</xdr:col>
      <xdr:colOff>38100</xdr:colOff>
      <xdr:row>78</xdr:row>
      <xdr:rowOff>109872</xdr:rowOff>
    </xdr:to>
    <xdr:sp macro="" textlink="">
      <xdr:nvSpPr>
        <xdr:cNvPr id="200" name="楕円 199"/>
        <xdr:cNvSpPr/>
      </xdr:nvSpPr>
      <xdr:spPr>
        <a:xfrm>
          <a:off x="1079500" y="133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100999</xdr:rowOff>
    </xdr:from>
    <xdr:ext cx="469744" cy="259045"/>
    <xdr:sp macro="" textlink="">
      <xdr:nvSpPr>
        <xdr:cNvPr id="201" name="テキスト ボックス 200"/>
        <xdr:cNvSpPr txBox="1"/>
      </xdr:nvSpPr>
      <xdr:spPr>
        <a:xfrm>
          <a:off x="895428" y="134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6" name="直線コネクタ 225"/>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7"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8" name="直線コネクタ 227"/>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9"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30" name="直線コネクタ 229"/>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254</xdr:rowOff>
    </xdr:from>
    <xdr:to>
      <xdr:col>24</xdr:col>
      <xdr:colOff>63500</xdr:colOff>
      <xdr:row>99</xdr:row>
      <xdr:rowOff>11664</xdr:rowOff>
    </xdr:to>
    <xdr:cxnSp macro="">
      <xdr:nvCxnSpPr>
        <xdr:cNvPr id="231" name="直線コネクタ 230"/>
        <xdr:cNvCxnSpPr/>
      </xdr:nvCxnSpPr>
      <xdr:spPr>
        <a:xfrm flipV="1">
          <a:off x="3797300" y="16973804"/>
          <a:ext cx="8382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32"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33" name="フローチャート: 判断 232"/>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45650</xdr:rowOff>
    </xdr:from>
    <xdr:to>
      <xdr:col>19</xdr:col>
      <xdr:colOff>177800</xdr:colOff>
      <xdr:row>99</xdr:row>
      <xdr:rowOff>11664</xdr:rowOff>
    </xdr:to>
    <xdr:cxnSp macro="">
      <xdr:nvCxnSpPr>
        <xdr:cNvPr id="234" name="直線コネクタ 233"/>
        <xdr:cNvCxnSpPr/>
      </xdr:nvCxnSpPr>
      <xdr:spPr>
        <a:xfrm>
          <a:off x="2908300" y="16847750"/>
          <a:ext cx="8890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5" name="フローチャート: 判断 234"/>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6" name="テキスト ボックス 235"/>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45650</xdr:rowOff>
    </xdr:from>
    <xdr:to>
      <xdr:col>15</xdr:col>
      <xdr:colOff>50800</xdr:colOff>
      <xdr:row>98</xdr:row>
      <xdr:rowOff>164903</xdr:rowOff>
    </xdr:to>
    <xdr:cxnSp macro="">
      <xdr:nvCxnSpPr>
        <xdr:cNvPr id="237" name="直線コネクタ 236"/>
        <xdr:cNvCxnSpPr/>
      </xdr:nvCxnSpPr>
      <xdr:spPr>
        <a:xfrm flipV="1">
          <a:off x="2019300" y="16847750"/>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8" name="フローチャート: 判断 237"/>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9" name="テキスト ボックス 238"/>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110116</xdr:rowOff>
    </xdr:from>
    <xdr:to>
      <xdr:col>10</xdr:col>
      <xdr:colOff>114300</xdr:colOff>
      <xdr:row>98</xdr:row>
      <xdr:rowOff>164903</xdr:rowOff>
    </xdr:to>
    <xdr:cxnSp macro="">
      <xdr:nvCxnSpPr>
        <xdr:cNvPr id="240" name="直線コネクタ 239"/>
        <xdr:cNvCxnSpPr/>
      </xdr:nvCxnSpPr>
      <xdr:spPr>
        <a:xfrm>
          <a:off x="1130300" y="16912216"/>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41" name="フローチャート: 判断 240"/>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42" name="テキスト ボックス 241"/>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141782</xdr:rowOff>
    </xdr:from>
    <xdr:to>
      <xdr:col>6</xdr:col>
      <xdr:colOff>38100</xdr:colOff>
      <xdr:row>98</xdr:row>
      <xdr:rowOff>71932</xdr:rowOff>
    </xdr:to>
    <xdr:sp macro="" textlink="">
      <xdr:nvSpPr>
        <xdr:cNvPr id="243" name="フローチャート: 判断 242"/>
        <xdr:cNvSpPr/>
      </xdr:nvSpPr>
      <xdr:spPr>
        <a:xfrm>
          <a:off x="1079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88459</xdr:rowOff>
    </xdr:from>
    <xdr:ext cx="534377" cy="259045"/>
    <xdr:sp macro="" textlink="">
      <xdr:nvSpPr>
        <xdr:cNvPr id="244" name="テキスト ボックス 243"/>
        <xdr:cNvSpPr txBox="1"/>
      </xdr:nvSpPr>
      <xdr:spPr>
        <a:xfrm>
          <a:off x="863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120904</xdr:rowOff>
    </xdr:from>
    <xdr:to>
      <xdr:col>24</xdr:col>
      <xdr:colOff>114300</xdr:colOff>
      <xdr:row>99</xdr:row>
      <xdr:rowOff>51054</xdr:rowOff>
    </xdr:to>
    <xdr:sp macro="" textlink="">
      <xdr:nvSpPr>
        <xdr:cNvPr id="250" name="楕円 249"/>
        <xdr:cNvSpPr/>
      </xdr:nvSpPr>
      <xdr:spPr>
        <a:xfrm>
          <a:off x="4584700" y="16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35831</xdr:rowOff>
    </xdr:from>
    <xdr:ext cx="534377" cy="259045"/>
    <xdr:sp macro="" textlink="">
      <xdr:nvSpPr>
        <xdr:cNvPr id="251" name="扶助費該当値テキスト"/>
        <xdr:cNvSpPr txBox="1"/>
      </xdr:nvSpPr>
      <xdr:spPr>
        <a:xfrm>
          <a:off x="4686300" y="168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132314</xdr:rowOff>
    </xdr:from>
    <xdr:to>
      <xdr:col>20</xdr:col>
      <xdr:colOff>38100</xdr:colOff>
      <xdr:row>99</xdr:row>
      <xdr:rowOff>62464</xdr:rowOff>
    </xdr:to>
    <xdr:sp macro="" textlink="">
      <xdr:nvSpPr>
        <xdr:cNvPr id="252" name="楕円 251"/>
        <xdr:cNvSpPr/>
      </xdr:nvSpPr>
      <xdr:spPr>
        <a:xfrm>
          <a:off x="3746500" y="169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53591</xdr:rowOff>
    </xdr:from>
    <xdr:ext cx="534377" cy="259045"/>
    <xdr:sp macro="" textlink="">
      <xdr:nvSpPr>
        <xdr:cNvPr id="253" name="テキスト ボックス 252"/>
        <xdr:cNvSpPr txBox="1"/>
      </xdr:nvSpPr>
      <xdr:spPr>
        <a:xfrm>
          <a:off x="3530111" y="170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166300</xdr:rowOff>
    </xdr:from>
    <xdr:to>
      <xdr:col>15</xdr:col>
      <xdr:colOff>101600</xdr:colOff>
      <xdr:row>98</xdr:row>
      <xdr:rowOff>96450</xdr:rowOff>
    </xdr:to>
    <xdr:sp macro="" textlink="">
      <xdr:nvSpPr>
        <xdr:cNvPr id="254" name="楕円 253"/>
        <xdr:cNvSpPr/>
      </xdr:nvSpPr>
      <xdr:spPr>
        <a:xfrm>
          <a:off x="2857500" y="167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87577</xdr:rowOff>
    </xdr:from>
    <xdr:ext cx="534377" cy="259045"/>
    <xdr:sp macro="" textlink="">
      <xdr:nvSpPr>
        <xdr:cNvPr id="255" name="テキスト ボックス 254"/>
        <xdr:cNvSpPr txBox="1"/>
      </xdr:nvSpPr>
      <xdr:spPr>
        <a:xfrm>
          <a:off x="2641111" y="168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114103</xdr:rowOff>
    </xdr:from>
    <xdr:to>
      <xdr:col>10</xdr:col>
      <xdr:colOff>165100</xdr:colOff>
      <xdr:row>99</xdr:row>
      <xdr:rowOff>44253</xdr:rowOff>
    </xdr:to>
    <xdr:sp macro="" textlink="">
      <xdr:nvSpPr>
        <xdr:cNvPr id="256" name="楕円 255"/>
        <xdr:cNvSpPr/>
      </xdr:nvSpPr>
      <xdr:spPr>
        <a:xfrm>
          <a:off x="1968500" y="169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35380</xdr:rowOff>
    </xdr:from>
    <xdr:ext cx="534377" cy="259045"/>
    <xdr:sp macro="" textlink="">
      <xdr:nvSpPr>
        <xdr:cNvPr id="257" name="テキスト ボックス 256"/>
        <xdr:cNvSpPr txBox="1"/>
      </xdr:nvSpPr>
      <xdr:spPr>
        <a:xfrm>
          <a:off x="1752111" y="170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59316</xdr:rowOff>
    </xdr:from>
    <xdr:to>
      <xdr:col>6</xdr:col>
      <xdr:colOff>38100</xdr:colOff>
      <xdr:row>98</xdr:row>
      <xdr:rowOff>160916</xdr:rowOff>
    </xdr:to>
    <xdr:sp macro="" textlink="">
      <xdr:nvSpPr>
        <xdr:cNvPr id="258" name="楕円 257"/>
        <xdr:cNvSpPr/>
      </xdr:nvSpPr>
      <xdr:spPr>
        <a:xfrm>
          <a:off x="1079500" y="168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152043</xdr:rowOff>
    </xdr:from>
    <xdr:ext cx="534377" cy="259045"/>
    <xdr:sp macro="" textlink="">
      <xdr:nvSpPr>
        <xdr:cNvPr id="259" name="テキスト ボックス 258"/>
        <xdr:cNvSpPr txBox="1"/>
      </xdr:nvSpPr>
      <xdr:spPr>
        <a:xfrm>
          <a:off x="863111" y="1695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5" name="直線コネクタ 284"/>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6"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7" name="直線コネクタ 286"/>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8"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9" name="直線コネクタ 288"/>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27767</xdr:rowOff>
    </xdr:from>
    <xdr:to>
      <xdr:col>55</xdr:col>
      <xdr:colOff>0</xdr:colOff>
      <xdr:row>38</xdr:row>
      <xdr:rowOff>65218</xdr:rowOff>
    </xdr:to>
    <xdr:cxnSp macro="">
      <xdr:nvCxnSpPr>
        <xdr:cNvPr id="290" name="直線コネクタ 289"/>
        <xdr:cNvCxnSpPr/>
      </xdr:nvCxnSpPr>
      <xdr:spPr>
        <a:xfrm flipV="1">
          <a:off x="9639300" y="6542867"/>
          <a:ext cx="838200" cy="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91"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92" name="フローチャート: 判断 291"/>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65218</xdr:rowOff>
    </xdr:from>
    <xdr:to>
      <xdr:col>50</xdr:col>
      <xdr:colOff>114300</xdr:colOff>
      <xdr:row>38</xdr:row>
      <xdr:rowOff>88047</xdr:rowOff>
    </xdr:to>
    <xdr:cxnSp macro="">
      <xdr:nvCxnSpPr>
        <xdr:cNvPr id="293" name="直線コネクタ 292"/>
        <xdr:cNvCxnSpPr/>
      </xdr:nvCxnSpPr>
      <xdr:spPr>
        <a:xfrm flipV="1">
          <a:off x="8750300" y="6580318"/>
          <a:ext cx="889000" cy="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4" name="フローチャート: 判断 293"/>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5" name="テキスト ボックス 294"/>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88047</xdr:rowOff>
    </xdr:from>
    <xdr:to>
      <xdr:col>45</xdr:col>
      <xdr:colOff>177800</xdr:colOff>
      <xdr:row>38</xdr:row>
      <xdr:rowOff>90263</xdr:rowOff>
    </xdr:to>
    <xdr:cxnSp macro="">
      <xdr:nvCxnSpPr>
        <xdr:cNvPr id="296" name="直線コネクタ 295"/>
        <xdr:cNvCxnSpPr/>
      </xdr:nvCxnSpPr>
      <xdr:spPr>
        <a:xfrm flipV="1">
          <a:off x="7861300" y="6603147"/>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7" name="フローチャート: 判断 296"/>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8" name="テキスト ボックス 297"/>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90263</xdr:rowOff>
    </xdr:from>
    <xdr:to>
      <xdr:col>41</xdr:col>
      <xdr:colOff>50800</xdr:colOff>
      <xdr:row>38</xdr:row>
      <xdr:rowOff>90678</xdr:rowOff>
    </xdr:to>
    <xdr:cxnSp macro="">
      <xdr:nvCxnSpPr>
        <xdr:cNvPr id="299" name="直線コネクタ 298"/>
        <xdr:cNvCxnSpPr/>
      </xdr:nvCxnSpPr>
      <xdr:spPr>
        <a:xfrm flipV="1">
          <a:off x="6972300" y="6605363"/>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300" name="フローチャート: 判断 299"/>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301" name="テキスト ボックス 300"/>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302" name="フローチャート: 判断 301"/>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91365</xdr:rowOff>
    </xdr:from>
    <xdr:ext cx="534377" cy="259045"/>
    <xdr:sp macro="" textlink="">
      <xdr:nvSpPr>
        <xdr:cNvPr id="303" name="テキスト ボックス 302"/>
        <xdr:cNvSpPr txBox="1"/>
      </xdr:nvSpPr>
      <xdr:spPr>
        <a:xfrm>
          <a:off x="6705111" y="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148418</xdr:rowOff>
    </xdr:from>
    <xdr:to>
      <xdr:col>55</xdr:col>
      <xdr:colOff>50800</xdr:colOff>
      <xdr:row>38</xdr:row>
      <xdr:rowOff>78567</xdr:rowOff>
    </xdr:to>
    <xdr:sp macro="" textlink="">
      <xdr:nvSpPr>
        <xdr:cNvPr id="309" name="楕円 308"/>
        <xdr:cNvSpPr/>
      </xdr:nvSpPr>
      <xdr:spPr>
        <a:xfrm>
          <a:off x="10426700" y="64920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78944</xdr:rowOff>
    </xdr:from>
    <xdr:ext cx="534377" cy="259045"/>
    <xdr:sp macro="" textlink="">
      <xdr:nvSpPr>
        <xdr:cNvPr id="310" name="補助費等該当値テキスト"/>
        <xdr:cNvSpPr txBox="1"/>
      </xdr:nvSpPr>
      <xdr:spPr>
        <a:xfrm>
          <a:off x="10528300" y="64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14418</xdr:rowOff>
    </xdr:from>
    <xdr:to>
      <xdr:col>50</xdr:col>
      <xdr:colOff>165100</xdr:colOff>
      <xdr:row>38</xdr:row>
      <xdr:rowOff>116018</xdr:rowOff>
    </xdr:to>
    <xdr:sp macro="" textlink="">
      <xdr:nvSpPr>
        <xdr:cNvPr id="311" name="楕円 310"/>
        <xdr:cNvSpPr/>
      </xdr:nvSpPr>
      <xdr:spPr>
        <a:xfrm>
          <a:off x="9588500" y="65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107145</xdr:rowOff>
    </xdr:from>
    <xdr:ext cx="534377" cy="259045"/>
    <xdr:sp macro="" textlink="">
      <xdr:nvSpPr>
        <xdr:cNvPr id="312" name="テキスト ボックス 311"/>
        <xdr:cNvSpPr txBox="1"/>
      </xdr:nvSpPr>
      <xdr:spPr>
        <a:xfrm>
          <a:off x="9372111" y="6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37247</xdr:rowOff>
    </xdr:from>
    <xdr:to>
      <xdr:col>46</xdr:col>
      <xdr:colOff>38100</xdr:colOff>
      <xdr:row>38</xdr:row>
      <xdr:rowOff>138847</xdr:rowOff>
    </xdr:to>
    <xdr:sp macro="" textlink="">
      <xdr:nvSpPr>
        <xdr:cNvPr id="313" name="楕円 312"/>
        <xdr:cNvSpPr/>
      </xdr:nvSpPr>
      <xdr:spPr>
        <a:xfrm>
          <a:off x="8699500" y="65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129974</xdr:rowOff>
    </xdr:from>
    <xdr:ext cx="534377" cy="259045"/>
    <xdr:sp macro="" textlink="">
      <xdr:nvSpPr>
        <xdr:cNvPr id="314" name="テキスト ボックス 313"/>
        <xdr:cNvSpPr txBox="1"/>
      </xdr:nvSpPr>
      <xdr:spPr>
        <a:xfrm>
          <a:off x="8483111" y="66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39463</xdr:rowOff>
    </xdr:from>
    <xdr:to>
      <xdr:col>41</xdr:col>
      <xdr:colOff>101600</xdr:colOff>
      <xdr:row>38</xdr:row>
      <xdr:rowOff>141063</xdr:rowOff>
    </xdr:to>
    <xdr:sp macro="" textlink="">
      <xdr:nvSpPr>
        <xdr:cNvPr id="315" name="楕円 314"/>
        <xdr:cNvSpPr/>
      </xdr:nvSpPr>
      <xdr:spPr>
        <a:xfrm>
          <a:off x="7810500" y="65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132190</xdr:rowOff>
    </xdr:from>
    <xdr:ext cx="534377" cy="259045"/>
    <xdr:sp macro="" textlink="">
      <xdr:nvSpPr>
        <xdr:cNvPr id="316" name="テキスト ボックス 315"/>
        <xdr:cNvSpPr txBox="1"/>
      </xdr:nvSpPr>
      <xdr:spPr>
        <a:xfrm>
          <a:off x="7594111" y="66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17" name="楕円 316"/>
        <xdr:cNvSpPr/>
      </xdr:nvSpPr>
      <xdr:spPr>
        <a:xfrm>
          <a:off x="6921500" y="65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132605</xdr:rowOff>
    </xdr:from>
    <xdr:ext cx="534377" cy="259045"/>
    <xdr:sp macro="" textlink="">
      <xdr:nvSpPr>
        <xdr:cNvPr id="318" name="テキスト ボックス 317"/>
        <xdr:cNvSpPr txBox="1"/>
      </xdr:nvSpPr>
      <xdr:spPr>
        <a:xfrm>
          <a:off x="6705111" y="66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40" name="直線コネクタ 339"/>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41"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42" name="直線コネクタ 341"/>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43"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4" name="直線コネクタ 343"/>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56890</xdr:rowOff>
    </xdr:from>
    <xdr:to>
      <xdr:col>55</xdr:col>
      <xdr:colOff>0</xdr:colOff>
      <xdr:row>57</xdr:row>
      <xdr:rowOff>64367</xdr:rowOff>
    </xdr:to>
    <xdr:cxnSp macro="">
      <xdr:nvCxnSpPr>
        <xdr:cNvPr id="345" name="直線コネクタ 344"/>
        <xdr:cNvCxnSpPr/>
      </xdr:nvCxnSpPr>
      <xdr:spPr>
        <a:xfrm>
          <a:off x="9639300" y="9829540"/>
          <a:ext cx="8382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6" name="普通建設事業費平均値テキスト"/>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7" name="フローチャート: 判断 346"/>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56890</xdr:rowOff>
    </xdr:from>
    <xdr:to>
      <xdr:col>50</xdr:col>
      <xdr:colOff>114300</xdr:colOff>
      <xdr:row>57</xdr:row>
      <xdr:rowOff>61949</xdr:rowOff>
    </xdr:to>
    <xdr:cxnSp macro="">
      <xdr:nvCxnSpPr>
        <xdr:cNvPr id="348" name="直線コネクタ 347"/>
        <xdr:cNvCxnSpPr/>
      </xdr:nvCxnSpPr>
      <xdr:spPr>
        <a:xfrm flipV="1">
          <a:off x="8750300" y="9829540"/>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9" name="フローチャート: 判断 348"/>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50" name="テキスト ボックス 349"/>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61949</xdr:rowOff>
    </xdr:from>
    <xdr:to>
      <xdr:col>45</xdr:col>
      <xdr:colOff>177800</xdr:colOff>
      <xdr:row>57</xdr:row>
      <xdr:rowOff>102365</xdr:rowOff>
    </xdr:to>
    <xdr:cxnSp macro="">
      <xdr:nvCxnSpPr>
        <xdr:cNvPr id="351" name="直線コネクタ 350"/>
        <xdr:cNvCxnSpPr/>
      </xdr:nvCxnSpPr>
      <xdr:spPr>
        <a:xfrm flipV="1">
          <a:off x="7861300" y="9834599"/>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52" name="フローチャート: 判断 351"/>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53" name="テキスト ボックス 352"/>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102365</xdr:rowOff>
    </xdr:from>
    <xdr:to>
      <xdr:col>41</xdr:col>
      <xdr:colOff>50800</xdr:colOff>
      <xdr:row>58</xdr:row>
      <xdr:rowOff>16787</xdr:rowOff>
    </xdr:to>
    <xdr:cxnSp macro="">
      <xdr:nvCxnSpPr>
        <xdr:cNvPr id="354" name="直線コネクタ 353"/>
        <xdr:cNvCxnSpPr/>
      </xdr:nvCxnSpPr>
      <xdr:spPr>
        <a:xfrm flipV="1">
          <a:off x="6972300" y="9875015"/>
          <a:ext cx="889000" cy="8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5" name="フローチャート: 判断 354"/>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6" name="テキスト ボックス 355"/>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7" name="フローチャート: 判断 356"/>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101571</xdr:rowOff>
    </xdr:from>
    <xdr:ext cx="534377" cy="259045"/>
    <xdr:sp macro="" textlink="">
      <xdr:nvSpPr>
        <xdr:cNvPr id="358" name="テキスト ボックス 357"/>
        <xdr:cNvSpPr txBox="1"/>
      </xdr:nvSpPr>
      <xdr:spPr>
        <a:xfrm>
          <a:off x="6705111" y="100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13567</xdr:rowOff>
    </xdr:from>
    <xdr:to>
      <xdr:col>55</xdr:col>
      <xdr:colOff>50800</xdr:colOff>
      <xdr:row>57</xdr:row>
      <xdr:rowOff>115167</xdr:rowOff>
    </xdr:to>
    <xdr:sp macro="" textlink="">
      <xdr:nvSpPr>
        <xdr:cNvPr id="364" name="楕円 363"/>
        <xdr:cNvSpPr/>
      </xdr:nvSpPr>
      <xdr:spPr>
        <a:xfrm>
          <a:off x="10426700" y="97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36444</xdr:rowOff>
    </xdr:from>
    <xdr:ext cx="599010" cy="259045"/>
    <xdr:sp macro="" textlink="">
      <xdr:nvSpPr>
        <xdr:cNvPr id="365" name="普通建設事業費該当値テキスト"/>
        <xdr:cNvSpPr txBox="1"/>
      </xdr:nvSpPr>
      <xdr:spPr>
        <a:xfrm>
          <a:off x="10528300" y="963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6090</xdr:rowOff>
    </xdr:from>
    <xdr:to>
      <xdr:col>50</xdr:col>
      <xdr:colOff>165100</xdr:colOff>
      <xdr:row>57</xdr:row>
      <xdr:rowOff>107690</xdr:rowOff>
    </xdr:to>
    <xdr:sp macro="" textlink="">
      <xdr:nvSpPr>
        <xdr:cNvPr id="366" name="楕円 365"/>
        <xdr:cNvSpPr/>
      </xdr:nvSpPr>
      <xdr:spPr>
        <a:xfrm>
          <a:off x="9588500" y="9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124217</xdr:rowOff>
    </xdr:from>
    <xdr:ext cx="599010" cy="259045"/>
    <xdr:sp macro="" textlink="">
      <xdr:nvSpPr>
        <xdr:cNvPr id="367" name="テキスト ボックス 366"/>
        <xdr:cNvSpPr txBox="1"/>
      </xdr:nvSpPr>
      <xdr:spPr>
        <a:xfrm>
          <a:off x="9339795" y="955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11149</xdr:rowOff>
    </xdr:from>
    <xdr:to>
      <xdr:col>46</xdr:col>
      <xdr:colOff>38100</xdr:colOff>
      <xdr:row>57</xdr:row>
      <xdr:rowOff>112749</xdr:rowOff>
    </xdr:to>
    <xdr:sp macro="" textlink="">
      <xdr:nvSpPr>
        <xdr:cNvPr id="368" name="楕円 367"/>
        <xdr:cNvSpPr/>
      </xdr:nvSpPr>
      <xdr:spPr>
        <a:xfrm>
          <a:off x="8699500" y="97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129276</xdr:rowOff>
    </xdr:from>
    <xdr:ext cx="599010" cy="259045"/>
    <xdr:sp macro="" textlink="">
      <xdr:nvSpPr>
        <xdr:cNvPr id="369" name="テキスト ボックス 368"/>
        <xdr:cNvSpPr txBox="1"/>
      </xdr:nvSpPr>
      <xdr:spPr>
        <a:xfrm>
          <a:off x="8450795" y="955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51565</xdr:rowOff>
    </xdr:from>
    <xdr:to>
      <xdr:col>41</xdr:col>
      <xdr:colOff>101600</xdr:colOff>
      <xdr:row>57</xdr:row>
      <xdr:rowOff>153165</xdr:rowOff>
    </xdr:to>
    <xdr:sp macro="" textlink="">
      <xdr:nvSpPr>
        <xdr:cNvPr id="370" name="楕円 369"/>
        <xdr:cNvSpPr/>
      </xdr:nvSpPr>
      <xdr:spPr>
        <a:xfrm>
          <a:off x="7810500" y="98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169692</xdr:rowOff>
    </xdr:from>
    <xdr:ext cx="599010" cy="259045"/>
    <xdr:sp macro="" textlink="">
      <xdr:nvSpPr>
        <xdr:cNvPr id="371" name="テキスト ボックス 370"/>
        <xdr:cNvSpPr txBox="1"/>
      </xdr:nvSpPr>
      <xdr:spPr>
        <a:xfrm>
          <a:off x="7561795" y="95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137437</xdr:rowOff>
    </xdr:from>
    <xdr:to>
      <xdr:col>36</xdr:col>
      <xdr:colOff>165100</xdr:colOff>
      <xdr:row>58</xdr:row>
      <xdr:rowOff>67587</xdr:rowOff>
    </xdr:to>
    <xdr:sp macro="" textlink="">
      <xdr:nvSpPr>
        <xdr:cNvPr id="372" name="楕円 371"/>
        <xdr:cNvSpPr/>
      </xdr:nvSpPr>
      <xdr:spPr>
        <a:xfrm>
          <a:off x="6921500" y="99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84114</xdr:rowOff>
    </xdr:from>
    <xdr:ext cx="599010" cy="259045"/>
    <xdr:sp macro="" textlink="">
      <xdr:nvSpPr>
        <xdr:cNvPr id="373" name="テキスト ボックス 372"/>
        <xdr:cNvSpPr txBox="1"/>
      </xdr:nvSpPr>
      <xdr:spPr>
        <a:xfrm>
          <a:off x="6672795" y="968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7" name="直線コネクタ 396"/>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400"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401" name="直線コネクタ 400"/>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127177</xdr:rowOff>
    </xdr:from>
    <xdr:to>
      <xdr:col>55</xdr:col>
      <xdr:colOff>0</xdr:colOff>
      <xdr:row>77</xdr:row>
      <xdr:rowOff>15760</xdr:rowOff>
    </xdr:to>
    <xdr:cxnSp macro="">
      <xdr:nvCxnSpPr>
        <xdr:cNvPr id="402" name="直線コネクタ 401"/>
        <xdr:cNvCxnSpPr/>
      </xdr:nvCxnSpPr>
      <xdr:spPr>
        <a:xfrm>
          <a:off x="9639300" y="13157377"/>
          <a:ext cx="838200" cy="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403"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4" name="フローチャート: 判断 403"/>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127177</xdr:rowOff>
    </xdr:from>
    <xdr:to>
      <xdr:col>50</xdr:col>
      <xdr:colOff>114300</xdr:colOff>
      <xdr:row>77</xdr:row>
      <xdr:rowOff>95538</xdr:rowOff>
    </xdr:to>
    <xdr:cxnSp macro="">
      <xdr:nvCxnSpPr>
        <xdr:cNvPr id="405" name="直線コネクタ 404"/>
        <xdr:cNvCxnSpPr/>
      </xdr:nvCxnSpPr>
      <xdr:spPr>
        <a:xfrm flipV="1">
          <a:off x="8750300" y="13157377"/>
          <a:ext cx="889000" cy="13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6" name="フローチャート: 判断 405"/>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7" name="テキスト ボックス 406"/>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95538</xdr:rowOff>
    </xdr:from>
    <xdr:to>
      <xdr:col>45</xdr:col>
      <xdr:colOff>177800</xdr:colOff>
      <xdr:row>77</xdr:row>
      <xdr:rowOff>160906</xdr:rowOff>
    </xdr:to>
    <xdr:cxnSp macro="">
      <xdr:nvCxnSpPr>
        <xdr:cNvPr id="408" name="直線コネクタ 407"/>
        <xdr:cNvCxnSpPr/>
      </xdr:nvCxnSpPr>
      <xdr:spPr>
        <a:xfrm flipV="1">
          <a:off x="7861300" y="13297188"/>
          <a:ext cx="889000" cy="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9" name="フローチャート: 判断 408"/>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10" name="テキスト ボックス 409"/>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152079</xdr:rowOff>
    </xdr:from>
    <xdr:to>
      <xdr:col>41</xdr:col>
      <xdr:colOff>50800</xdr:colOff>
      <xdr:row>77</xdr:row>
      <xdr:rowOff>160906</xdr:rowOff>
    </xdr:to>
    <xdr:cxnSp macro="">
      <xdr:nvCxnSpPr>
        <xdr:cNvPr id="411" name="直線コネクタ 410"/>
        <xdr:cNvCxnSpPr/>
      </xdr:nvCxnSpPr>
      <xdr:spPr>
        <a:xfrm>
          <a:off x="6972300" y="13353729"/>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2" name="フローチャート: 判断 411"/>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3" name="テキスト ボックス 412"/>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4" name="フローチャート: 判断 413"/>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93989</xdr:rowOff>
    </xdr:from>
    <xdr:ext cx="534377" cy="259045"/>
    <xdr:sp macro="" textlink="">
      <xdr:nvSpPr>
        <xdr:cNvPr id="415" name="テキスト ボックス 414"/>
        <xdr:cNvSpPr txBox="1"/>
      </xdr:nvSpPr>
      <xdr:spPr>
        <a:xfrm>
          <a:off x="6705111" y="134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136410</xdr:rowOff>
    </xdr:from>
    <xdr:to>
      <xdr:col>55</xdr:col>
      <xdr:colOff>50800</xdr:colOff>
      <xdr:row>77</xdr:row>
      <xdr:rowOff>66560</xdr:rowOff>
    </xdr:to>
    <xdr:sp macro="" textlink="">
      <xdr:nvSpPr>
        <xdr:cNvPr id="421" name="楕円 420"/>
        <xdr:cNvSpPr/>
      </xdr:nvSpPr>
      <xdr:spPr>
        <a:xfrm>
          <a:off x="10426700" y="131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159287</xdr:rowOff>
    </xdr:from>
    <xdr:ext cx="534377" cy="259045"/>
    <xdr:sp macro="" textlink="">
      <xdr:nvSpPr>
        <xdr:cNvPr id="422" name="普通建設事業費 （ うち新規整備　）該当値テキスト"/>
        <xdr:cNvSpPr txBox="1"/>
      </xdr:nvSpPr>
      <xdr:spPr>
        <a:xfrm>
          <a:off x="10528300" y="130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76377</xdr:rowOff>
    </xdr:from>
    <xdr:to>
      <xdr:col>50</xdr:col>
      <xdr:colOff>165100</xdr:colOff>
      <xdr:row>77</xdr:row>
      <xdr:rowOff>6527</xdr:rowOff>
    </xdr:to>
    <xdr:sp macro="" textlink="">
      <xdr:nvSpPr>
        <xdr:cNvPr id="423" name="楕円 422"/>
        <xdr:cNvSpPr/>
      </xdr:nvSpPr>
      <xdr:spPr>
        <a:xfrm>
          <a:off x="9588500" y="131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23054</xdr:rowOff>
    </xdr:from>
    <xdr:ext cx="599010" cy="259045"/>
    <xdr:sp macro="" textlink="">
      <xdr:nvSpPr>
        <xdr:cNvPr id="424" name="テキスト ボックス 423"/>
        <xdr:cNvSpPr txBox="1"/>
      </xdr:nvSpPr>
      <xdr:spPr>
        <a:xfrm>
          <a:off x="9339795" y="1288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44738</xdr:rowOff>
    </xdr:from>
    <xdr:to>
      <xdr:col>46</xdr:col>
      <xdr:colOff>38100</xdr:colOff>
      <xdr:row>77</xdr:row>
      <xdr:rowOff>146338</xdr:rowOff>
    </xdr:to>
    <xdr:sp macro="" textlink="">
      <xdr:nvSpPr>
        <xdr:cNvPr id="425" name="楕円 424"/>
        <xdr:cNvSpPr/>
      </xdr:nvSpPr>
      <xdr:spPr>
        <a:xfrm>
          <a:off x="8699500" y="132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162865</xdr:rowOff>
    </xdr:from>
    <xdr:ext cx="534377" cy="259045"/>
    <xdr:sp macro="" textlink="">
      <xdr:nvSpPr>
        <xdr:cNvPr id="426" name="テキスト ボックス 425"/>
        <xdr:cNvSpPr txBox="1"/>
      </xdr:nvSpPr>
      <xdr:spPr>
        <a:xfrm>
          <a:off x="8483111" y="130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110106</xdr:rowOff>
    </xdr:from>
    <xdr:to>
      <xdr:col>41</xdr:col>
      <xdr:colOff>101600</xdr:colOff>
      <xdr:row>78</xdr:row>
      <xdr:rowOff>40256</xdr:rowOff>
    </xdr:to>
    <xdr:sp macro="" textlink="">
      <xdr:nvSpPr>
        <xdr:cNvPr id="427" name="楕円 426"/>
        <xdr:cNvSpPr/>
      </xdr:nvSpPr>
      <xdr:spPr>
        <a:xfrm>
          <a:off x="7810500" y="133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31383</xdr:rowOff>
    </xdr:from>
    <xdr:ext cx="534377" cy="259045"/>
    <xdr:sp macro="" textlink="">
      <xdr:nvSpPr>
        <xdr:cNvPr id="428" name="テキスト ボックス 427"/>
        <xdr:cNvSpPr txBox="1"/>
      </xdr:nvSpPr>
      <xdr:spPr>
        <a:xfrm>
          <a:off x="7594111" y="134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101279</xdr:rowOff>
    </xdr:from>
    <xdr:to>
      <xdr:col>36</xdr:col>
      <xdr:colOff>165100</xdr:colOff>
      <xdr:row>78</xdr:row>
      <xdr:rowOff>31429</xdr:rowOff>
    </xdr:to>
    <xdr:sp macro="" textlink="">
      <xdr:nvSpPr>
        <xdr:cNvPr id="429" name="楕円 428"/>
        <xdr:cNvSpPr/>
      </xdr:nvSpPr>
      <xdr:spPr>
        <a:xfrm>
          <a:off x="6921500" y="133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47956</xdr:rowOff>
    </xdr:from>
    <xdr:ext cx="534377" cy="259045"/>
    <xdr:sp macro="" textlink="">
      <xdr:nvSpPr>
        <xdr:cNvPr id="430" name="テキスト ボックス 429"/>
        <xdr:cNvSpPr txBox="1"/>
      </xdr:nvSpPr>
      <xdr:spPr>
        <a:xfrm>
          <a:off x="6705111" y="130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6" name="直線コネクタ 455"/>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7"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8" name="直線コネクタ 457"/>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9"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60" name="直線コネクタ 459"/>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3828</xdr:rowOff>
    </xdr:from>
    <xdr:to>
      <xdr:col>55</xdr:col>
      <xdr:colOff>0</xdr:colOff>
      <xdr:row>98</xdr:row>
      <xdr:rowOff>17120</xdr:rowOff>
    </xdr:to>
    <xdr:cxnSp macro="">
      <xdr:nvCxnSpPr>
        <xdr:cNvPr id="461" name="直線コネクタ 460"/>
        <xdr:cNvCxnSpPr/>
      </xdr:nvCxnSpPr>
      <xdr:spPr>
        <a:xfrm flipV="1">
          <a:off x="9639300" y="16805928"/>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62" name="普通建設事業費 （ うち更新整備　）平均値テキスト"/>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63" name="フローチャート: 判断 462"/>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145337</xdr:rowOff>
    </xdr:from>
    <xdr:to>
      <xdr:col>50</xdr:col>
      <xdr:colOff>114300</xdr:colOff>
      <xdr:row>98</xdr:row>
      <xdr:rowOff>17120</xdr:rowOff>
    </xdr:to>
    <xdr:cxnSp macro="">
      <xdr:nvCxnSpPr>
        <xdr:cNvPr id="464" name="直線コネクタ 463"/>
        <xdr:cNvCxnSpPr/>
      </xdr:nvCxnSpPr>
      <xdr:spPr>
        <a:xfrm>
          <a:off x="8750300" y="16775987"/>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5" name="フローチャート: 判断 464"/>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6" name="テキスト ボックス 465"/>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145337</xdr:rowOff>
    </xdr:from>
    <xdr:to>
      <xdr:col>45</xdr:col>
      <xdr:colOff>177800</xdr:colOff>
      <xdr:row>98</xdr:row>
      <xdr:rowOff>16354</xdr:rowOff>
    </xdr:to>
    <xdr:cxnSp macro="">
      <xdr:nvCxnSpPr>
        <xdr:cNvPr id="467" name="直線コネクタ 466"/>
        <xdr:cNvCxnSpPr/>
      </xdr:nvCxnSpPr>
      <xdr:spPr>
        <a:xfrm flipV="1">
          <a:off x="7861300" y="16775987"/>
          <a:ext cx="889000" cy="4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8" name="フローチャート: 判断 467"/>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9" name="テキスト ボックス 468"/>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16354</xdr:rowOff>
    </xdr:from>
    <xdr:to>
      <xdr:col>41</xdr:col>
      <xdr:colOff>50800</xdr:colOff>
      <xdr:row>99</xdr:row>
      <xdr:rowOff>20410</xdr:rowOff>
    </xdr:to>
    <xdr:cxnSp macro="">
      <xdr:nvCxnSpPr>
        <xdr:cNvPr id="470" name="直線コネクタ 469"/>
        <xdr:cNvCxnSpPr/>
      </xdr:nvCxnSpPr>
      <xdr:spPr>
        <a:xfrm flipV="1">
          <a:off x="6972300" y="16818454"/>
          <a:ext cx="889000" cy="17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71" name="フローチャート: 判断 470"/>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72" name="テキスト ボックス 471"/>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73" name="フローチャート: 判断 472"/>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92659</xdr:rowOff>
    </xdr:from>
    <xdr:ext cx="534377" cy="259045"/>
    <xdr:sp macro="" textlink="">
      <xdr:nvSpPr>
        <xdr:cNvPr id="474" name="テキスト ボックス 473"/>
        <xdr:cNvSpPr txBox="1"/>
      </xdr:nvSpPr>
      <xdr:spPr>
        <a:xfrm>
          <a:off x="6705111" y="170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124478</xdr:rowOff>
    </xdr:from>
    <xdr:to>
      <xdr:col>55</xdr:col>
      <xdr:colOff>50800</xdr:colOff>
      <xdr:row>98</xdr:row>
      <xdr:rowOff>54628</xdr:rowOff>
    </xdr:to>
    <xdr:sp macro="" textlink="">
      <xdr:nvSpPr>
        <xdr:cNvPr id="480" name="楕円 479"/>
        <xdr:cNvSpPr/>
      </xdr:nvSpPr>
      <xdr:spPr>
        <a:xfrm>
          <a:off x="10426700" y="167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147355</xdr:rowOff>
    </xdr:from>
    <xdr:ext cx="599010" cy="259045"/>
    <xdr:sp macro="" textlink="">
      <xdr:nvSpPr>
        <xdr:cNvPr id="481" name="普通建設事業費 （ うち更新整備　）該当値テキスト"/>
        <xdr:cNvSpPr txBox="1"/>
      </xdr:nvSpPr>
      <xdr:spPr>
        <a:xfrm>
          <a:off x="10528300" y="166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137770</xdr:rowOff>
    </xdr:from>
    <xdr:to>
      <xdr:col>50</xdr:col>
      <xdr:colOff>165100</xdr:colOff>
      <xdr:row>98</xdr:row>
      <xdr:rowOff>67920</xdr:rowOff>
    </xdr:to>
    <xdr:sp macro="" textlink="">
      <xdr:nvSpPr>
        <xdr:cNvPr id="482" name="楕円 481"/>
        <xdr:cNvSpPr/>
      </xdr:nvSpPr>
      <xdr:spPr>
        <a:xfrm>
          <a:off x="9588500" y="167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84447</xdr:rowOff>
    </xdr:from>
    <xdr:ext cx="599010" cy="259045"/>
    <xdr:sp macro="" textlink="">
      <xdr:nvSpPr>
        <xdr:cNvPr id="483" name="テキスト ボックス 482"/>
        <xdr:cNvSpPr txBox="1"/>
      </xdr:nvSpPr>
      <xdr:spPr>
        <a:xfrm>
          <a:off x="9339795" y="1654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94537</xdr:rowOff>
    </xdr:from>
    <xdr:to>
      <xdr:col>46</xdr:col>
      <xdr:colOff>38100</xdr:colOff>
      <xdr:row>98</xdr:row>
      <xdr:rowOff>24687</xdr:rowOff>
    </xdr:to>
    <xdr:sp macro="" textlink="">
      <xdr:nvSpPr>
        <xdr:cNvPr id="484" name="楕円 483"/>
        <xdr:cNvSpPr/>
      </xdr:nvSpPr>
      <xdr:spPr>
        <a:xfrm>
          <a:off x="8699500" y="167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41214</xdr:rowOff>
    </xdr:from>
    <xdr:ext cx="599010" cy="259045"/>
    <xdr:sp macro="" textlink="">
      <xdr:nvSpPr>
        <xdr:cNvPr id="485" name="テキスト ボックス 484"/>
        <xdr:cNvSpPr txBox="1"/>
      </xdr:nvSpPr>
      <xdr:spPr>
        <a:xfrm>
          <a:off x="8450795" y="1650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137004</xdr:rowOff>
    </xdr:from>
    <xdr:to>
      <xdr:col>41</xdr:col>
      <xdr:colOff>101600</xdr:colOff>
      <xdr:row>98</xdr:row>
      <xdr:rowOff>67154</xdr:rowOff>
    </xdr:to>
    <xdr:sp macro="" textlink="">
      <xdr:nvSpPr>
        <xdr:cNvPr id="486" name="楕円 485"/>
        <xdr:cNvSpPr/>
      </xdr:nvSpPr>
      <xdr:spPr>
        <a:xfrm>
          <a:off x="7810500" y="167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83681</xdr:rowOff>
    </xdr:from>
    <xdr:ext cx="599010" cy="259045"/>
    <xdr:sp macro="" textlink="">
      <xdr:nvSpPr>
        <xdr:cNvPr id="487" name="テキスト ボックス 486"/>
        <xdr:cNvSpPr txBox="1"/>
      </xdr:nvSpPr>
      <xdr:spPr>
        <a:xfrm>
          <a:off x="7561795" y="1654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141060</xdr:rowOff>
    </xdr:from>
    <xdr:to>
      <xdr:col>36</xdr:col>
      <xdr:colOff>165100</xdr:colOff>
      <xdr:row>99</xdr:row>
      <xdr:rowOff>71210</xdr:rowOff>
    </xdr:to>
    <xdr:sp macro="" textlink="">
      <xdr:nvSpPr>
        <xdr:cNvPr id="488" name="楕円 487"/>
        <xdr:cNvSpPr/>
      </xdr:nvSpPr>
      <xdr:spPr>
        <a:xfrm>
          <a:off x="6921500" y="169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87737</xdr:rowOff>
    </xdr:from>
    <xdr:ext cx="534377" cy="259045"/>
    <xdr:sp macro="" textlink="">
      <xdr:nvSpPr>
        <xdr:cNvPr id="489" name="テキスト ボックス 488"/>
        <xdr:cNvSpPr txBox="1"/>
      </xdr:nvSpPr>
      <xdr:spPr>
        <a:xfrm>
          <a:off x="6705111" y="167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5" name="直線コネクタ 514"/>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8"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9" name="直線コネクタ 518"/>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126115</xdr:rowOff>
    </xdr:from>
    <xdr:to>
      <xdr:col>85</xdr:col>
      <xdr:colOff>127000</xdr:colOff>
      <xdr:row>38</xdr:row>
      <xdr:rowOff>113760</xdr:rowOff>
    </xdr:to>
    <xdr:cxnSp macro="">
      <xdr:nvCxnSpPr>
        <xdr:cNvPr id="520" name="直線コネクタ 519"/>
        <xdr:cNvCxnSpPr/>
      </xdr:nvCxnSpPr>
      <xdr:spPr>
        <a:xfrm flipV="1">
          <a:off x="15481300" y="6298315"/>
          <a:ext cx="838200" cy="3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21" name="災害復旧事業費平均値テキスト"/>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22" name="フローチャート: 判断 521"/>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83595</xdr:rowOff>
    </xdr:from>
    <xdr:to>
      <xdr:col>81</xdr:col>
      <xdr:colOff>50800</xdr:colOff>
      <xdr:row>38</xdr:row>
      <xdr:rowOff>113760</xdr:rowOff>
    </xdr:to>
    <xdr:cxnSp macro="">
      <xdr:nvCxnSpPr>
        <xdr:cNvPr id="523" name="直線コネクタ 522"/>
        <xdr:cNvCxnSpPr/>
      </xdr:nvCxnSpPr>
      <xdr:spPr>
        <a:xfrm>
          <a:off x="14592300" y="6427245"/>
          <a:ext cx="889000" cy="20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4" name="フローチャート: 判断 523"/>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5" name="テキスト ボックス 524"/>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83595</xdr:rowOff>
    </xdr:from>
    <xdr:to>
      <xdr:col>76</xdr:col>
      <xdr:colOff>114300</xdr:colOff>
      <xdr:row>38</xdr:row>
      <xdr:rowOff>123273</xdr:rowOff>
    </xdr:to>
    <xdr:cxnSp macro="">
      <xdr:nvCxnSpPr>
        <xdr:cNvPr id="526" name="直線コネクタ 525"/>
        <xdr:cNvCxnSpPr/>
      </xdr:nvCxnSpPr>
      <xdr:spPr>
        <a:xfrm flipV="1">
          <a:off x="13703300" y="6427245"/>
          <a:ext cx="889000" cy="2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7" name="フローチャート: 判断 526"/>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8" name="テキスト ボックス 527"/>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123273</xdr:rowOff>
    </xdr:from>
    <xdr:to>
      <xdr:col>71</xdr:col>
      <xdr:colOff>177800</xdr:colOff>
      <xdr:row>39</xdr:row>
      <xdr:rowOff>68790</xdr:rowOff>
    </xdr:to>
    <xdr:cxnSp macro="">
      <xdr:nvCxnSpPr>
        <xdr:cNvPr id="529" name="直線コネクタ 528"/>
        <xdr:cNvCxnSpPr/>
      </xdr:nvCxnSpPr>
      <xdr:spPr>
        <a:xfrm flipV="1">
          <a:off x="12814300" y="663837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30" name="フローチャート: 判断 529"/>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31" name="テキスト ボックス 530"/>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32" name="フローチャート: 判断 531"/>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96004</xdr:rowOff>
    </xdr:from>
    <xdr:ext cx="469744" cy="259045"/>
    <xdr:sp macro="" textlink="">
      <xdr:nvSpPr>
        <xdr:cNvPr id="533" name="テキスト ボックス 532"/>
        <xdr:cNvSpPr txBox="1"/>
      </xdr:nvSpPr>
      <xdr:spPr>
        <a:xfrm>
          <a:off x="12579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75315</xdr:rowOff>
    </xdr:from>
    <xdr:to>
      <xdr:col>85</xdr:col>
      <xdr:colOff>177800</xdr:colOff>
      <xdr:row>37</xdr:row>
      <xdr:rowOff>5465</xdr:rowOff>
    </xdr:to>
    <xdr:sp macro="" textlink="">
      <xdr:nvSpPr>
        <xdr:cNvPr id="539" name="楕円 538"/>
        <xdr:cNvSpPr/>
      </xdr:nvSpPr>
      <xdr:spPr>
        <a:xfrm>
          <a:off x="16268700" y="6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98192</xdr:rowOff>
    </xdr:from>
    <xdr:ext cx="534377" cy="259045"/>
    <xdr:sp macro="" textlink="">
      <xdr:nvSpPr>
        <xdr:cNvPr id="540" name="災害復旧事業費該当値テキスト"/>
        <xdr:cNvSpPr txBox="1"/>
      </xdr:nvSpPr>
      <xdr:spPr>
        <a:xfrm>
          <a:off x="16370300" y="609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62960</xdr:rowOff>
    </xdr:from>
    <xdr:to>
      <xdr:col>81</xdr:col>
      <xdr:colOff>101600</xdr:colOff>
      <xdr:row>38</xdr:row>
      <xdr:rowOff>164560</xdr:rowOff>
    </xdr:to>
    <xdr:sp macro="" textlink="">
      <xdr:nvSpPr>
        <xdr:cNvPr id="541" name="楕円 540"/>
        <xdr:cNvSpPr/>
      </xdr:nvSpPr>
      <xdr:spPr>
        <a:xfrm>
          <a:off x="15430500" y="65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9636</xdr:rowOff>
    </xdr:from>
    <xdr:ext cx="534377" cy="259045"/>
    <xdr:sp macro="" textlink="">
      <xdr:nvSpPr>
        <xdr:cNvPr id="542" name="テキスト ボックス 541"/>
        <xdr:cNvSpPr txBox="1"/>
      </xdr:nvSpPr>
      <xdr:spPr>
        <a:xfrm>
          <a:off x="15214111" y="63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32795</xdr:rowOff>
    </xdr:from>
    <xdr:to>
      <xdr:col>76</xdr:col>
      <xdr:colOff>165100</xdr:colOff>
      <xdr:row>37</xdr:row>
      <xdr:rowOff>134395</xdr:rowOff>
    </xdr:to>
    <xdr:sp macro="" textlink="">
      <xdr:nvSpPr>
        <xdr:cNvPr id="543" name="楕円 542"/>
        <xdr:cNvSpPr/>
      </xdr:nvSpPr>
      <xdr:spPr>
        <a:xfrm>
          <a:off x="14541500" y="63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150922</xdr:rowOff>
    </xdr:from>
    <xdr:ext cx="534377" cy="259045"/>
    <xdr:sp macro="" textlink="">
      <xdr:nvSpPr>
        <xdr:cNvPr id="544" name="テキスト ボックス 543"/>
        <xdr:cNvSpPr txBox="1"/>
      </xdr:nvSpPr>
      <xdr:spPr>
        <a:xfrm>
          <a:off x="14325111" y="61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72473</xdr:rowOff>
    </xdr:from>
    <xdr:to>
      <xdr:col>72</xdr:col>
      <xdr:colOff>38100</xdr:colOff>
      <xdr:row>39</xdr:row>
      <xdr:rowOff>2623</xdr:rowOff>
    </xdr:to>
    <xdr:sp macro="" textlink="">
      <xdr:nvSpPr>
        <xdr:cNvPr id="545" name="楕円 544"/>
        <xdr:cNvSpPr/>
      </xdr:nvSpPr>
      <xdr:spPr>
        <a:xfrm>
          <a:off x="13652500" y="658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19150</xdr:rowOff>
    </xdr:from>
    <xdr:ext cx="534377" cy="259045"/>
    <xdr:sp macro="" textlink="">
      <xdr:nvSpPr>
        <xdr:cNvPr id="546" name="テキスト ボックス 545"/>
        <xdr:cNvSpPr txBox="1"/>
      </xdr:nvSpPr>
      <xdr:spPr>
        <a:xfrm>
          <a:off x="13436111" y="63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17990</xdr:rowOff>
    </xdr:from>
    <xdr:to>
      <xdr:col>67</xdr:col>
      <xdr:colOff>101600</xdr:colOff>
      <xdr:row>39</xdr:row>
      <xdr:rowOff>119590</xdr:rowOff>
    </xdr:to>
    <xdr:sp macro="" textlink="">
      <xdr:nvSpPr>
        <xdr:cNvPr id="547" name="楕円 546"/>
        <xdr:cNvSpPr/>
      </xdr:nvSpPr>
      <xdr:spPr>
        <a:xfrm>
          <a:off x="12763500" y="67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110717</xdr:rowOff>
    </xdr:from>
    <xdr:ext cx="469744" cy="259045"/>
    <xdr:sp macro="" textlink="">
      <xdr:nvSpPr>
        <xdr:cNvPr id="548" name="テキスト ボックス 547"/>
        <xdr:cNvSpPr txBox="1"/>
      </xdr:nvSpPr>
      <xdr:spPr>
        <a:xfrm>
          <a:off x="12579428" y="67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1" name="直線コネクタ 620"/>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2"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3" name="直線コネクタ 622"/>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4"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5" name="直線コネクタ 624"/>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99368</xdr:rowOff>
    </xdr:from>
    <xdr:to>
      <xdr:col>85</xdr:col>
      <xdr:colOff>127000</xdr:colOff>
      <xdr:row>77</xdr:row>
      <xdr:rowOff>115689</xdr:rowOff>
    </xdr:to>
    <xdr:cxnSp macro="">
      <xdr:nvCxnSpPr>
        <xdr:cNvPr id="626" name="直線コネクタ 625"/>
        <xdr:cNvCxnSpPr/>
      </xdr:nvCxnSpPr>
      <xdr:spPr>
        <a:xfrm flipV="1">
          <a:off x="15481300" y="13301018"/>
          <a:ext cx="8382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7"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8" name="フローチャート: 判断 627"/>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115689</xdr:rowOff>
    </xdr:from>
    <xdr:to>
      <xdr:col>81</xdr:col>
      <xdr:colOff>50800</xdr:colOff>
      <xdr:row>77</xdr:row>
      <xdr:rowOff>139342</xdr:rowOff>
    </xdr:to>
    <xdr:cxnSp macro="">
      <xdr:nvCxnSpPr>
        <xdr:cNvPr id="629" name="直線コネクタ 628"/>
        <xdr:cNvCxnSpPr/>
      </xdr:nvCxnSpPr>
      <xdr:spPr>
        <a:xfrm flipV="1">
          <a:off x="14592300" y="13317339"/>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0" name="フローチャート: 判断 629"/>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31" name="テキスト ボックス 630"/>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139342</xdr:rowOff>
    </xdr:from>
    <xdr:to>
      <xdr:col>76</xdr:col>
      <xdr:colOff>114300</xdr:colOff>
      <xdr:row>77</xdr:row>
      <xdr:rowOff>140722</xdr:rowOff>
    </xdr:to>
    <xdr:cxnSp macro="">
      <xdr:nvCxnSpPr>
        <xdr:cNvPr id="632" name="直線コネクタ 631"/>
        <xdr:cNvCxnSpPr/>
      </xdr:nvCxnSpPr>
      <xdr:spPr>
        <a:xfrm flipV="1">
          <a:off x="13703300" y="13340992"/>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3" name="フローチャート: 判断 632"/>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4" name="テキスト ボックス 633"/>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122410</xdr:rowOff>
    </xdr:from>
    <xdr:to>
      <xdr:col>71</xdr:col>
      <xdr:colOff>177800</xdr:colOff>
      <xdr:row>77</xdr:row>
      <xdr:rowOff>140722</xdr:rowOff>
    </xdr:to>
    <xdr:cxnSp macro="">
      <xdr:nvCxnSpPr>
        <xdr:cNvPr id="635" name="直線コネクタ 634"/>
        <xdr:cNvCxnSpPr/>
      </xdr:nvCxnSpPr>
      <xdr:spPr>
        <a:xfrm>
          <a:off x="12814300" y="1332406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6" name="フローチャート: 判断 635"/>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7" name="テキスト ボックス 636"/>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38" name="フローチャート: 判断 637"/>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81945</xdr:rowOff>
    </xdr:from>
    <xdr:ext cx="534377" cy="259045"/>
    <xdr:sp macro="" textlink="">
      <xdr:nvSpPr>
        <xdr:cNvPr id="639" name="テキスト ボックス 638"/>
        <xdr:cNvSpPr txBox="1"/>
      </xdr:nvSpPr>
      <xdr:spPr>
        <a:xfrm>
          <a:off x="12547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48568</xdr:rowOff>
    </xdr:from>
    <xdr:to>
      <xdr:col>85</xdr:col>
      <xdr:colOff>177800</xdr:colOff>
      <xdr:row>77</xdr:row>
      <xdr:rowOff>150168</xdr:rowOff>
    </xdr:to>
    <xdr:sp macro="" textlink="">
      <xdr:nvSpPr>
        <xdr:cNvPr id="645" name="楕円 644"/>
        <xdr:cNvSpPr/>
      </xdr:nvSpPr>
      <xdr:spPr>
        <a:xfrm>
          <a:off x="16268700" y="13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134945</xdr:rowOff>
    </xdr:from>
    <xdr:ext cx="534377" cy="259045"/>
    <xdr:sp macro="" textlink="">
      <xdr:nvSpPr>
        <xdr:cNvPr id="646" name="公債費該当値テキスト"/>
        <xdr:cNvSpPr txBox="1"/>
      </xdr:nvSpPr>
      <xdr:spPr>
        <a:xfrm>
          <a:off x="16370300" y="131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64889</xdr:rowOff>
    </xdr:from>
    <xdr:to>
      <xdr:col>81</xdr:col>
      <xdr:colOff>101600</xdr:colOff>
      <xdr:row>77</xdr:row>
      <xdr:rowOff>166489</xdr:rowOff>
    </xdr:to>
    <xdr:sp macro="" textlink="">
      <xdr:nvSpPr>
        <xdr:cNvPr id="647" name="楕円 646"/>
        <xdr:cNvSpPr/>
      </xdr:nvSpPr>
      <xdr:spPr>
        <a:xfrm>
          <a:off x="15430500" y="132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157616</xdr:rowOff>
    </xdr:from>
    <xdr:ext cx="534377" cy="259045"/>
    <xdr:sp macro="" textlink="">
      <xdr:nvSpPr>
        <xdr:cNvPr id="648" name="テキスト ボックス 647"/>
        <xdr:cNvSpPr txBox="1"/>
      </xdr:nvSpPr>
      <xdr:spPr>
        <a:xfrm>
          <a:off x="15214111" y="133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88542</xdr:rowOff>
    </xdr:from>
    <xdr:to>
      <xdr:col>76</xdr:col>
      <xdr:colOff>165100</xdr:colOff>
      <xdr:row>78</xdr:row>
      <xdr:rowOff>18692</xdr:rowOff>
    </xdr:to>
    <xdr:sp macro="" textlink="">
      <xdr:nvSpPr>
        <xdr:cNvPr id="649" name="楕円 648"/>
        <xdr:cNvSpPr/>
      </xdr:nvSpPr>
      <xdr:spPr>
        <a:xfrm>
          <a:off x="14541500" y="132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9819</xdr:rowOff>
    </xdr:from>
    <xdr:ext cx="534377" cy="259045"/>
    <xdr:sp macro="" textlink="">
      <xdr:nvSpPr>
        <xdr:cNvPr id="650" name="テキスト ボックス 649"/>
        <xdr:cNvSpPr txBox="1"/>
      </xdr:nvSpPr>
      <xdr:spPr>
        <a:xfrm>
          <a:off x="14325111" y="1338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89922</xdr:rowOff>
    </xdr:from>
    <xdr:to>
      <xdr:col>72</xdr:col>
      <xdr:colOff>38100</xdr:colOff>
      <xdr:row>78</xdr:row>
      <xdr:rowOff>20072</xdr:rowOff>
    </xdr:to>
    <xdr:sp macro="" textlink="">
      <xdr:nvSpPr>
        <xdr:cNvPr id="651" name="楕円 650"/>
        <xdr:cNvSpPr/>
      </xdr:nvSpPr>
      <xdr:spPr>
        <a:xfrm>
          <a:off x="13652500" y="132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11199</xdr:rowOff>
    </xdr:from>
    <xdr:ext cx="534377" cy="259045"/>
    <xdr:sp macro="" textlink="">
      <xdr:nvSpPr>
        <xdr:cNvPr id="652" name="テキスト ボックス 651"/>
        <xdr:cNvSpPr txBox="1"/>
      </xdr:nvSpPr>
      <xdr:spPr>
        <a:xfrm>
          <a:off x="13436111" y="133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71610</xdr:rowOff>
    </xdr:from>
    <xdr:to>
      <xdr:col>67</xdr:col>
      <xdr:colOff>101600</xdr:colOff>
      <xdr:row>78</xdr:row>
      <xdr:rowOff>1760</xdr:rowOff>
    </xdr:to>
    <xdr:sp macro="" textlink="">
      <xdr:nvSpPr>
        <xdr:cNvPr id="653" name="楕円 652"/>
        <xdr:cNvSpPr/>
      </xdr:nvSpPr>
      <xdr:spPr>
        <a:xfrm>
          <a:off x="12763500" y="132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164337</xdr:rowOff>
    </xdr:from>
    <xdr:ext cx="534377" cy="259045"/>
    <xdr:sp macro="" textlink="">
      <xdr:nvSpPr>
        <xdr:cNvPr id="654" name="テキスト ボックス 653"/>
        <xdr:cNvSpPr txBox="1"/>
      </xdr:nvSpPr>
      <xdr:spPr>
        <a:xfrm>
          <a:off x="12547111" y="133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8" name="直線コネクタ 677"/>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9"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80" name="直線コネクタ 679"/>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81"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2" name="直線コネクタ 681"/>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116261</xdr:rowOff>
    </xdr:from>
    <xdr:to>
      <xdr:col>85</xdr:col>
      <xdr:colOff>127000</xdr:colOff>
      <xdr:row>98</xdr:row>
      <xdr:rowOff>132362</xdr:rowOff>
    </xdr:to>
    <xdr:cxnSp macro="">
      <xdr:nvCxnSpPr>
        <xdr:cNvPr id="683" name="直線コネクタ 682"/>
        <xdr:cNvCxnSpPr/>
      </xdr:nvCxnSpPr>
      <xdr:spPr>
        <a:xfrm>
          <a:off x="15481300" y="16575461"/>
          <a:ext cx="838200" cy="3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4"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5" name="フローチャート: 判断 684"/>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116261</xdr:rowOff>
    </xdr:from>
    <xdr:to>
      <xdr:col>81</xdr:col>
      <xdr:colOff>50800</xdr:colOff>
      <xdr:row>96</xdr:row>
      <xdr:rowOff>132362</xdr:rowOff>
    </xdr:to>
    <xdr:cxnSp macro="">
      <xdr:nvCxnSpPr>
        <xdr:cNvPr id="686" name="直線コネクタ 685"/>
        <xdr:cNvCxnSpPr/>
      </xdr:nvCxnSpPr>
      <xdr:spPr>
        <a:xfrm flipV="1">
          <a:off x="14592300" y="16575461"/>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7" name="フローチャート: 判断 686"/>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8" name="テキスト ボックス 687"/>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132362</xdr:rowOff>
    </xdr:from>
    <xdr:to>
      <xdr:col>76</xdr:col>
      <xdr:colOff>114300</xdr:colOff>
      <xdr:row>98</xdr:row>
      <xdr:rowOff>8643</xdr:rowOff>
    </xdr:to>
    <xdr:cxnSp macro="">
      <xdr:nvCxnSpPr>
        <xdr:cNvPr id="689" name="直線コネクタ 688"/>
        <xdr:cNvCxnSpPr/>
      </xdr:nvCxnSpPr>
      <xdr:spPr>
        <a:xfrm flipV="1">
          <a:off x="13703300" y="16591562"/>
          <a:ext cx="889000" cy="2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90" name="フローチャート: 判断 689"/>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91" name="テキスト ボックス 690"/>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8643</xdr:rowOff>
    </xdr:from>
    <xdr:to>
      <xdr:col>71</xdr:col>
      <xdr:colOff>177800</xdr:colOff>
      <xdr:row>99</xdr:row>
      <xdr:rowOff>21224</xdr:rowOff>
    </xdr:to>
    <xdr:cxnSp macro="">
      <xdr:nvCxnSpPr>
        <xdr:cNvPr id="692" name="直線コネクタ 691"/>
        <xdr:cNvCxnSpPr/>
      </xdr:nvCxnSpPr>
      <xdr:spPr>
        <a:xfrm flipV="1">
          <a:off x="12814300" y="16810743"/>
          <a:ext cx="889000" cy="18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3" name="フローチャート: 判断 692"/>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4" name="テキスト ボックス 693"/>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95" name="フローチャート: 判断 694"/>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128069</xdr:rowOff>
    </xdr:from>
    <xdr:ext cx="534377" cy="259045"/>
    <xdr:sp macro="" textlink="">
      <xdr:nvSpPr>
        <xdr:cNvPr id="696" name="テキスト ボックス 695"/>
        <xdr:cNvSpPr txBox="1"/>
      </xdr:nvSpPr>
      <xdr:spPr>
        <a:xfrm>
          <a:off x="12547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81562</xdr:rowOff>
    </xdr:from>
    <xdr:to>
      <xdr:col>85</xdr:col>
      <xdr:colOff>177800</xdr:colOff>
      <xdr:row>99</xdr:row>
      <xdr:rowOff>11712</xdr:rowOff>
    </xdr:to>
    <xdr:sp macro="" textlink="">
      <xdr:nvSpPr>
        <xdr:cNvPr id="702" name="楕円 701"/>
        <xdr:cNvSpPr/>
      </xdr:nvSpPr>
      <xdr:spPr>
        <a:xfrm>
          <a:off x="16268700" y="168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167939</xdr:rowOff>
    </xdr:from>
    <xdr:ext cx="534377" cy="259045"/>
    <xdr:sp macro="" textlink="">
      <xdr:nvSpPr>
        <xdr:cNvPr id="703" name="積立金該当値テキスト"/>
        <xdr:cNvSpPr txBox="1"/>
      </xdr:nvSpPr>
      <xdr:spPr>
        <a:xfrm>
          <a:off x="16370300" y="167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65461</xdr:rowOff>
    </xdr:from>
    <xdr:to>
      <xdr:col>81</xdr:col>
      <xdr:colOff>101600</xdr:colOff>
      <xdr:row>96</xdr:row>
      <xdr:rowOff>167061</xdr:rowOff>
    </xdr:to>
    <xdr:sp macro="" textlink="">
      <xdr:nvSpPr>
        <xdr:cNvPr id="704" name="楕円 703"/>
        <xdr:cNvSpPr/>
      </xdr:nvSpPr>
      <xdr:spPr>
        <a:xfrm>
          <a:off x="15430500" y="165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12138</xdr:rowOff>
    </xdr:from>
    <xdr:ext cx="534377" cy="259045"/>
    <xdr:sp macro="" textlink="">
      <xdr:nvSpPr>
        <xdr:cNvPr id="705" name="テキスト ボックス 704"/>
        <xdr:cNvSpPr txBox="1"/>
      </xdr:nvSpPr>
      <xdr:spPr>
        <a:xfrm>
          <a:off x="15214111" y="162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81562</xdr:rowOff>
    </xdr:from>
    <xdr:to>
      <xdr:col>76</xdr:col>
      <xdr:colOff>165100</xdr:colOff>
      <xdr:row>97</xdr:row>
      <xdr:rowOff>11712</xdr:rowOff>
    </xdr:to>
    <xdr:sp macro="" textlink="">
      <xdr:nvSpPr>
        <xdr:cNvPr id="706" name="楕円 705"/>
        <xdr:cNvSpPr/>
      </xdr:nvSpPr>
      <xdr:spPr>
        <a:xfrm>
          <a:off x="14541500" y="165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28239</xdr:rowOff>
    </xdr:from>
    <xdr:ext cx="534377" cy="259045"/>
    <xdr:sp macro="" textlink="">
      <xdr:nvSpPr>
        <xdr:cNvPr id="707" name="テキスト ボックス 706"/>
        <xdr:cNvSpPr txBox="1"/>
      </xdr:nvSpPr>
      <xdr:spPr>
        <a:xfrm>
          <a:off x="14325111" y="163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129293</xdr:rowOff>
    </xdr:from>
    <xdr:to>
      <xdr:col>72</xdr:col>
      <xdr:colOff>38100</xdr:colOff>
      <xdr:row>98</xdr:row>
      <xdr:rowOff>59443</xdr:rowOff>
    </xdr:to>
    <xdr:sp macro="" textlink="">
      <xdr:nvSpPr>
        <xdr:cNvPr id="708" name="楕円 707"/>
        <xdr:cNvSpPr/>
      </xdr:nvSpPr>
      <xdr:spPr>
        <a:xfrm>
          <a:off x="13652500" y="167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50570</xdr:rowOff>
    </xdr:from>
    <xdr:ext cx="534377" cy="259045"/>
    <xdr:sp macro="" textlink="">
      <xdr:nvSpPr>
        <xdr:cNvPr id="709" name="テキスト ボックス 708"/>
        <xdr:cNvSpPr txBox="1"/>
      </xdr:nvSpPr>
      <xdr:spPr>
        <a:xfrm>
          <a:off x="13436111" y="168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141874</xdr:rowOff>
    </xdr:from>
    <xdr:to>
      <xdr:col>67</xdr:col>
      <xdr:colOff>101600</xdr:colOff>
      <xdr:row>99</xdr:row>
      <xdr:rowOff>72024</xdr:rowOff>
    </xdr:to>
    <xdr:sp macro="" textlink="">
      <xdr:nvSpPr>
        <xdr:cNvPr id="710" name="楕円 709"/>
        <xdr:cNvSpPr/>
      </xdr:nvSpPr>
      <xdr:spPr>
        <a:xfrm>
          <a:off x="12763500" y="16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63151</xdr:rowOff>
    </xdr:from>
    <xdr:ext cx="469744" cy="259045"/>
    <xdr:sp macro="" textlink="">
      <xdr:nvSpPr>
        <xdr:cNvPr id="711" name="テキスト ボックス 710"/>
        <xdr:cNvSpPr txBox="1"/>
      </xdr:nvSpPr>
      <xdr:spPr>
        <a:xfrm>
          <a:off x="12579428" y="170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5" name="直線コネクタ 734"/>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6"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8"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9" name="直線コネクタ 738"/>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41"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2" name="フローチャート: 判断 741"/>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4" name="フローチャート: 判断 743"/>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5" name="テキスト ボックス 744"/>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7" name="フローチャート: 判断 746"/>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8" name="テキスト ボックス 747"/>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38106</xdr:rowOff>
    </xdr:from>
    <xdr:to>
      <xdr:col>102</xdr:col>
      <xdr:colOff>114300</xdr:colOff>
      <xdr:row>39</xdr:row>
      <xdr:rowOff>44450</xdr:rowOff>
    </xdr:to>
    <xdr:cxnSp macro="">
      <xdr:nvCxnSpPr>
        <xdr:cNvPr id="749" name="直線コネクタ 748"/>
        <xdr:cNvCxnSpPr/>
      </xdr:nvCxnSpPr>
      <xdr:spPr>
        <a:xfrm>
          <a:off x="18656300" y="6724656"/>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0" name="フローチャート: 判断 749"/>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1" name="テキスト ボックス 750"/>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52" name="フローチャート: 判断 751"/>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82364</xdr:rowOff>
    </xdr:from>
    <xdr:ext cx="469744" cy="259045"/>
    <xdr:sp macro="" textlink="">
      <xdr:nvSpPr>
        <xdr:cNvPr id="753" name="テキスト ボックス 752"/>
        <xdr:cNvSpPr txBox="1"/>
      </xdr:nvSpPr>
      <xdr:spPr>
        <a:xfrm>
          <a:off x="18421428"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60"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158756</xdr:rowOff>
    </xdr:from>
    <xdr:to>
      <xdr:col>98</xdr:col>
      <xdr:colOff>38100</xdr:colOff>
      <xdr:row>39</xdr:row>
      <xdr:rowOff>88906</xdr:rowOff>
    </xdr:to>
    <xdr:sp macro="" textlink="">
      <xdr:nvSpPr>
        <xdr:cNvPr id="767" name="楕円 766"/>
        <xdr:cNvSpPr/>
      </xdr:nvSpPr>
      <xdr:spPr>
        <a:xfrm>
          <a:off x="18605500" y="66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80033</xdr:rowOff>
    </xdr:from>
    <xdr:ext cx="378565" cy="259045"/>
    <xdr:sp macro="" textlink="">
      <xdr:nvSpPr>
        <xdr:cNvPr id="768" name="テキスト ボックス 767"/>
        <xdr:cNvSpPr txBox="1"/>
      </xdr:nvSpPr>
      <xdr:spPr>
        <a:xfrm>
          <a:off x="18467017" y="676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0" name="直線コネクタ 789"/>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3"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4" name="直線コネクタ 793"/>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20005</xdr:rowOff>
    </xdr:from>
    <xdr:to>
      <xdr:col>116</xdr:col>
      <xdr:colOff>63500</xdr:colOff>
      <xdr:row>58</xdr:row>
      <xdr:rowOff>23182</xdr:rowOff>
    </xdr:to>
    <xdr:cxnSp macro="">
      <xdr:nvCxnSpPr>
        <xdr:cNvPr id="795" name="直線コネクタ 794"/>
        <xdr:cNvCxnSpPr/>
      </xdr:nvCxnSpPr>
      <xdr:spPr>
        <a:xfrm flipV="1">
          <a:off x="21323300" y="9964105"/>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6"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7" name="フローチャート: 判断 796"/>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23182</xdr:rowOff>
    </xdr:from>
    <xdr:to>
      <xdr:col>111</xdr:col>
      <xdr:colOff>177800</xdr:colOff>
      <xdr:row>58</xdr:row>
      <xdr:rowOff>26406</xdr:rowOff>
    </xdr:to>
    <xdr:cxnSp macro="">
      <xdr:nvCxnSpPr>
        <xdr:cNvPr id="798" name="直線コネクタ 797"/>
        <xdr:cNvCxnSpPr/>
      </xdr:nvCxnSpPr>
      <xdr:spPr>
        <a:xfrm flipV="1">
          <a:off x="20434300" y="9967282"/>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9" name="フローチャート: 判断 798"/>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0" name="テキスト ボックス 799"/>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26406</xdr:rowOff>
    </xdr:from>
    <xdr:to>
      <xdr:col>107</xdr:col>
      <xdr:colOff>50800</xdr:colOff>
      <xdr:row>58</xdr:row>
      <xdr:rowOff>28646</xdr:rowOff>
    </xdr:to>
    <xdr:cxnSp macro="">
      <xdr:nvCxnSpPr>
        <xdr:cNvPr id="801" name="直線コネクタ 800"/>
        <xdr:cNvCxnSpPr/>
      </xdr:nvCxnSpPr>
      <xdr:spPr>
        <a:xfrm flipV="1">
          <a:off x="19545300" y="997050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2" name="フローチャート: 判断 801"/>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803" name="テキスト ボックス 802"/>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28646</xdr:rowOff>
    </xdr:from>
    <xdr:to>
      <xdr:col>102</xdr:col>
      <xdr:colOff>114300</xdr:colOff>
      <xdr:row>58</xdr:row>
      <xdr:rowOff>31069</xdr:rowOff>
    </xdr:to>
    <xdr:cxnSp macro="">
      <xdr:nvCxnSpPr>
        <xdr:cNvPr id="804" name="直線コネクタ 803"/>
        <xdr:cNvCxnSpPr/>
      </xdr:nvCxnSpPr>
      <xdr:spPr>
        <a:xfrm flipV="1">
          <a:off x="18656300" y="997274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5" name="フローチャート: 判断 804"/>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6" name="テキスト ボックス 805"/>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807" name="フローチャート: 判断 806"/>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88430</xdr:rowOff>
    </xdr:from>
    <xdr:ext cx="469744" cy="259045"/>
    <xdr:sp macro="" textlink="">
      <xdr:nvSpPr>
        <xdr:cNvPr id="808" name="テキスト ボックス 807"/>
        <xdr:cNvSpPr txBox="1"/>
      </xdr:nvSpPr>
      <xdr:spPr>
        <a:xfrm>
          <a:off x="18421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140655</xdr:rowOff>
    </xdr:from>
    <xdr:to>
      <xdr:col>116</xdr:col>
      <xdr:colOff>114300</xdr:colOff>
      <xdr:row>58</xdr:row>
      <xdr:rowOff>70805</xdr:rowOff>
    </xdr:to>
    <xdr:sp macro="" textlink="">
      <xdr:nvSpPr>
        <xdr:cNvPr id="814" name="楕円 813"/>
        <xdr:cNvSpPr/>
      </xdr:nvSpPr>
      <xdr:spPr>
        <a:xfrm>
          <a:off x="22110700" y="9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100032</xdr:rowOff>
    </xdr:from>
    <xdr:ext cx="469744" cy="259045"/>
    <xdr:sp macro="" textlink="">
      <xdr:nvSpPr>
        <xdr:cNvPr id="815" name="貸付金該当値テキスト"/>
        <xdr:cNvSpPr txBox="1"/>
      </xdr:nvSpPr>
      <xdr:spPr>
        <a:xfrm>
          <a:off x="22212300" y="970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143832</xdr:rowOff>
    </xdr:from>
    <xdr:to>
      <xdr:col>112</xdr:col>
      <xdr:colOff>38100</xdr:colOff>
      <xdr:row>58</xdr:row>
      <xdr:rowOff>73982</xdr:rowOff>
    </xdr:to>
    <xdr:sp macro="" textlink="">
      <xdr:nvSpPr>
        <xdr:cNvPr id="816" name="楕円 815"/>
        <xdr:cNvSpPr/>
      </xdr:nvSpPr>
      <xdr:spPr>
        <a:xfrm>
          <a:off x="21272500" y="99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65109</xdr:rowOff>
    </xdr:from>
    <xdr:ext cx="469744" cy="259045"/>
    <xdr:sp macro="" textlink="">
      <xdr:nvSpPr>
        <xdr:cNvPr id="817" name="テキスト ボックス 816"/>
        <xdr:cNvSpPr txBox="1"/>
      </xdr:nvSpPr>
      <xdr:spPr>
        <a:xfrm>
          <a:off x="21088428" y="1000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147056</xdr:rowOff>
    </xdr:from>
    <xdr:to>
      <xdr:col>107</xdr:col>
      <xdr:colOff>101600</xdr:colOff>
      <xdr:row>58</xdr:row>
      <xdr:rowOff>77206</xdr:rowOff>
    </xdr:to>
    <xdr:sp macro="" textlink="">
      <xdr:nvSpPr>
        <xdr:cNvPr id="818" name="楕円 817"/>
        <xdr:cNvSpPr/>
      </xdr:nvSpPr>
      <xdr:spPr>
        <a:xfrm>
          <a:off x="203835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68333</xdr:rowOff>
    </xdr:from>
    <xdr:ext cx="469744" cy="259045"/>
    <xdr:sp macro="" textlink="">
      <xdr:nvSpPr>
        <xdr:cNvPr id="819" name="テキスト ボックス 818"/>
        <xdr:cNvSpPr txBox="1"/>
      </xdr:nvSpPr>
      <xdr:spPr>
        <a:xfrm>
          <a:off x="20199428" y="10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149296</xdr:rowOff>
    </xdr:from>
    <xdr:to>
      <xdr:col>102</xdr:col>
      <xdr:colOff>165100</xdr:colOff>
      <xdr:row>58</xdr:row>
      <xdr:rowOff>79446</xdr:rowOff>
    </xdr:to>
    <xdr:sp macro="" textlink="">
      <xdr:nvSpPr>
        <xdr:cNvPr id="820" name="楕円 819"/>
        <xdr:cNvSpPr/>
      </xdr:nvSpPr>
      <xdr:spPr>
        <a:xfrm>
          <a:off x="19494500" y="99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95973</xdr:rowOff>
    </xdr:from>
    <xdr:ext cx="469744" cy="259045"/>
    <xdr:sp macro="" textlink="">
      <xdr:nvSpPr>
        <xdr:cNvPr id="821" name="テキスト ボックス 820"/>
        <xdr:cNvSpPr txBox="1"/>
      </xdr:nvSpPr>
      <xdr:spPr>
        <a:xfrm>
          <a:off x="19310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151719</xdr:rowOff>
    </xdr:from>
    <xdr:to>
      <xdr:col>98</xdr:col>
      <xdr:colOff>38100</xdr:colOff>
      <xdr:row>58</xdr:row>
      <xdr:rowOff>81869</xdr:rowOff>
    </xdr:to>
    <xdr:sp macro="" textlink="">
      <xdr:nvSpPr>
        <xdr:cNvPr id="822" name="楕円 821"/>
        <xdr:cNvSpPr/>
      </xdr:nvSpPr>
      <xdr:spPr>
        <a:xfrm>
          <a:off x="18605500" y="99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72996</xdr:rowOff>
    </xdr:from>
    <xdr:ext cx="469744" cy="259045"/>
    <xdr:sp macro="" textlink="">
      <xdr:nvSpPr>
        <xdr:cNvPr id="823" name="テキスト ボックス 822"/>
        <xdr:cNvSpPr txBox="1"/>
      </xdr:nvSpPr>
      <xdr:spPr>
        <a:xfrm>
          <a:off x="18421428" y="100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42751</xdr:rowOff>
    </xdr:from>
    <xdr:to>
      <xdr:col>116</xdr:col>
      <xdr:colOff>62864</xdr:colOff>
      <xdr:row>77</xdr:row>
      <xdr:rowOff>152753</xdr:rowOff>
    </xdr:to>
    <xdr:cxnSp macro="">
      <xdr:nvCxnSpPr>
        <xdr:cNvPr id="847" name="直線コネクタ 846"/>
        <xdr:cNvCxnSpPr/>
      </xdr:nvCxnSpPr>
      <xdr:spPr>
        <a:xfrm flipV="1">
          <a:off x="22159595" y="12387151"/>
          <a:ext cx="1269" cy="9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156580</xdr:rowOff>
    </xdr:from>
    <xdr:ext cx="534377" cy="259045"/>
    <xdr:sp macro="" textlink="">
      <xdr:nvSpPr>
        <xdr:cNvPr id="848" name="繰出金最小値テキスト"/>
        <xdr:cNvSpPr txBox="1"/>
      </xdr:nvSpPr>
      <xdr:spPr>
        <a:xfrm>
          <a:off x="22212300" y="133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152753</xdr:rowOff>
    </xdr:from>
    <xdr:to>
      <xdr:col>116</xdr:col>
      <xdr:colOff>152400</xdr:colOff>
      <xdr:row>77</xdr:row>
      <xdr:rowOff>152753</xdr:rowOff>
    </xdr:to>
    <xdr:cxnSp macro="">
      <xdr:nvCxnSpPr>
        <xdr:cNvPr id="849" name="直線コネクタ 848"/>
        <xdr:cNvCxnSpPr/>
      </xdr:nvCxnSpPr>
      <xdr:spPr>
        <a:xfrm>
          <a:off x="22072600" y="1335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160878</xdr:rowOff>
    </xdr:from>
    <xdr:ext cx="599010" cy="259045"/>
    <xdr:sp macro="" textlink="">
      <xdr:nvSpPr>
        <xdr:cNvPr id="850" name="繰出金最大値テキスト"/>
        <xdr:cNvSpPr txBox="1"/>
      </xdr:nvSpPr>
      <xdr:spPr>
        <a:xfrm>
          <a:off x="22212300" y="1216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42751</xdr:rowOff>
    </xdr:from>
    <xdr:to>
      <xdr:col>116</xdr:col>
      <xdr:colOff>152400</xdr:colOff>
      <xdr:row>72</xdr:row>
      <xdr:rowOff>42751</xdr:rowOff>
    </xdr:to>
    <xdr:cxnSp macro="">
      <xdr:nvCxnSpPr>
        <xdr:cNvPr id="851" name="直線コネクタ 850"/>
        <xdr:cNvCxnSpPr/>
      </xdr:nvCxnSpPr>
      <xdr:spPr>
        <a:xfrm>
          <a:off x="22072600" y="1238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141948</xdr:rowOff>
    </xdr:from>
    <xdr:to>
      <xdr:col>116</xdr:col>
      <xdr:colOff>63500</xdr:colOff>
      <xdr:row>76</xdr:row>
      <xdr:rowOff>165844</xdr:rowOff>
    </xdr:to>
    <xdr:cxnSp macro="">
      <xdr:nvCxnSpPr>
        <xdr:cNvPr id="852" name="直線コネクタ 851"/>
        <xdr:cNvCxnSpPr/>
      </xdr:nvCxnSpPr>
      <xdr:spPr>
        <a:xfrm flipV="1">
          <a:off x="21323300" y="13172148"/>
          <a:ext cx="8382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54139</xdr:rowOff>
    </xdr:from>
    <xdr:ext cx="534377" cy="259045"/>
    <xdr:sp macro="" textlink="">
      <xdr:nvSpPr>
        <xdr:cNvPr id="853" name="繰出金平均値テキスト"/>
        <xdr:cNvSpPr txBox="1"/>
      </xdr:nvSpPr>
      <xdr:spPr>
        <a:xfrm>
          <a:off x="22212300" y="1291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31262</xdr:rowOff>
    </xdr:from>
    <xdr:to>
      <xdr:col>116</xdr:col>
      <xdr:colOff>114300</xdr:colOff>
      <xdr:row>76</xdr:row>
      <xdr:rowOff>132862</xdr:rowOff>
    </xdr:to>
    <xdr:sp macro="" textlink="">
      <xdr:nvSpPr>
        <xdr:cNvPr id="854" name="フローチャート: 判断 853"/>
        <xdr:cNvSpPr/>
      </xdr:nvSpPr>
      <xdr:spPr>
        <a:xfrm>
          <a:off x="22110700" y="1306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154856</xdr:rowOff>
    </xdr:from>
    <xdr:to>
      <xdr:col>111</xdr:col>
      <xdr:colOff>177800</xdr:colOff>
      <xdr:row>76</xdr:row>
      <xdr:rowOff>165844</xdr:rowOff>
    </xdr:to>
    <xdr:cxnSp macro="">
      <xdr:nvCxnSpPr>
        <xdr:cNvPr id="855" name="直線コネクタ 854"/>
        <xdr:cNvCxnSpPr/>
      </xdr:nvCxnSpPr>
      <xdr:spPr>
        <a:xfrm>
          <a:off x="20434300" y="13185056"/>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40323</xdr:rowOff>
    </xdr:from>
    <xdr:to>
      <xdr:col>112</xdr:col>
      <xdr:colOff>38100</xdr:colOff>
      <xdr:row>76</xdr:row>
      <xdr:rowOff>141923</xdr:rowOff>
    </xdr:to>
    <xdr:sp macro="" textlink="">
      <xdr:nvSpPr>
        <xdr:cNvPr id="856" name="フローチャート: 判断 855"/>
        <xdr:cNvSpPr/>
      </xdr:nvSpPr>
      <xdr:spPr>
        <a:xfrm>
          <a:off x="21272500" y="1307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158449</xdr:rowOff>
    </xdr:from>
    <xdr:ext cx="534377" cy="259045"/>
    <xdr:sp macro="" textlink="">
      <xdr:nvSpPr>
        <xdr:cNvPr id="857" name="テキスト ボックス 856"/>
        <xdr:cNvSpPr txBox="1"/>
      </xdr:nvSpPr>
      <xdr:spPr>
        <a:xfrm>
          <a:off x="21056111" y="128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89491</xdr:rowOff>
    </xdr:from>
    <xdr:to>
      <xdr:col>107</xdr:col>
      <xdr:colOff>50800</xdr:colOff>
      <xdr:row>76</xdr:row>
      <xdr:rowOff>154856</xdr:rowOff>
    </xdr:to>
    <xdr:cxnSp macro="">
      <xdr:nvCxnSpPr>
        <xdr:cNvPr id="858" name="直線コネクタ 857"/>
        <xdr:cNvCxnSpPr/>
      </xdr:nvCxnSpPr>
      <xdr:spPr>
        <a:xfrm>
          <a:off x="19545300" y="12090991"/>
          <a:ext cx="889000" cy="109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32694</xdr:rowOff>
    </xdr:from>
    <xdr:to>
      <xdr:col>107</xdr:col>
      <xdr:colOff>101600</xdr:colOff>
      <xdr:row>76</xdr:row>
      <xdr:rowOff>134294</xdr:rowOff>
    </xdr:to>
    <xdr:sp macro="" textlink="">
      <xdr:nvSpPr>
        <xdr:cNvPr id="859" name="フローチャート: 判断 858"/>
        <xdr:cNvSpPr/>
      </xdr:nvSpPr>
      <xdr:spPr>
        <a:xfrm>
          <a:off x="20383500" y="13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150822</xdr:rowOff>
    </xdr:from>
    <xdr:ext cx="534377" cy="259045"/>
    <xdr:sp macro="" textlink="">
      <xdr:nvSpPr>
        <xdr:cNvPr id="860" name="テキスト ボックス 859"/>
        <xdr:cNvSpPr txBox="1"/>
      </xdr:nvSpPr>
      <xdr:spPr>
        <a:xfrm>
          <a:off x="20167111" y="128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89491</xdr:rowOff>
    </xdr:from>
    <xdr:to>
      <xdr:col>102</xdr:col>
      <xdr:colOff>114300</xdr:colOff>
      <xdr:row>76</xdr:row>
      <xdr:rowOff>14443</xdr:rowOff>
    </xdr:to>
    <xdr:cxnSp macro="">
      <xdr:nvCxnSpPr>
        <xdr:cNvPr id="861" name="直線コネクタ 860"/>
        <xdr:cNvCxnSpPr/>
      </xdr:nvCxnSpPr>
      <xdr:spPr>
        <a:xfrm flipV="1">
          <a:off x="18656300" y="12090991"/>
          <a:ext cx="889000" cy="9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62" name="フローチャート: 判断 861"/>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97541</xdr:rowOff>
    </xdr:from>
    <xdr:ext cx="534377" cy="259045"/>
    <xdr:sp macro="" textlink="">
      <xdr:nvSpPr>
        <xdr:cNvPr id="863" name="テキスト ボックス 862"/>
        <xdr:cNvSpPr txBox="1"/>
      </xdr:nvSpPr>
      <xdr:spPr>
        <a:xfrm>
          <a:off x="19278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75954</xdr:rowOff>
    </xdr:from>
    <xdr:to>
      <xdr:col>98</xdr:col>
      <xdr:colOff>38100</xdr:colOff>
      <xdr:row>77</xdr:row>
      <xdr:rowOff>6104</xdr:rowOff>
    </xdr:to>
    <xdr:sp macro="" textlink="">
      <xdr:nvSpPr>
        <xdr:cNvPr id="864" name="フローチャート: 判断 863"/>
        <xdr:cNvSpPr/>
      </xdr:nvSpPr>
      <xdr:spPr>
        <a:xfrm>
          <a:off x="18605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168681</xdr:rowOff>
    </xdr:from>
    <xdr:ext cx="534377" cy="259045"/>
    <xdr:sp macro="" textlink="">
      <xdr:nvSpPr>
        <xdr:cNvPr id="865" name="テキスト ボックス 864"/>
        <xdr:cNvSpPr txBox="1"/>
      </xdr:nvSpPr>
      <xdr:spPr>
        <a:xfrm>
          <a:off x="18389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91148</xdr:rowOff>
    </xdr:from>
    <xdr:to>
      <xdr:col>116</xdr:col>
      <xdr:colOff>114300</xdr:colOff>
      <xdr:row>77</xdr:row>
      <xdr:rowOff>21298</xdr:rowOff>
    </xdr:to>
    <xdr:sp macro="" textlink="">
      <xdr:nvSpPr>
        <xdr:cNvPr id="871" name="楕円 870"/>
        <xdr:cNvSpPr/>
      </xdr:nvSpPr>
      <xdr:spPr>
        <a:xfrm>
          <a:off x="22110700" y="131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69575</xdr:rowOff>
    </xdr:from>
    <xdr:ext cx="534377" cy="259045"/>
    <xdr:sp macro="" textlink="">
      <xdr:nvSpPr>
        <xdr:cNvPr id="872" name="繰出金該当値テキスト"/>
        <xdr:cNvSpPr txBox="1"/>
      </xdr:nvSpPr>
      <xdr:spPr>
        <a:xfrm>
          <a:off x="22212300" y="130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115044</xdr:rowOff>
    </xdr:from>
    <xdr:to>
      <xdr:col>112</xdr:col>
      <xdr:colOff>38100</xdr:colOff>
      <xdr:row>77</xdr:row>
      <xdr:rowOff>45194</xdr:rowOff>
    </xdr:to>
    <xdr:sp macro="" textlink="">
      <xdr:nvSpPr>
        <xdr:cNvPr id="873" name="楕円 872"/>
        <xdr:cNvSpPr/>
      </xdr:nvSpPr>
      <xdr:spPr>
        <a:xfrm>
          <a:off x="21272500" y="131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36321</xdr:rowOff>
    </xdr:from>
    <xdr:ext cx="534377" cy="259045"/>
    <xdr:sp macro="" textlink="">
      <xdr:nvSpPr>
        <xdr:cNvPr id="874" name="テキスト ボックス 873"/>
        <xdr:cNvSpPr txBox="1"/>
      </xdr:nvSpPr>
      <xdr:spPr>
        <a:xfrm>
          <a:off x="21056111" y="132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104056</xdr:rowOff>
    </xdr:from>
    <xdr:to>
      <xdr:col>107</xdr:col>
      <xdr:colOff>101600</xdr:colOff>
      <xdr:row>77</xdr:row>
      <xdr:rowOff>34206</xdr:rowOff>
    </xdr:to>
    <xdr:sp macro="" textlink="">
      <xdr:nvSpPr>
        <xdr:cNvPr id="875" name="楕円 874"/>
        <xdr:cNvSpPr/>
      </xdr:nvSpPr>
      <xdr:spPr>
        <a:xfrm>
          <a:off x="20383500" y="131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25333</xdr:rowOff>
    </xdr:from>
    <xdr:ext cx="534377" cy="259045"/>
    <xdr:sp macro="" textlink="">
      <xdr:nvSpPr>
        <xdr:cNvPr id="876" name="テキスト ボックス 875"/>
        <xdr:cNvSpPr txBox="1"/>
      </xdr:nvSpPr>
      <xdr:spPr>
        <a:xfrm>
          <a:off x="20167111" y="132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38691</xdr:rowOff>
    </xdr:from>
    <xdr:to>
      <xdr:col>102</xdr:col>
      <xdr:colOff>165100</xdr:colOff>
      <xdr:row>70</xdr:row>
      <xdr:rowOff>140291</xdr:rowOff>
    </xdr:to>
    <xdr:sp macro="" textlink="">
      <xdr:nvSpPr>
        <xdr:cNvPr id="877" name="楕円 876"/>
        <xdr:cNvSpPr/>
      </xdr:nvSpPr>
      <xdr:spPr>
        <a:xfrm>
          <a:off x="19494500" y="120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156818</xdr:rowOff>
    </xdr:from>
    <xdr:ext cx="599010" cy="259045"/>
    <xdr:sp macro="" textlink="">
      <xdr:nvSpPr>
        <xdr:cNvPr id="878" name="テキスト ボックス 877"/>
        <xdr:cNvSpPr txBox="1"/>
      </xdr:nvSpPr>
      <xdr:spPr>
        <a:xfrm>
          <a:off x="19245795" y="1181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135093</xdr:rowOff>
    </xdr:from>
    <xdr:to>
      <xdr:col>98</xdr:col>
      <xdr:colOff>38100</xdr:colOff>
      <xdr:row>76</xdr:row>
      <xdr:rowOff>65243</xdr:rowOff>
    </xdr:to>
    <xdr:sp macro="" textlink="">
      <xdr:nvSpPr>
        <xdr:cNvPr id="879" name="楕円 878"/>
        <xdr:cNvSpPr/>
      </xdr:nvSpPr>
      <xdr:spPr>
        <a:xfrm>
          <a:off x="18605500" y="129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81770</xdr:rowOff>
    </xdr:from>
    <xdr:ext cx="534377" cy="259045"/>
    <xdr:sp macro="" textlink="">
      <xdr:nvSpPr>
        <xdr:cNvPr id="880" name="テキスト ボックス 879"/>
        <xdr:cNvSpPr txBox="1"/>
      </xdr:nvSpPr>
      <xdr:spPr>
        <a:xfrm>
          <a:off x="18389111" y="127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及び普通建設事業費が類似団体平均と比較して著しく上回っているのは、平成２３年３月の東京電力福島第一原子力発電所の事故による除染対策事業、復興事業である粗飼料生産流通拠点事業等に要する委託料や工事請負費が大半を占めている。これは、公債費が類似団体平均値を下回っていることからも大半が補助事業であることが分かる。今後、令和２年度までの復興期間の終了を迎えるまでは一定水準の事業費が見込まれる。また、こうした復興事業で新築したインフラのランニングコスト等も今後は見込まれるため、物件費においてはこれまで以上に適正な事業執行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13,369
13,264
127.70
10,409,884
9,873,255
276,815
4,080,303
6,695,533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43198</xdr:rowOff>
    </xdr:from>
    <xdr:to>
      <xdr:col>24</xdr:col>
      <xdr:colOff>63500</xdr:colOff>
      <xdr:row>36</xdr:row>
      <xdr:rowOff>102308</xdr:rowOff>
    </xdr:to>
    <xdr:cxnSp macro="">
      <xdr:nvCxnSpPr>
        <xdr:cNvPr id="63" name="直線コネクタ 62"/>
        <xdr:cNvCxnSpPr/>
      </xdr:nvCxnSpPr>
      <xdr:spPr>
        <a:xfrm flipV="1">
          <a:off x="3797300" y="6215398"/>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102308</xdr:rowOff>
    </xdr:from>
    <xdr:to>
      <xdr:col>19</xdr:col>
      <xdr:colOff>177800</xdr:colOff>
      <xdr:row>36</xdr:row>
      <xdr:rowOff>125331</xdr:rowOff>
    </xdr:to>
    <xdr:cxnSp macro="">
      <xdr:nvCxnSpPr>
        <xdr:cNvPr id="66" name="直線コネクタ 65"/>
        <xdr:cNvCxnSpPr/>
      </xdr:nvCxnSpPr>
      <xdr:spPr>
        <a:xfrm flipV="1">
          <a:off x="2908300" y="6274508"/>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37647</xdr:rowOff>
    </xdr:from>
    <xdr:to>
      <xdr:col>15</xdr:col>
      <xdr:colOff>50800</xdr:colOff>
      <xdr:row>36</xdr:row>
      <xdr:rowOff>125331</xdr:rowOff>
    </xdr:to>
    <xdr:cxnSp macro="">
      <xdr:nvCxnSpPr>
        <xdr:cNvPr id="69" name="直線コネクタ 68"/>
        <xdr:cNvCxnSpPr/>
      </xdr:nvCxnSpPr>
      <xdr:spPr>
        <a:xfrm>
          <a:off x="2019300" y="6209847"/>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37647</xdr:rowOff>
    </xdr:from>
    <xdr:to>
      <xdr:col>10</xdr:col>
      <xdr:colOff>114300</xdr:colOff>
      <xdr:row>36</xdr:row>
      <xdr:rowOff>103451</xdr:rowOff>
    </xdr:to>
    <xdr:cxnSp macro="">
      <xdr:nvCxnSpPr>
        <xdr:cNvPr id="72" name="直線コネクタ 71"/>
        <xdr:cNvCxnSpPr/>
      </xdr:nvCxnSpPr>
      <xdr:spPr>
        <a:xfrm flipV="1">
          <a:off x="1130300" y="6209847"/>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138356</xdr:rowOff>
    </xdr:from>
    <xdr:ext cx="469744" cy="259045"/>
    <xdr:sp macro="" textlink="">
      <xdr:nvSpPr>
        <xdr:cNvPr id="76" name="テキスト ボックス 75"/>
        <xdr:cNvSpPr txBox="1"/>
      </xdr:nvSpPr>
      <xdr:spPr>
        <a:xfrm>
          <a:off x="895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163848</xdr:rowOff>
    </xdr:from>
    <xdr:to>
      <xdr:col>24</xdr:col>
      <xdr:colOff>114300</xdr:colOff>
      <xdr:row>36</xdr:row>
      <xdr:rowOff>93998</xdr:rowOff>
    </xdr:to>
    <xdr:sp macro="" textlink="">
      <xdr:nvSpPr>
        <xdr:cNvPr id="82" name="楕円 81"/>
        <xdr:cNvSpPr/>
      </xdr:nvSpPr>
      <xdr:spPr>
        <a:xfrm>
          <a:off x="4584700" y="61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15275</xdr:rowOff>
    </xdr:from>
    <xdr:ext cx="469744" cy="259045"/>
    <xdr:sp macro="" textlink="">
      <xdr:nvSpPr>
        <xdr:cNvPr id="83" name="議会費該当値テキスト"/>
        <xdr:cNvSpPr txBox="1"/>
      </xdr:nvSpPr>
      <xdr:spPr>
        <a:xfrm>
          <a:off x="4686300" y="601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51508</xdr:rowOff>
    </xdr:from>
    <xdr:to>
      <xdr:col>20</xdr:col>
      <xdr:colOff>38100</xdr:colOff>
      <xdr:row>36</xdr:row>
      <xdr:rowOff>153108</xdr:rowOff>
    </xdr:to>
    <xdr:sp macro="" textlink="">
      <xdr:nvSpPr>
        <xdr:cNvPr id="84" name="楕円 83"/>
        <xdr:cNvSpPr/>
      </xdr:nvSpPr>
      <xdr:spPr>
        <a:xfrm>
          <a:off x="3746500" y="6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169635</xdr:rowOff>
    </xdr:from>
    <xdr:ext cx="469744" cy="259045"/>
    <xdr:sp macro="" textlink="">
      <xdr:nvSpPr>
        <xdr:cNvPr id="85" name="テキスト ボックス 84"/>
        <xdr:cNvSpPr txBox="1"/>
      </xdr:nvSpPr>
      <xdr:spPr>
        <a:xfrm>
          <a:off x="3562428" y="59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74531</xdr:rowOff>
    </xdr:from>
    <xdr:to>
      <xdr:col>15</xdr:col>
      <xdr:colOff>101600</xdr:colOff>
      <xdr:row>37</xdr:row>
      <xdr:rowOff>4681</xdr:rowOff>
    </xdr:to>
    <xdr:sp macro="" textlink="">
      <xdr:nvSpPr>
        <xdr:cNvPr id="86" name="楕円 85"/>
        <xdr:cNvSpPr/>
      </xdr:nvSpPr>
      <xdr:spPr>
        <a:xfrm>
          <a:off x="2857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21208</xdr:rowOff>
    </xdr:from>
    <xdr:ext cx="469744" cy="259045"/>
    <xdr:sp macro="" textlink="">
      <xdr:nvSpPr>
        <xdr:cNvPr id="87" name="テキスト ボックス 86"/>
        <xdr:cNvSpPr txBox="1"/>
      </xdr:nvSpPr>
      <xdr:spPr>
        <a:xfrm>
          <a:off x="2673428" y="602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158297</xdr:rowOff>
    </xdr:from>
    <xdr:to>
      <xdr:col>10</xdr:col>
      <xdr:colOff>165100</xdr:colOff>
      <xdr:row>36</xdr:row>
      <xdr:rowOff>88447</xdr:rowOff>
    </xdr:to>
    <xdr:sp macro="" textlink="">
      <xdr:nvSpPr>
        <xdr:cNvPr id="88" name="楕円 87"/>
        <xdr:cNvSpPr/>
      </xdr:nvSpPr>
      <xdr:spPr>
        <a:xfrm>
          <a:off x="1968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104974</xdr:rowOff>
    </xdr:from>
    <xdr:ext cx="469744" cy="259045"/>
    <xdr:sp macro="" textlink="">
      <xdr:nvSpPr>
        <xdr:cNvPr id="89" name="テキスト ボックス 88"/>
        <xdr:cNvSpPr txBox="1"/>
      </xdr:nvSpPr>
      <xdr:spPr>
        <a:xfrm>
          <a:off x="1784428" y="59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52651</xdr:rowOff>
    </xdr:from>
    <xdr:to>
      <xdr:col>6</xdr:col>
      <xdr:colOff>38100</xdr:colOff>
      <xdr:row>36</xdr:row>
      <xdr:rowOff>154251</xdr:rowOff>
    </xdr:to>
    <xdr:sp macro="" textlink="">
      <xdr:nvSpPr>
        <xdr:cNvPr id="90" name="楕円 89"/>
        <xdr:cNvSpPr/>
      </xdr:nvSpPr>
      <xdr:spPr>
        <a:xfrm>
          <a:off x="10795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170778</xdr:rowOff>
    </xdr:from>
    <xdr:ext cx="469744" cy="259045"/>
    <xdr:sp macro="" textlink="">
      <xdr:nvSpPr>
        <xdr:cNvPr id="91" name="テキスト ボックス 90"/>
        <xdr:cNvSpPr txBox="1"/>
      </xdr:nvSpPr>
      <xdr:spPr>
        <a:xfrm>
          <a:off x="895428" y="60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31026</xdr:rowOff>
    </xdr:from>
    <xdr:to>
      <xdr:col>24</xdr:col>
      <xdr:colOff>63500</xdr:colOff>
      <xdr:row>57</xdr:row>
      <xdr:rowOff>106768</xdr:rowOff>
    </xdr:to>
    <xdr:cxnSp macro="">
      <xdr:nvCxnSpPr>
        <xdr:cNvPr id="118" name="直線コネクタ 117"/>
        <xdr:cNvCxnSpPr/>
      </xdr:nvCxnSpPr>
      <xdr:spPr>
        <a:xfrm>
          <a:off x="3797300" y="9803676"/>
          <a:ext cx="8382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144731</xdr:rowOff>
    </xdr:from>
    <xdr:to>
      <xdr:col>19</xdr:col>
      <xdr:colOff>177800</xdr:colOff>
      <xdr:row>57</xdr:row>
      <xdr:rowOff>31026</xdr:rowOff>
    </xdr:to>
    <xdr:cxnSp macro="">
      <xdr:nvCxnSpPr>
        <xdr:cNvPr id="121" name="直線コネクタ 120"/>
        <xdr:cNvCxnSpPr/>
      </xdr:nvCxnSpPr>
      <xdr:spPr>
        <a:xfrm>
          <a:off x="2908300" y="9574481"/>
          <a:ext cx="889000" cy="2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144731</xdr:rowOff>
    </xdr:from>
    <xdr:to>
      <xdr:col>15</xdr:col>
      <xdr:colOff>50800</xdr:colOff>
      <xdr:row>56</xdr:row>
      <xdr:rowOff>141261</xdr:rowOff>
    </xdr:to>
    <xdr:cxnSp macro="">
      <xdr:nvCxnSpPr>
        <xdr:cNvPr id="124" name="直線コネクタ 123"/>
        <xdr:cNvCxnSpPr/>
      </xdr:nvCxnSpPr>
      <xdr:spPr>
        <a:xfrm flipV="1">
          <a:off x="2019300" y="9574481"/>
          <a:ext cx="889000" cy="16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141261</xdr:rowOff>
    </xdr:from>
    <xdr:to>
      <xdr:col>10</xdr:col>
      <xdr:colOff>114300</xdr:colOff>
      <xdr:row>57</xdr:row>
      <xdr:rowOff>123775</xdr:rowOff>
    </xdr:to>
    <xdr:cxnSp macro="">
      <xdr:nvCxnSpPr>
        <xdr:cNvPr id="127" name="直線コネクタ 126"/>
        <xdr:cNvCxnSpPr/>
      </xdr:nvCxnSpPr>
      <xdr:spPr>
        <a:xfrm flipV="1">
          <a:off x="1130300" y="9742461"/>
          <a:ext cx="889000" cy="1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73582</xdr:rowOff>
    </xdr:from>
    <xdr:ext cx="599010" cy="259045"/>
    <xdr:sp macro="" textlink="">
      <xdr:nvSpPr>
        <xdr:cNvPr id="129" name="テキスト ボックス 128"/>
        <xdr:cNvSpPr txBox="1"/>
      </xdr:nvSpPr>
      <xdr:spPr>
        <a:xfrm>
          <a:off x="1719795" y="984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4533</xdr:rowOff>
    </xdr:from>
    <xdr:ext cx="534377" cy="259045"/>
    <xdr:sp macro="" textlink="">
      <xdr:nvSpPr>
        <xdr:cNvPr id="131" name="テキスト ボックス 130"/>
        <xdr:cNvSpPr txBox="1"/>
      </xdr:nvSpPr>
      <xdr:spPr>
        <a:xfrm>
          <a:off x="863111" y="99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55968</xdr:rowOff>
    </xdr:from>
    <xdr:to>
      <xdr:col>24</xdr:col>
      <xdr:colOff>114300</xdr:colOff>
      <xdr:row>57</xdr:row>
      <xdr:rowOff>157568</xdr:rowOff>
    </xdr:to>
    <xdr:sp macro="" textlink="">
      <xdr:nvSpPr>
        <xdr:cNvPr id="137" name="楕円 136"/>
        <xdr:cNvSpPr/>
      </xdr:nvSpPr>
      <xdr:spPr>
        <a:xfrm>
          <a:off x="4584700" y="98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151676</xdr:rowOff>
    </xdr:from>
    <xdr:to>
      <xdr:col>20</xdr:col>
      <xdr:colOff>38100</xdr:colOff>
      <xdr:row>57</xdr:row>
      <xdr:rowOff>81826</xdr:rowOff>
    </xdr:to>
    <xdr:sp macro="" textlink="">
      <xdr:nvSpPr>
        <xdr:cNvPr id="139" name="楕円 138"/>
        <xdr:cNvSpPr/>
      </xdr:nvSpPr>
      <xdr:spPr>
        <a:xfrm>
          <a:off x="3746500" y="97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98353</xdr:rowOff>
    </xdr:from>
    <xdr:ext cx="599010" cy="259045"/>
    <xdr:sp macro="" textlink="">
      <xdr:nvSpPr>
        <xdr:cNvPr id="140" name="テキスト ボックス 139"/>
        <xdr:cNvSpPr txBox="1"/>
      </xdr:nvSpPr>
      <xdr:spPr>
        <a:xfrm>
          <a:off x="3497795" y="952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93931</xdr:rowOff>
    </xdr:from>
    <xdr:to>
      <xdr:col>15</xdr:col>
      <xdr:colOff>101600</xdr:colOff>
      <xdr:row>56</xdr:row>
      <xdr:rowOff>24081</xdr:rowOff>
    </xdr:to>
    <xdr:sp macro="" textlink="">
      <xdr:nvSpPr>
        <xdr:cNvPr id="141" name="楕円 140"/>
        <xdr:cNvSpPr/>
      </xdr:nvSpPr>
      <xdr:spPr>
        <a:xfrm>
          <a:off x="2857500" y="95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40608</xdr:rowOff>
    </xdr:from>
    <xdr:ext cx="599010" cy="259045"/>
    <xdr:sp macro="" textlink="">
      <xdr:nvSpPr>
        <xdr:cNvPr id="142" name="テキスト ボックス 141"/>
        <xdr:cNvSpPr txBox="1"/>
      </xdr:nvSpPr>
      <xdr:spPr>
        <a:xfrm>
          <a:off x="2608795" y="929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90461</xdr:rowOff>
    </xdr:from>
    <xdr:to>
      <xdr:col>10</xdr:col>
      <xdr:colOff>165100</xdr:colOff>
      <xdr:row>57</xdr:row>
      <xdr:rowOff>20611</xdr:rowOff>
    </xdr:to>
    <xdr:sp macro="" textlink="">
      <xdr:nvSpPr>
        <xdr:cNvPr id="143" name="楕円 142"/>
        <xdr:cNvSpPr/>
      </xdr:nvSpPr>
      <xdr:spPr>
        <a:xfrm>
          <a:off x="1968500" y="96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37138</xdr:rowOff>
    </xdr:from>
    <xdr:ext cx="599010" cy="259045"/>
    <xdr:sp macro="" textlink="">
      <xdr:nvSpPr>
        <xdr:cNvPr id="144" name="テキスト ボックス 143"/>
        <xdr:cNvSpPr txBox="1"/>
      </xdr:nvSpPr>
      <xdr:spPr>
        <a:xfrm>
          <a:off x="1719795" y="946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72975</xdr:rowOff>
    </xdr:from>
    <xdr:to>
      <xdr:col>6</xdr:col>
      <xdr:colOff>38100</xdr:colOff>
      <xdr:row>58</xdr:row>
      <xdr:rowOff>3125</xdr:rowOff>
    </xdr:to>
    <xdr:sp macro="" textlink="">
      <xdr:nvSpPr>
        <xdr:cNvPr id="145" name="楕円 144"/>
        <xdr:cNvSpPr/>
      </xdr:nvSpPr>
      <xdr:spPr>
        <a:xfrm>
          <a:off x="1079500" y="98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19652</xdr:rowOff>
    </xdr:from>
    <xdr:ext cx="534377" cy="259045"/>
    <xdr:sp macro="" textlink="">
      <xdr:nvSpPr>
        <xdr:cNvPr id="146" name="テキスト ボックス 145"/>
        <xdr:cNvSpPr txBox="1"/>
      </xdr:nvSpPr>
      <xdr:spPr>
        <a:xfrm>
          <a:off x="863111" y="96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95469</xdr:rowOff>
    </xdr:from>
    <xdr:to>
      <xdr:col>24</xdr:col>
      <xdr:colOff>62865</xdr:colOff>
      <xdr:row>78</xdr:row>
      <xdr:rowOff>111043</xdr:rowOff>
    </xdr:to>
    <xdr:cxnSp macro="">
      <xdr:nvCxnSpPr>
        <xdr:cNvPr id="172" name="直線コネクタ 171"/>
        <xdr:cNvCxnSpPr/>
      </xdr:nvCxnSpPr>
      <xdr:spPr>
        <a:xfrm flipV="1">
          <a:off x="4633595" y="13125669"/>
          <a:ext cx="1270" cy="358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114870</xdr:rowOff>
    </xdr:from>
    <xdr:ext cx="534377" cy="259045"/>
    <xdr:sp macro="" textlink="">
      <xdr:nvSpPr>
        <xdr:cNvPr id="173" name="民生費最小値テキスト"/>
        <xdr:cNvSpPr txBox="1"/>
      </xdr:nvSpPr>
      <xdr:spPr>
        <a:xfrm>
          <a:off x="4686300" y="134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111043</xdr:rowOff>
    </xdr:from>
    <xdr:to>
      <xdr:col>24</xdr:col>
      <xdr:colOff>152400</xdr:colOff>
      <xdr:row>78</xdr:row>
      <xdr:rowOff>111043</xdr:rowOff>
    </xdr:to>
    <xdr:cxnSp macro="">
      <xdr:nvCxnSpPr>
        <xdr:cNvPr id="174" name="直線コネクタ 173"/>
        <xdr:cNvCxnSpPr/>
      </xdr:nvCxnSpPr>
      <xdr:spPr>
        <a:xfrm>
          <a:off x="4546600" y="134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42146</xdr:rowOff>
    </xdr:from>
    <xdr:ext cx="599010" cy="259045"/>
    <xdr:sp macro="" textlink="">
      <xdr:nvSpPr>
        <xdr:cNvPr id="175" name="民生費最大値テキスト"/>
        <xdr:cNvSpPr txBox="1"/>
      </xdr:nvSpPr>
      <xdr:spPr>
        <a:xfrm>
          <a:off x="4686300" y="129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95469</xdr:rowOff>
    </xdr:from>
    <xdr:to>
      <xdr:col>24</xdr:col>
      <xdr:colOff>152400</xdr:colOff>
      <xdr:row>76</xdr:row>
      <xdr:rowOff>95469</xdr:rowOff>
    </xdr:to>
    <xdr:cxnSp macro="">
      <xdr:nvCxnSpPr>
        <xdr:cNvPr id="176" name="直線コネクタ 175"/>
        <xdr:cNvCxnSpPr/>
      </xdr:nvCxnSpPr>
      <xdr:spPr>
        <a:xfrm>
          <a:off x="4546600" y="1312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89895</xdr:rowOff>
    </xdr:from>
    <xdr:to>
      <xdr:col>24</xdr:col>
      <xdr:colOff>63500</xdr:colOff>
      <xdr:row>77</xdr:row>
      <xdr:rowOff>152507</xdr:rowOff>
    </xdr:to>
    <xdr:cxnSp macro="">
      <xdr:nvCxnSpPr>
        <xdr:cNvPr id="177" name="直線コネクタ 176"/>
        <xdr:cNvCxnSpPr/>
      </xdr:nvCxnSpPr>
      <xdr:spPr>
        <a:xfrm>
          <a:off x="3797300" y="12948645"/>
          <a:ext cx="838200" cy="40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131097</xdr:rowOff>
    </xdr:from>
    <xdr:ext cx="599010" cy="259045"/>
    <xdr:sp macro="" textlink="">
      <xdr:nvSpPr>
        <xdr:cNvPr id="178" name="民生費平均値テキスト"/>
        <xdr:cNvSpPr txBox="1"/>
      </xdr:nvSpPr>
      <xdr:spPr>
        <a:xfrm>
          <a:off x="4686300" y="133327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152670</xdr:rowOff>
    </xdr:from>
    <xdr:to>
      <xdr:col>24</xdr:col>
      <xdr:colOff>114300</xdr:colOff>
      <xdr:row>78</xdr:row>
      <xdr:rowOff>82820</xdr:rowOff>
    </xdr:to>
    <xdr:sp macro="" textlink="">
      <xdr:nvSpPr>
        <xdr:cNvPr id="179" name="フローチャート: 判断 178"/>
        <xdr:cNvSpPr/>
      </xdr:nvSpPr>
      <xdr:spPr>
        <a:xfrm>
          <a:off x="4584700" y="133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89895</xdr:rowOff>
    </xdr:from>
    <xdr:to>
      <xdr:col>19</xdr:col>
      <xdr:colOff>177800</xdr:colOff>
      <xdr:row>76</xdr:row>
      <xdr:rowOff>106628</xdr:rowOff>
    </xdr:to>
    <xdr:cxnSp macro="">
      <xdr:nvCxnSpPr>
        <xdr:cNvPr id="180" name="直線コネクタ 179"/>
        <xdr:cNvCxnSpPr/>
      </xdr:nvCxnSpPr>
      <xdr:spPr>
        <a:xfrm flipV="1">
          <a:off x="2908300" y="12948645"/>
          <a:ext cx="8890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151188</xdr:rowOff>
    </xdr:from>
    <xdr:to>
      <xdr:col>20</xdr:col>
      <xdr:colOff>38100</xdr:colOff>
      <xdr:row>78</xdr:row>
      <xdr:rowOff>81338</xdr:rowOff>
    </xdr:to>
    <xdr:sp macro="" textlink="">
      <xdr:nvSpPr>
        <xdr:cNvPr id="181" name="フローチャート: 判断 180"/>
        <xdr:cNvSpPr/>
      </xdr:nvSpPr>
      <xdr:spPr>
        <a:xfrm>
          <a:off x="3746500" y="1335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72465</xdr:rowOff>
    </xdr:from>
    <xdr:ext cx="599010" cy="259045"/>
    <xdr:sp macro="" textlink="">
      <xdr:nvSpPr>
        <xdr:cNvPr id="182" name="テキスト ボックス 181"/>
        <xdr:cNvSpPr txBox="1"/>
      </xdr:nvSpPr>
      <xdr:spPr>
        <a:xfrm>
          <a:off x="3497795" y="1344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54731</xdr:rowOff>
    </xdr:from>
    <xdr:to>
      <xdr:col>15</xdr:col>
      <xdr:colOff>50800</xdr:colOff>
      <xdr:row>76</xdr:row>
      <xdr:rowOff>106628</xdr:rowOff>
    </xdr:to>
    <xdr:cxnSp macro="">
      <xdr:nvCxnSpPr>
        <xdr:cNvPr id="183" name="直線コネクタ 182"/>
        <xdr:cNvCxnSpPr/>
      </xdr:nvCxnSpPr>
      <xdr:spPr>
        <a:xfrm>
          <a:off x="2019300" y="12227681"/>
          <a:ext cx="889000" cy="90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155003</xdr:rowOff>
    </xdr:from>
    <xdr:to>
      <xdr:col>15</xdr:col>
      <xdr:colOff>101600</xdr:colOff>
      <xdr:row>78</xdr:row>
      <xdr:rowOff>85153</xdr:rowOff>
    </xdr:to>
    <xdr:sp macro="" textlink="">
      <xdr:nvSpPr>
        <xdr:cNvPr id="184" name="フローチャート: 判断 183"/>
        <xdr:cNvSpPr/>
      </xdr:nvSpPr>
      <xdr:spPr>
        <a:xfrm>
          <a:off x="2857500" y="1335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76280</xdr:rowOff>
    </xdr:from>
    <xdr:ext cx="599010" cy="259045"/>
    <xdr:sp macro="" textlink="">
      <xdr:nvSpPr>
        <xdr:cNvPr id="185" name="テキスト ボックス 184"/>
        <xdr:cNvSpPr txBox="1"/>
      </xdr:nvSpPr>
      <xdr:spPr>
        <a:xfrm>
          <a:off x="2608795" y="1344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78642</xdr:rowOff>
    </xdr:from>
    <xdr:to>
      <xdr:col>10</xdr:col>
      <xdr:colOff>114300</xdr:colOff>
      <xdr:row>71</xdr:row>
      <xdr:rowOff>54731</xdr:rowOff>
    </xdr:to>
    <xdr:cxnSp macro="">
      <xdr:nvCxnSpPr>
        <xdr:cNvPr id="186" name="直線コネクタ 185"/>
        <xdr:cNvCxnSpPr/>
      </xdr:nvCxnSpPr>
      <xdr:spPr>
        <a:xfrm>
          <a:off x="1130300" y="12080142"/>
          <a:ext cx="889000" cy="1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145317</xdr:rowOff>
    </xdr:from>
    <xdr:to>
      <xdr:col>10</xdr:col>
      <xdr:colOff>165100</xdr:colOff>
      <xdr:row>78</xdr:row>
      <xdr:rowOff>75467</xdr:rowOff>
    </xdr:to>
    <xdr:sp macro="" textlink="">
      <xdr:nvSpPr>
        <xdr:cNvPr id="187" name="フローチャート: 判断 186"/>
        <xdr:cNvSpPr/>
      </xdr:nvSpPr>
      <xdr:spPr>
        <a:xfrm>
          <a:off x="19685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66594</xdr:rowOff>
    </xdr:from>
    <xdr:ext cx="599010" cy="259045"/>
    <xdr:sp macro="" textlink="">
      <xdr:nvSpPr>
        <xdr:cNvPr id="188" name="テキスト ボックス 187"/>
        <xdr:cNvSpPr txBox="1"/>
      </xdr:nvSpPr>
      <xdr:spPr>
        <a:xfrm>
          <a:off x="1719795" y="1343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49214</xdr:rowOff>
    </xdr:from>
    <xdr:to>
      <xdr:col>6</xdr:col>
      <xdr:colOff>38100</xdr:colOff>
      <xdr:row>77</xdr:row>
      <xdr:rowOff>150814</xdr:rowOff>
    </xdr:to>
    <xdr:sp macro="" textlink="">
      <xdr:nvSpPr>
        <xdr:cNvPr id="189" name="フローチャート: 判断 188"/>
        <xdr:cNvSpPr/>
      </xdr:nvSpPr>
      <xdr:spPr>
        <a:xfrm>
          <a:off x="1079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141941</xdr:rowOff>
    </xdr:from>
    <xdr:ext cx="599010" cy="259045"/>
    <xdr:sp macro="" textlink="">
      <xdr:nvSpPr>
        <xdr:cNvPr id="190" name="テキスト ボックス 189"/>
        <xdr:cNvSpPr txBox="1"/>
      </xdr:nvSpPr>
      <xdr:spPr>
        <a:xfrm>
          <a:off x="830795" y="1334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101707</xdr:rowOff>
    </xdr:from>
    <xdr:to>
      <xdr:col>24</xdr:col>
      <xdr:colOff>114300</xdr:colOff>
      <xdr:row>78</xdr:row>
      <xdr:rowOff>31857</xdr:rowOff>
    </xdr:to>
    <xdr:sp macro="" textlink="">
      <xdr:nvSpPr>
        <xdr:cNvPr id="196" name="楕円 195"/>
        <xdr:cNvSpPr/>
      </xdr:nvSpPr>
      <xdr:spPr>
        <a:xfrm>
          <a:off x="4584700" y="133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124584</xdr:rowOff>
    </xdr:from>
    <xdr:ext cx="599010" cy="259045"/>
    <xdr:sp macro="" textlink="">
      <xdr:nvSpPr>
        <xdr:cNvPr id="197" name="民生費該当値テキスト"/>
        <xdr:cNvSpPr txBox="1"/>
      </xdr:nvSpPr>
      <xdr:spPr>
        <a:xfrm>
          <a:off x="4686300" y="1315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39095</xdr:rowOff>
    </xdr:from>
    <xdr:to>
      <xdr:col>20</xdr:col>
      <xdr:colOff>38100</xdr:colOff>
      <xdr:row>75</xdr:row>
      <xdr:rowOff>140695</xdr:rowOff>
    </xdr:to>
    <xdr:sp macro="" textlink="">
      <xdr:nvSpPr>
        <xdr:cNvPr id="198" name="楕円 197"/>
        <xdr:cNvSpPr/>
      </xdr:nvSpPr>
      <xdr:spPr>
        <a:xfrm>
          <a:off x="3746500" y="12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157222</xdr:rowOff>
    </xdr:from>
    <xdr:ext cx="599010" cy="259045"/>
    <xdr:sp macro="" textlink="">
      <xdr:nvSpPr>
        <xdr:cNvPr id="199" name="テキスト ボックス 198"/>
        <xdr:cNvSpPr txBox="1"/>
      </xdr:nvSpPr>
      <xdr:spPr>
        <a:xfrm>
          <a:off x="3497795" y="126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55828</xdr:rowOff>
    </xdr:from>
    <xdr:to>
      <xdr:col>15</xdr:col>
      <xdr:colOff>101600</xdr:colOff>
      <xdr:row>76</xdr:row>
      <xdr:rowOff>157428</xdr:rowOff>
    </xdr:to>
    <xdr:sp macro="" textlink="">
      <xdr:nvSpPr>
        <xdr:cNvPr id="200" name="楕円 199"/>
        <xdr:cNvSpPr/>
      </xdr:nvSpPr>
      <xdr:spPr>
        <a:xfrm>
          <a:off x="2857500" y="130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2505</xdr:rowOff>
    </xdr:from>
    <xdr:ext cx="599010" cy="259045"/>
    <xdr:sp macro="" textlink="">
      <xdr:nvSpPr>
        <xdr:cNvPr id="201" name="テキスト ボックス 200"/>
        <xdr:cNvSpPr txBox="1"/>
      </xdr:nvSpPr>
      <xdr:spPr>
        <a:xfrm>
          <a:off x="2608795" y="1286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3931</xdr:rowOff>
    </xdr:from>
    <xdr:to>
      <xdr:col>10</xdr:col>
      <xdr:colOff>165100</xdr:colOff>
      <xdr:row>71</xdr:row>
      <xdr:rowOff>105531</xdr:rowOff>
    </xdr:to>
    <xdr:sp macro="" textlink="">
      <xdr:nvSpPr>
        <xdr:cNvPr id="202" name="楕円 201"/>
        <xdr:cNvSpPr/>
      </xdr:nvSpPr>
      <xdr:spPr>
        <a:xfrm>
          <a:off x="1968500" y="121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122058</xdr:rowOff>
    </xdr:from>
    <xdr:ext cx="599010" cy="259045"/>
    <xdr:sp macro="" textlink="">
      <xdr:nvSpPr>
        <xdr:cNvPr id="203" name="テキスト ボックス 202"/>
        <xdr:cNvSpPr txBox="1"/>
      </xdr:nvSpPr>
      <xdr:spPr>
        <a:xfrm>
          <a:off x="1719795" y="119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27842</xdr:rowOff>
    </xdr:from>
    <xdr:to>
      <xdr:col>6</xdr:col>
      <xdr:colOff>38100</xdr:colOff>
      <xdr:row>70</xdr:row>
      <xdr:rowOff>129442</xdr:rowOff>
    </xdr:to>
    <xdr:sp macro="" textlink="">
      <xdr:nvSpPr>
        <xdr:cNvPr id="204" name="楕円 203"/>
        <xdr:cNvSpPr/>
      </xdr:nvSpPr>
      <xdr:spPr>
        <a:xfrm>
          <a:off x="1079500" y="12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145969</xdr:rowOff>
    </xdr:from>
    <xdr:ext cx="599010" cy="259045"/>
    <xdr:sp macro="" textlink="">
      <xdr:nvSpPr>
        <xdr:cNvPr id="205" name="テキスト ボックス 204"/>
        <xdr:cNvSpPr txBox="1"/>
      </xdr:nvSpPr>
      <xdr:spPr>
        <a:xfrm>
          <a:off x="830795" y="118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32" name="直線コネクタ 231"/>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33"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34" name="直線コネクタ 233"/>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5"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6" name="直線コネクタ 235"/>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120824</xdr:rowOff>
    </xdr:from>
    <xdr:to>
      <xdr:col>24</xdr:col>
      <xdr:colOff>63500</xdr:colOff>
      <xdr:row>98</xdr:row>
      <xdr:rowOff>135079</xdr:rowOff>
    </xdr:to>
    <xdr:cxnSp macro="">
      <xdr:nvCxnSpPr>
        <xdr:cNvPr id="237" name="直線コネクタ 236"/>
        <xdr:cNvCxnSpPr/>
      </xdr:nvCxnSpPr>
      <xdr:spPr>
        <a:xfrm flipV="1">
          <a:off x="3797300" y="16922924"/>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8"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9" name="フローチャート: 判断 238"/>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109493</xdr:rowOff>
    </xdr:from>
    <xdr:to>
      <xdr:col>19</xdr:col>
      <xdr:colOff>177800</xdr:colOff>
      <xdr:row>98</xdr:row>
      <xdr:rowOff>135079</xdr:rowOff>
    </xdr:to>
    <xdr:cxnSp macro="">
      <xdr:nvCxnSpPr>
        <xdr:cNvPr id="240" name="直線コネクタ 239"/>
        <xdr:cNvCxnSpPr/>
      </xdr:nvCxnSpPr>
      <xdr:spPr>
        <a:xfrm>
          <a:off x="2908300" y="16911593"/>
          <a:ext cx="8890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41" name="フローチャート: 判断 240"/>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42" name="テキスト ボックス 241"/>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109493</xdr:rowOff>
    </xdr:from>
    <xdr:to>
      <xdr:col>15</xdr:col>
      <xdr:colOff>50800</xdr:colOff>
      <xdr:row>98</xdr:row>
      <xdr:rowOff>138982</xdr:rowOff>
    </xdr:to>
    <xdr:cxnSp macro="">
      <xdr:nvCxnSpPr>
        <xdr:cNvPr id="243" name="直線コネクタ 242"/>
        <xdr:cNvCxnSpPr/>
      </xdr:nvCxnSpPr>
      <xdr:spPr>
        <a:xfrm flipV="1">
          <a:off x="2019300" y="16911593"/>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44" name="フローチャート: 判断 243"/>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5" name="テキスト ボックス 244"/>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69552</xdr:rowOff>
    </xdr:from>
    <xdr:to>
      <xdr:col>10</xdr:col>
      <xdr:colOff>114300</xdr:colOff>
      <xdr:row>98</xdr:row>
      <xdr:rowOff>138982</xdr:rowOff>
    </xdr:to>
    <xdr:cxnSp macro="">
      <xdr:nvCxnSpPr>
        <xdr:cNvPr id="246" name="直線コネクタ 245"/>
        <xdr:cNvCxnSpPr/>
      </xdr:nvCxnSpPr>
      <xdr:spPr>
        <a:xfrm>
          <a:off x="1130300" y="16871652"/>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7" name="フローチャート: 判断 246"/>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8" name="テキスト ボックス 247"/>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9" name="フローチャート: 判断 248"/>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50" name="テキスト ボックス 249"/>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70024</xdr:rowOff>
    </xdr:from>
    <xdr:to>
      <xdr:col>24</xdr:col>
      <xdr:colOff>114300</xdr:colOff>
      <xdr:row>99</xdr:row>
      <xdr:rowOff>174</xdr:rowOff>
    </xdr:to>
    <xdr:sp macro="" textlink="">
      <xdr:nvSpPr>
        <xdr:cNvPr id="256" name="楕円 255"/>
        <xdr:cNvSpPr/>
      </xdr:nvSpPr>
      <xdr:spPr>
        <a:xfrm>
          <a:off x="4584700" y="168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48451</xdr:rowOff>
    </xdr:from>
    <xdr:ext cx="534377" cy="259045"/>
    <xdr:sp macro="" textlink="">
      <xdr:nvSpPr>
        <xdr:cNvPr id="257" name="衛生費該当値テキスト"/>
        <xdr:cNvSpPr txBox="1"/>
      </xdr:nvSpPr>
      <xdr:spPr>
        <a:xfrm>
          <a:off x="4686300" y="168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84279</xdr:rowOff>
    </xdr:from>
    <xdr:to>
      <xdr:col>20</xdr:col>
      <xdr:colOff>38100</xdr:colOff>
      <xdr:row>99</xdr:row>
      <xdr:rowOff>14429</xdr:rowOff>
    </xdr:to>
    <xdr:sp macro="" textlink="">
      <xdr:nvSpPr>
        <xdr:cNvPr id="258" name="楕円 257"/>
        <xdr:cNvSpPr/>
      </xdr:nvSpPr>
      <xdr:spPr>
        <a:xfrm>
          <a:off x="3746500" y="168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5556</xdr:rowOff>
    </xdr:from>
    <xdr:ext cx="534377" cy="259045"/>
    <xdr:sp macro="" textlink="">
      <xdr:nvSpPr>
        <xdr:cNvPr id="259" name="テキスト ボックス 258"/>
        <xdr:cNvSpPr txBox="1"/>
      </xdr:nvSpPr>
      <xdr:spPr>
        <a:xfrm>
          <a:off x="3530111" y="169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58693</xdr:rowOff>
    </xdr:from>
    <xdr:to>
      <xdr:col>15</xdr:col>
      <xdr:colOff>101600</xdr:colOff>
      <xdr:row>98</xdr:row>
      <xdr:rowOff>160293</xdr:rowOff>
    </xdr:to>
    <xdr:sp macro="" textlink="">
      <xdr:nvSpPr>
        <xdr:cNvPr id="260" name="楕円 259"/>
        <xdr:cNvSpPr/>
      </xdr:nvSpPr>
      <xdr:spPr>
        <a:xfrm>
          <a:off x="2857500" y="168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151420</xdr:rowOff>
    </xdr:from>
    <xdr:ext cx="534377" cy="259045"/>
    <xdr:sp macro="" textlink="">
      <xdr:nvSpPr>
        <xdr:cNvPr id="261" name="テキスト ボックス 260"/>
        <xdr:cNvSpPr txBox="1"/>
      </xdr:nvSpPr>
      <xdr:spPr>
        <a:xfrm>
          <a:off x="2641111" y="1695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88182</xdr:rowOff>
    </xdr:from>
    <xdr:to>
      <xdr:col>10</xdr:col>
      <xdr:colOff>165100</xdr:colOff>
      <xdr:row>99</xdr:row>
      <xdr:rowOff>18332</xdr:rowOff>
    </xdr:to>
    <xdr:sp macro="" textlink="">
      <xdr:nvSpPr>
        <xdr:cNvPr id="262" name="楕円 261"/>
        <xdr:cNvSpPr/>
      </xdr:nvSpPr>
      <xdr:spPr>
        <a:xfrm>
          <a:off x="1968500" y="16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9459</xdr:rowOff>
    </xdr:from>
    <xdr:ext cx="534377" cy="259045"/>
    <xdr:sp macro="" textlink="">
      <xdr:nvSpPr>
        <xdr:cNvPr id="263" name="テキスト ボックス 262"/>
        <xdr:cNvSpPr txBox="1"/>
      </xdr:nvSpPr>
      <xdr:spPr>
        <a:xfrm>
          <a:off x="1752111" y="169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18752</xdr:rowOff>
    </xdr:from>
    <xdr:to>
      <xdr:col>6</xdr:col>
      <xdr:colOff>38100</xdr:colOff>
      <xdr:row>98</xdr:row>
      <xdr:rowOff>120352</xdr:rowOff>
    </xdr:to>
    <xdr:sp macro="" textlink="">
      <xdr:nvSpPr>
        <xdr:cNvPr id="264" name="楕円 263"/>
        <xdr:cNvSpPr/>
      </xdr:nvSpPr>
      <xdr:spPr>
        <a:xfrm>
          <a:off x="1079500" y="168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111479</xdr:rowOff>
    </xdr:from>
    <xdr:ext cx="534377" cy="259045"/>
    <xdr:sp macro="" textlink="">
      <xdr:nvSpPr>
        <xdr:cNvPr id="265" name="テキスト ボックス 264"/>
        <xdr:cNvSpPr txBox="1"/>
      </xdr:nvSpPr>
      <xdr:spPr>
        <a:xfrm>
          <a:off x="863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9" name="直線コネクタ 288"/>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92"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93" name="直線コネクタ 292"/>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115316</xdr:rowOff>
    </xdr:from>
    <xdr:to>
      <xdr:col>55</xdr:col>
      <xdr:colOff>0</xdr:colOff>
      <xdr:row>39</xdr:row>
      <xdr:rowOff>9779</xdr:rowOff>
    </xdr:to>
    <xdr:cxnSp macro="">
      <xdr:nvCxnSpPr>
        <xdr:cNvPr id="294" name="直線コネクタ 293"/>
        <xdr:cNvCxnSpPr/>
      </xdr:nvCxnSpPr>
      <xdr:spPr>
        <a:xfrm flipV="1">
          <a:off x="9639300" y="5258816"/>
          <a:ext cx="838200" cy="14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5"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6" name="フローチャート: 判断 295"/>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50736</xdr:rowOff>
    </xdr:from>
    <xdr:to>
      <xdr:col>50</xdr:col>
      <xdr:colOff>114300</xdr:colOff>
      <xdr:row>39</xdr:row>
      <xdr:rowOff>9779</xdr:rowOff>
    </xdr:to>
    <xdr:cxnSp macro="">
      <xdr:nvCxnSpPr>
        <xdr:cNvPr id="297" name="直線コネクタ 296"/>
        <xdr:cNvCxnSpPr/>
      </xdr:nvCxnSpPr>
      <xdr:spPr>
        <a:xfrm>
          <a:off x="8750300" y="5365686"/>
          <a:ext cx="889000" cy="13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8" name="フローチャート: 判断 297"/>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9" name="テキスト ボックス 298"/>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50736</xdr:rowOff>
    </xdr:from>
    <xdr:to>
      <xdr:col>45</xdr:col>
      <xdr:colOff>177800</xdr:colOff>
      <xdr:row>31</xdr:row>
      <xdr:rowOff>91122</xdr:rowOff>
    </xdr:to>
    <xdr:cxnSp macro="">
      <xdr:nvCxnSpPr>
        <xdr:cNvPr id="300" name="直線コネクタ 299"/>
        <xdr:cNvCxnSpPr/>
      </xdr:nvCxnSpPr>
      <xdr:spPr>
        <a:xfrm flipV="1">
          <a:off x="7861300" y="536568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301" name="フローチャート: 判断 300"/>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302" name="テキスト ボックス 301"/>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18542</xdr:rowOff>
    </xdr:from>
    <xdr:to>
      <xdr:col>41</xdr:col>
      <xdr:colOff>50800</xdr:colOff>
      <xdr:row>31</xdr:row>
      <xdr:rowOff>91122</xdr:rowOff>
    </xdr:to>
    <xdr:cxnSp macro="">
      <xdr:nvCxnSpPr>
        <xdr:cNvPr id="303" name="直線コネクタ 302"/>
        <xdr:cNvCxnSpPr/>
      </xdr:nvCxnSpPr>
      <xdr:spPr>
        <a:xfrm>
          <a:off x="6972300" y="5162042"/>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304" name="フローチャート: 判断 303"/>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5" name="テキスト ボックス 304"/>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6" name="フローチャート: 判断 305"/>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94949</xdr:rowOff>
    </xdr:from>
    <xdr:ext cx="469744" cy="259045"/>
    <xdr:sp macro="" textlink="">
      <xdr:nvSpPr>
        <xdr:cNvPr id="307" name="テキスト ボックス 306"/>
        <xdr:cNvSpPr txBox="1"/>
      </xdr:nvSpPr>
      <xdr:spPr>
        <a:xfrm>
          <a:off x="6737428"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64516</xdr:rowOff>
    </xdr:from>
    <xdr:to>
      <xdr:col>55</xdr:col>
      <xdr:colOff>50800</xdr:colOff>
      <xdr:row>30</xdr:row>
      <xdr:rowOff>166116</xdr:rowOff>
    </xdr:to>
    <xdr:sp macro="" textlink="">
      <xdr:nvSpPr>
        <xdr:cNvPr id="313" name="楕円 312"/>
        <xdr:cNvSpPr/>
      </xdr:nvSpPr>
      <xdr:spPr>
        <a:xfrm>
          <a:off x="104267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17543</xdr:rowOff>
    </xdr:from>
    <xdr:ext cx="469744" cy="259045"/>
    <xdr:sp macro="" textlink="">
      <xdr:nvSpPr>
        <xdr:cNvPr id="314" name="労働費該当値テキスト"/>
        <xdr:cNvSpPr txBox="1"/>
      </xdr:nvSpPr>
      <xdr:spPr>
        <a:xfrm>
          <a:off x="10528300" y="516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130429</xdr:rowOff>
    </xdr:from>
    <xdr:to>
      <xdr:col>50</xdr:col>
      <xdr:colOff>165100</xdr:colOff>
      <xdr:row>39</xdr:row>
      <xdr:rowOff>60579</xdr:rowOff>
    </xdr:to>
    <xdr:sp macro="" textlink="">
      <xdr:nvSpPr>
        <xdr:cNvPr id="315" name="楕円 314"/>
        <xdr:cNvSpPr/>
      </xdr:nvSpPr>
      <xdr:spPr>
        <a:xfrm>
          <a:off x="9588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51706</xdr:rowOff>
    </xdr:from>
    <xdr:ext cx="378565" cy="259045"/>
    <xdr:sp macro="" textlink="">
      <xdr:nvSpPr>
        <xdr:cNvPr id="316" name="テキスト ボックス 315"/>
        <xdr:cNvSpPr txBox="1"/>
      </xdr:nvSpPr>
      <xdr:spPr>
        <a:xfrm>
          <a:off x="9450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171386</xdr:rowOff>
    </xdr:from>
    <xdr:to>
      <xdr:col>46</xdr:col>
      <xdr:colOff>38100</xdr:colOff>
      <xdr:row>31</xdr:row>
      <xdr:rowOff>101536</xdr:rowOff>
    </xdr:to>
    <xdr:sp macro="" textlink="">
      <xdr:nvSpPr>
        <xdr:cNvPr id="317" name="楕円 316"/>
        <xdr:cNvSpPr/>
      </xdr:nvSpPr>
      <xdr:spPr>
        <a:xfrm>
          <a:off x="8699500" y="531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118063</xdr:rowOff>
    </xdr:from>
    <xdr:ext cx="469744" cy="259045"/>
    <xdr:sp macro="" textlink="">
      <xdr:nvSpPr>
        <xdr:cNvPr id="318" name="テキスト ボックス 317"/>
        <xdr:cNvSpPr txBox="1"/>
      </xdr:nvSpPr>
      <xdr:spPr>
        <a:xfrm>
          <a:off x="8515428" y="50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40322</xdr:rowOff>
    </xdr:from>
    <xdr:to>
      <xdr:col>41</xdr:col>
      <xdr:colOff>101600</xdr:colOff>
      <xdr:row>31</xdr:row>
      <xdr:rowOff>141922</xdr:rowOff>
    </xdr:to>
    <xdr:sp macro="" textlink="">
      <xdr:nvSpPr>
        <xdr:cNvPr id="319" name="楕円 318"/>
        <xdr:cNvSpPr/>
      </xdr:nvSpPr>
      <xdr:spPr>
        <a:xfrm>
          <a:off x="7810500" y="5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158449</xdr:rowOff>
    </xdr:from>
    <xdr:ext cx="469744" cy="259045"/>
    <xdr:sp macro="" textlink="">
      <xdr:nvSpPr>
        <xdr:cNvPr id="320" name="テキスト ボックス 319"/>
        <xdr:cNvSpPr txBox="1"/>
      </xdr:nvSpPr>
      <xdr:spPr>
        <a:xfrm>
          <a:off x="7626428" y="513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139192</xdr:rowOff>
    </xdr:from>
    <xdr:to>
      <xdr:col>36</xdr:col>
      <xdr:colOff>165100</xdr:colOff>
      <xdr:row>30</xdr:row>
      <xdr:rowOff>69342</xdr:rowOff>
    </xdr:to>
    <xdr:sp macro="" textlink="">
      <xdr:nvSpPr>
        <xdr:cNvPr id="321" name="楕円 320"/>
        <xdr:cNvSpPr/>
      </xdr:nvSpPr>
      <xdr:spPr>
        <a:xfrm>
          <a:off x="6921500" y="51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85869</xdr:rowOff>
    </xdr:from>
    <xdr:ext cx="469744" cy="259045"/>
    <xdr:sp macro="" textlink="">
      <xdr:nvSpPr>
        <xdr:cNvPr id="322" name="テキスト ボックス 321"/>
        <xdr:cNvSpPr txBox="1"/>
      </xdr:nvSpPr>
      <xdr:spPr>
        <a:xfrm>
          <a:off x="6737428" y="488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6" name="直線コネクタ 345"/>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7"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8" name="直線コネクタ 347"/>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9"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50" name="直線コネクタ 349"/>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99557</xdr:rowOff>
    </xdr:from>
    <xdr:to>
      <xdr:col>55</xdr:col>
      <xdr:colOff>0</xdr:colOff>
      <xdr:row>58</xdr:row>
      <xdr:rowOff>30521</xdr:rowOff>
    </xdr:to>
    <xdr:cxnSp macro="">
      <xdr:nvCxnSpPr>
        <xdr:cNvPr id="351" name="直線コネクタ 350"/>
        <xdr:cNvCxnSpPr/>
      </xdr:nvCxnSpPr>
      <xdr:spPr>
        <a:xfrm flipV="1">
          <a:off x="9639300" y="9014957"/>
          <a:ext cx="838200" cy="9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52"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53" name="フローチャート: 判断 352"/>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30521</xdr:rowOff>
    </xdr:from>
    <xdr:to>
      <xdr:col>50</xdr:col>
      <xdr:colOff>114300</xdr:colOff>
      <xdr:row>58</xdr:row>
      <xdr:rowOff>66800</xdr:rowOff>
    </xdr:to>
    <xdr:cxnSp macro="">
      <xdr:nvCxnSpPr>
        <xdr:cNvPr id="354" name="直線コネクタ 353"/>
        <xdr:cNvCxnSpPr/>
      </xdr:nvCxnSpPr>
      <xdr:spPr>
        <a:xfrm flipV="1">
          <a:off x="8750300" y="9974621"/>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5" name="フローチャート: 判断 354"/>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6" name="テキスト ボックス 355"/>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41608</xdr:rowOff>
    </xdr:from>
    <xdr:to>
      <xdr:col>45</xdr:col>
      <xdr:colOff>177800</xdr:colOff>
      <xdr:row>58</xdr:row>
      <xdr:rowOff>66800</xdr:rowOff>
    </xdr:to>
    <xdr:cxnSp macro="">
      <xdr:nvCxnSpPr>
        <xdr:cNvPr id="357" name="直線コネクタ 356"/>
        <xdr:cNvCxnSpPr/>
      </xdr:nvCxnSpPr>
      <xdr:spPr>
        <a:xfrm>
          <a:off x="7861300" y="998570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8" name="フローチャート: 判断 357"/>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9" name="テキスト ボックス 358"/>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168138</xdr:rowOff>
    </xdr:from>
    <xdr:to>
      <xdr:col>41</xdr:col>
      <xdr:colOff>50800</xdr:colOff>
      <xdr:row>58</xdr:row>
      <xdr:rowOff>41608</xdr:rowOff>
    </xdr:to>
    <xdr:cxnSp macro="">
      <xdr:nvCxnSpPr>
        <xdr:cNvPr id="360" name="直線コネクタ 359"/>
        <xdr:cNvCxnSpPr/>
      </xdr:nvCxnSpPr>
      <xdr:spPr>
        <a:xfrm>
          <a:off x="6972300" y="9940788"/>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61" name="フローチャート: 判断 360"/>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62" name="テキスト ボックス 361"/>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63" name="フローチャート: 判断 362"/>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28445</xdr:rowOff>
    </xdr:from>
    <xdr:ext cx="534377" cy="259045"/>
    <xdr:sp macro="" textlink="">
      <xdr:nvSpPr>
        <xdr:cNvPr id="364" name="テキスト ボックス 363"/>
        <xdr:cNvSpPr txBox="1"/>
      </xdr:nvSpPr>
      <xdr:spPr>
        <a:xfrm>
          <a:off x="6705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48757</xdr:rowOff>
    </xdr:from>
    <xdr:to>
      <xdr:col>55</xdr:col>
      <xdr:colOff>50800</xdr:colOff>
      <xdr:row>52</xdr:row>
      <xdr:rowOff>150357</xdr:rowOff>
    </xdr:to>
    <xdr:sp macro="" textlink="">
      <xdr:nvSpPr>
        <xdr:cNvPr id="370" name="楕円 369"/>
        <xdr:cNvSpPr/>
      </xdr:nvSpPr>
      <xdr:spPr>
        <a:xfrm>
          <a:off x="10426700" y="89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71634</xdr:rowOff>
    </xdr:from>
    <xdr:ext cx="599010" cy="259045"/>
    <xdr:sp macro="" textlink="">
      <xdr:nvSpPr>
        <xdr:cNvPr id="371" name="農林水産業費該当値テキスト"/>
        <xdr:cNvSpPr txBox="1"/>
      </xdr:nvSpPr>
      <xdr:spPr>
        <a:xfrm>
          <a:off x="10528300" y="881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151171</xdr:rowOff>
    </xdr:from>
    <xdr:to>
      <xdr:col>50</xdr:col>
      <xdr:colOff>165100</xdr:colOff>
      <xdr:row>58</xdr:row>
      <xdr:rowOff>81321</xdr:rowOff>
    </xdr:to>
    <xdr:sp macro="" textlink="">
      <xdr:nvSpPr>
        <xdr:cNvPr id="372" name="楕円 371"/>
        <xdr:cNvSpPr/>
      </xdr:nvSpPr>
      <xdr:spPr>
        <a:xfrm>
          <a:off x="9588500" y="99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72448</xdr:rowOff>
    </xdr:from>
    <xdr:ext cx="534377" cy="259045"/>
    <xdr:sp macro="" textlink="">
      <xdr:nvSpPr>
        <xdr:cNvPr id="373" name="テキスト ボックス 372"/>
        <xdr:cNvSpPr txBox="1"/>
      </xdr:nvSpPr>
      <xdr:spPr>
        <a:xfrm>
          <a:off x="9372111" y="1001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16000</xdr:rowOff>
    </xdr:from>
    <xdr:to>
      <xdr:col>46</xdr:col>
      <xdr:colOff>38100</xdr:colOff>
      <xdr:row>58</xdr:row>
      <xdr:rowOff>117600</xdr:rowOff>
    </xdr:to>
    <xdr:sp macro="" textlink="">
      <xdr:nvSpPr>
        <xdr:cNvPr id="374" name="楕円 373"/>
        <xdr:cNvSpPr/>
      </xdr:nvSpPr>
      <xdr:spPr>
        <a:xfrm>
          <a:off x="8699500" y="9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108727</xdr:rowOff>
    </xdr:from>
    <xdr:ext cx="534377" cy="259045"/>
    <xdr:sp macro="" textlink="">
      <xdr:nvSpPr>
        <xdr:cNvPr id="375" name="テキスト ボックス 374"/>
        <xdr:cNvSpPr txBox="1"/>
      </xdr:nvSpPr>
      <xdr:spPr>
        <a:xfrm>
          <a:off x="8483111" y="1005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162258</xdr:rowOff>
    </xdr:from>
    <xdr:to>
      <xdr:col>41</xdr:col>
      <xdr:colOff>101600</xdr:colOff>
      <xdr:row>58</xdr:row>
      <xdr:rowOff>92408</xdr:rowOff>
    </xdr:to>
    <xdr:sp macro="" textlink="">
      <xdr:nvSpPr>
        <xdr:cNvPr id="376" name="楕円 375"/>
        <xdr:cNvSpPr/>
      </xdr:nvSpPr>
      <xdr:spPr>
        <a:xfrm>
          <a:off x="7810500" y="99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83535</xdr:rowOff>
    </xdr:from>
    <xdr:ext cx="534377" cy="259045"/>
    <xdr:sp macro="" textlink="">
      <xdr:nvSpPr>
        <xdr:cNvPr id="377" name="テキスト ボックス 376"/>
        <xdr:cNvSpPr txBox="1"/>
      </xdr:nvSpPr>
      <xdr:spPr>
        <a:xfrm>
          <a:off x="7594111" y="100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117338</xdr:rowOff>
    </xdr:from>
    <xdr:to>
      <xdr:col>36</xdr:col>
      <xdr:colOff>165100</xdr:colOff>
      <xdr:row>58</xdr:row>
      <xdr:rowOff>47488</xdr:rowOff>
    </xdr:to>
    <xdr:sp macro="" textlink="">
      <xdr:nvSpPr>
        <xdr:cNvPr id="378" name="楕円 377"/>
        <xdr:cNvSpPr/>
      </xdr:nvSpPr>
      <xdr:spPr>
        <a:xfrm>
          <a:off x="6921500" y="98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38615</xdr:rowOff>
    </xdr:from>
    <xdr:ext cx="534377" cy="259045"/>
    <xdr:sp macro="" textlink="">
      <xdr:nvSpPr>
        <xdr:cNvPr id="379" name="テキスト ボックス 378"/>
        <xdr:cNvSpPr txBox="1"/>
      </xdr:nvSpPr>
      <xdr:spPr>
        <a:xfrm>
          <a:off x="6705111" y="99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96869</xdr:rowOff>
    </xdr:from>
    <xdr:to>
      <xdr:col>54</xdr:col>
      <xdr:colOff>189865</xdr:colOff>
      <xdr:row>78</xdr:row>
      <xdr:rowOff>126212</xdr:rowOff>
    </xdr:to>
    <xdr:cxnSp macro="">
      <xdr:nvCxnSpPr>
        <xdr:cNvPr id="401" name="直線コネクタ 400"/>
        <xdr:cNvCxnSpPr/>
      </xdr:nvCxnSpPr>
      <xdr:spPr>
        <a:xfrm flipV="1">
          <a:off x="10475595" y="12955619"/>
          <a:ext cx="1270" cy="54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130039</xdr:rowOff>
    </xdr:from>
    <xdr:ext cx="469744" cy="259045"/>
    <xdr:sp macro="" textlink="">
      <xdr:nvSpPr>
        <xdr:cNvPr id="402" name="商工費最小値テキスト"/>
        <xdr:cNvSpPr txBox="1"/>
      </xdr:nvSpPr>
      <xdr:spPr>
        <a:xfrm>
          <a:off x="10528300" y="1350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126212</xdr:rowOff>
    </xdr:from>
    <xdr:to>
      <xdr:col>55</xdr:col>
      <xdr:colOff>88900</xdr:colOff>
      <xdr:row>78</xdr:row>
      <xdr:rowOff>126212</xdr:rowOff>
    </xdr:to>
    <xdr:cxnSp macro="">
      <xdr:nvCxnSpPr>
        <xdr:cNvPr id="403" name="直線コネクタ 402"/>
        <xdr:cNvCxnSpPr/>
      </xdr:nvCxnSpPr>
      <xdr:spPr>
        <a:xfrm>
          <a:off x="10388600" y="1349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43546</xdr:rowOff>
    </xdr:from>
    <xdr:ext cx="534377" cy="259045"/>
    <xdr:sp macro="" textlink="">
      <xdr:nvSpPr>
        <xdr:cNvPr id="404" name="商工費最大値テキスト"/>
        <xdr:cNvSpPr txBox="1"/>
      </xdr:nvSpPr>
      <xdr:spPr>
        <a:xfrm>
          <a:off x="10528300" y="127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96869</xdr:rowOff>
    </xdr:from>
    <xdr:to>
      <xdr:col>55</xdr:col>
      <xdr:colOff>88900</xdr:colOff>
      <xdr:row>75</xdr:row>
      <xdr:rowOff>96869</xdr:rowOff>
    </xdr:to>
    <xdr:cxnSp macro="">
      <xdr:nvCxnSpPr>
        <xdr:cNvPr id="405" name="直線コネクタ 404"/>
        <xdr:cNvCxnSpPr/>
      </xdr:nvCxnSpPr>
      <xdr:spPr>
        <a:xfrm>
          <a:off x="10388600" y="129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144162</xdr:rowOff>
    </xdr:from>
    <xdr:to>
      <xdr:col>55</xdr:col>
      <xdr:colOff>0</xdr:colOff>
      <xdr:row>78</xdr:row>
      <xdr:rowOff>5997</xdr:rowOff>
    </xdr:to>
    <xdr:cxnSp macro="">
      <xdr:nvCxnSpPr>
        <xdr:cNvPr id="406" name="直線コネクタ 405"/>
        <xdr:cNvCxnSpPr/>
      </xdr:nvCxnSpPr>
      <xdr:spPr>
        <a:xfrm flipV="1">
          <a:off x="9639300" y="13345812"/>
          <a:ext cx="8382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80897</xdr:rowOff>
    </xdr:from>
    <xdr:ext cx="534377" cy="259045"/>
    <xdr:sp macro="" textlink="">
      <xdr:nvSpPr>
        <xdr:cNvPr id="407" name="商工費平均値テキスト"/>
        <xdr:cNvSpPr txBox="1"/>
      </xdr:nvSpPr>
      <xdr:spPr>
        <a:xfrm>
          <a:off x="10528300" y="1328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102470</xdr:rowOff>
    </xdr:from>
    <xdr:to>
      <xdr:col>55</xdr:col>
      <xdr:colOff>50800</xdr:colOff>
      <xdr:row>78</xdr:row>
      <xdr:rowOff>32620</xdr:rowOff>
    </xdr:to>
    <xdr:sp macro="" textlink="">
      <xdr:nvSpPr>
        <xdr:cNvPr id="408" name="フローチャート: 判断 407"/>
        <xdr:cNvSpPr/>
      </xdr:nvSpPr>
      <xdr:spPr>
        <a:xfrm>
          <a:off x="10426700" y="1330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5997</xdr:rowOff>
    </xdr:from>
    <xdr:to>
      <xdr:col>50</xdr:col>
      <xdr:colOff>114300</xdr:colOff>
      <xdr:row>78</xdr:row>
      <xdr:rowOff>11446</xdr:rowOff>
    </xdr:to>
    <xdr:cxnSp macro="">
      <xdr:nvCxnSpPr>
        <xdr:cNvPr id="409" name="直線コネクタ 408"/>
        <xdr:cNvCxnSpPr/>
      </xdr:nvCxnSpPr>
      <xdr:spPr>
        <a:xfrm flipV="1">
          <a:off x="8750300" y="13379097"/>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89202</xdr:rowOff>
    </xdr:from>
    <xdr:to>
      <xdr:col>50</xdr:col>
      <xdr:colOff>165100</xdr:colOff>
      <xdr:row>78</xdr:row>
      <xdr:rowOff>19352</xdr:rowOff>
    </xdr:to>
    <xdr:sp macro="" textlink="">
      <xdr:nvSpPr>
        <xdr:cNvPr id="410" name="フローチャート: 判断 409"/>
        <xdr:cNvSpPr/>
      </xdr:nvSpPr>
      <xdr:spPr>
        <a:xfrm>
          <a:off x="9588500" y="132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35879</xdr:rowOff>
    </xdr:from>
    <xdr:ext cx="534377" cy="259045"/>
    <xdr:sp macro="" textlink="">
      <xdr:nvSpPr>
        <xdr:cNvPr id="411" name="テキスト ボックス 410"/>
        <xdr:cNvSpPr txBox="1"/>
      </xdr:nvSpPr>
      <xdr:spPr>
        <a:xfrm>
          <a:off x="9372111" y="1306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62744</xdr:rowOff>
    </xdr:from>
    <xdr:to>
      <xdr:col>45</xdr:col>
      <xdr:colOff>177800</xdr:colOff>
      <xdr:row>78</xdr:row>
      <xdr:rowOff>11446</xdr:rowOff>
    </xdr:to>
    <xdr:cxnSp macro="">
      <xdr:nvCxnSpPr>
        <xdr:cNvPr id="412" name="直線コネクタ 411"/>
        <xdr:cNvCxnSpPr/>
      </xdr:nvCxnSpPr>
      <xdr:spPr>
        <a:xfrm>
          <a:off x="7861300" y="12064244"/>
          <a:ext cx="889000" cy="13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104253</xdr:rowOff>
    </xdr:from>
    <xdr:to>
      <xdr:col>46</xdr:col>
      <xdr:colOff>38100</xdr:colOff>
      <xdr:row>78</xdr:row>
      <xdr:rowOff>34403</xdr:rowOff>
    </xdr:to>
    <xdr:sp macro="" textlink="">
      <xdr:nvSpPr>
        <xdr:cNvPr id="413" name="フローチャート: 判断 412"/>
        <xdr:cNvSpPr/>
      </xdr:nvSpPr>
      <xdr:spPr>
        <a:xfrm>
          <a:off x="8699500" y="1330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50930</xdr:rowOff>
    </xdr:from>
    <xdr:ext cx="534377" cy="259045"/>
    <xdr:sp macro="" textlink="">
      <xdr:nvSpPr>
        <xdr:cNvPr id="414" name="テキスト ボックス 413"/>
        <xdr:cNvSpPr txBox="1"/>
      </xdr:nvSpPr>
      <xdr:spPr>
        <a:xfrm>
          <a:off x="8483111" y="130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62744</xdr:rowOff>
    </xdr:from>
    <xdr:to>
      <xdr:col>41</xdr:col>
      <xdr:colOff>50800</xdr:colOff>
      <xdr:row>77</xdr:row>
      <xdr:rowOff>28536</xdr:rowOff>
    </xdr:to>
    <xdr:cxnSp macro="">
      <xdr:nvCxnSpPr>
        <xdr:cNvPr id="415" name="直線コネクタ 414"/>
        <xdr:cNvCxnSpPr/>
      </xdr:nvCxnSpPr>
      <xdr:spPr>
        <a:xfrm flipV="1">
          <a:off x="6972300" y="12064244"/>
          <a:ext cx="889000" cy="116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79984</xdr:rowOff>
    </xdr:from>
    <xdr:to>
      <xdr:col>41</xdr:col>
      <xdr:colOff>101600</xdr:colOff>
      <xdr:row>78</xdr:row>
      <xdr:rowOff>10134</xdr:rowOff>
    </xdr:to>
    <xdr:sp macro="" textlink="">
      <xdr:nvSpPr>
        <xdr:cNvPr id="416" name="フローチャート: 判断 415"/>
        <xdr:cNvSpPr/>
      </xdr:nvSpPr>
      <xdr:spPr>
        <a:xfrm>
          <a:off x="78105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1261</xdr:rowOff>
    </xdr:from>
    <xdr:ext cx="534377" cy="259045"/>
    <xdr:sp macro="" textlink="">
      <xdr:nvSpPr>
        <xdr:cNvPr id="417" name="テキスト ボックス 416"/>
        <xdr:cNvSpPr txBox="1"/>
      </xdr:nvSpPr>
      <xdr:spPr>
        <a:xfrm>
          <a:off x="7594111" y="133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101346</xdr:rowOff>
    </xdr:from>
    <xdr:to>
      <xdr:col>36</xdr:col>
      <xdr:colOff>165100</xdr:colOff>
      <xdr:row>78</xdr:row>
      <xdr:rowOff>31496</xdr:rowOff>
    </xdr:to>
    <xdr:sp macro="" textlink="">
      <xdr:nvSpPr>
        <xdr:cNvPr id="418" name="フローチャート: 判断 417"/>
        <xdr:cNvSpPr/>
      </xdr:nvSpPr>
      <xdr:spPr>
        <a:xfrm>
          <a:off x="6921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22623</xdr:rowOff>
    </xdr:from>
    <xdr:ext cx="534377" cy="259045"/>
    <xdr:sp macro="" textlink="">
      <xdr:nvSpPr>
        <xdr:cNvPr id="419" name="テキスト ボックス 418"/>
        <xdr:cNvSpPr txBox="1"/>
      </xdr:nvSpPr>
      <xdr:spPr>
        <a:xfrm>
          <a:off x="6705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93362</xdr:rowOff>
    </xdr:from>
    <xdr:to>
      <xdr:col>55</xdr:col>
      <xdr:colOff>50800</xdr:colOff>
      <xdr:row>78</xdr:row>
      <xdr:rowOff>23512</xdr:rowOff>
    </xdr:to>
    <xdr:sp macro="" textlink="">
      <xdr:nvSpPr>
        <xdr:cNvPr id="425" name="楕円 424"/>
        <xdr:cNvSpPr/>
      </xdr:nvSpPr>
      <xdr:spPr>
        <a:xfrm>
          <a:off x="10426700" y="132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116239</xdr:rowOff>
    </xdr:from>
    <xdr:ext cx="534377" cy="259045"/>
    <xdr:sp macro="" textlink="">
      <xdr:nvSpPr>
        <xdr:cNvPr id="426" name="商工費該当値テキスト"/>
        <xdr:cNvSpPr txBox="1"/>
      </xdr:nvSpPr>
      <xdr:spPr>
        <a:xfrm>
          <a:off x="10528300" y="131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126647</xdr:rowOff>
    </xdr:from>
    <xdr:to>
      <xdr:col>50</xdr:col>
      <xdr:colOff>165100</xdr:colOff>
      <xdr:row>78</xdr:row>
      <xdr:rowOff>56797</xdr:rowOff>
    </xdr:to>
    <xdr:sp macro="" textlink="">
      <xdr:nvSpPr>
        <xdr:cNvPr id="427" name="楕円 426"/>
        <xdr:cNvSpPr/>
      </xdr:nvSpPr>
      <xdr:spPr>
        <a:xfrm>
          <a:off x="9588500" y="133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47924</xdr:rowOff>
    </xdr:from>
    <xdr:ext cx="534377" cy="259045"/>
    <xdr:sp macro="" textlink="">
      <xdr:nvSpPr>
        <xdr:cNvPr id="428" name="テキスト ボックス 427"/>
        <xdr:cNvSpPr txBox="1"/>
      </xdr:nvSpPr>
      <xdr:spPr>
        <a:xfrm>
          <a:off x="9372111" y="134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132096</xdr:rowOff>
    </xdr:from>
    <xdr:to>
      <xdr:col>46</xdr:col>
      <xdr:colOff>38100</xdr:colOff>
      <xdr:row>78</xdr:row>
      <xdr:rowOff>62246</xdr:rowOff>
    </xdr:to>
    <xdr:sp macro="" textlink="">
      <xdr:nvSpPr>
        <xdr:cNvPr id="429" name="楕円 428"/>
        <xdr:cNvSpPr/>
      </xdr:nvSpPr>
      <xdr:spPr>
        <a:xfrm>
          <a:off x="8699500" y="13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53373</xdr:rowOff>
    </xdr:from>
    <xdr:ext cx="534377" cy="259045"/>
    <xdr:sp macro="" textlink="">
      <xdr:nvSpPr>
        <xdr:cNvPr id="430" name="テキスト ボックス 429"/>
        <xdr:cNvSpPr txBox="1"/>
      </xdr:nvSpPr>
      <xdr:spPr>
        <a:xfrm>
          <a:off x="8483111" y="134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11944</xdr:rowOff>
    </xdr:from>
    <xdr:to>
      <xdr:col>41</xdr:col>
      <xdr:colOff>101600</xdr:colOff>
      <xdr:row>70</xdr:row>
      <xdr:rowOff>113544</xdr:rowOff>
    </xdr:to>
    <xdr:sp macro="" textlink="">
      <xdr:nvSpPr>
        <xdr:cNvPr id="431" name="楕円 430"/>
        <xdr:cNvSpPr/>
      </xdr:nvSpPr>
      <xdr:spPr>
        <a:xfrm>
          <a:off x="7810500" y="120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130071</xdr:rowOff>
    </xdr:from>
    <xdr:ext cx="599010" cy="259045"/>
    <xdr:sp macro="" textlink="">
      <xdr:nvSpPr>
        <xdr:cNvPr id="432" name="テキスト ボックス 431"/>
        <xdr:cNvSpPr txBox="1"/>
      </xdr:nvSpPr>
      <xdr:spPr>
        <a:xfrm>
          <a:off x="7561795" y="117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149186</xdr:rowOff>
    </xdr:from>
    <xdr:to>
      <xdr:col>36</xdr:col>
      <xdr:colOff>165100</xdr:colOff>
      <xdr:row>77</xdr:row>
      <xdr:rowOff>79336</xdr:rowOff>
    </xdr:to>
    <xdr:sp macro="" textlink="">
      <xdr:nvSpPr>
        <xdr:cNvPr id="433" name="楕円 432"/>
        <xdr:cNvSpPr/>
      </xdr:nvSpPr>
      <xdr:spPr>
        <a:xfrm>
          <a:off x="6921500" y="131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95863</xdr:rowOff>
    </xdr:from>
    <xdr:ext cx="534377" cy="259045"/>
    <xdr:sp macro="" textlink="">
      <xdr:nvSpPr>
        <xdr:cNvPr id="434" name="テキスト ボックス 433"/>
        <xdr:cNvSpPr txBox="1"/>
      </xdr:nvSpPr>
      <xdr:spPr>
        <a:xfrm>
          <a:off x="6705111" y="129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8" name="直線コネクタ 457"/>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9"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60" name="直線コネクタ 459"/>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61"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62" name="直線コネクタ 461"/>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121566</xdr:rowOff>
    </xdr:from>
    <xdr:to>
      <xdr:col>55</xdr:col>
      <xdr:colOff>0</xdr:colOff>
      <xdr:row>98</xdr:row>
      <xdr:rowOff>156642</xdr:rowOff>
    </xdr:to>
    <xdr:cxnSp macro="">
      <xdr:nvCxnSpPr>
        <xdr:cNvPr id="463" name="直線コネクタ 462"/>
        <xdr:cNvCxnSpPr/>
      </xdr:nvCxnSpPr>
      <xdr:spPr>
        <a:xfrm flipV="1">
          <a:off x="9639300" y="16923666"/>
          <a:ext cx="8382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64"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5" name="フローチャート: 判断 464"/>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99070</xdr:rowOff>
    </xdr:from>
    <xdr:to>
      <xdr:col>50</xdr:col>
      <xdr:colOff>114300</xdr:colOff>
      <xdr:row>98</xdr:row>
      <xdr:rowOff>156642</xdr:rowOff>
    </xdr:to>
    <xdr:cxnSp macro="">
      <xdr:nvCxnSpPr>
        <xdr:cNvPr id="466" name="直線コネクタ 465"/>
        <xdr:cNvCxnSpPr/>
      </xdr:nvCxnSpPr>
      <xdr:spPr>
        <a:xfrm>
          <a:off x="8750300" y="16901170"/>
          <a:ext cx="889000" cy="5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7" name="フローチャート: 判断 466"/>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8" name="テキスト ボックス 467"/>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99070</xdr:rowOff>
    </xdr:from>
    <xdr:to>
      <xdr:col>45</xdr:col>
      <xdr:colOff>177800</xdr:colOff>
      <xdr:row>98</xdr:row>
      <xdr:rowOff>113108</xdr:rowOff>
    </xdr:to>
    <xdr:cxnSp macro="">
      <xdr:nvCxnSpPr>
        <xdr:cNvPr id="469" name="直線コネクタ 468"/>
        <xdr:cNvCxnSpPr/>
      </xdr:nvCxnSpPr>
      <xdr:spPr>
        <a:xfrm flipV="1">
          <a:off x="7861300" y="16901170"/>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70" name="フローチャート: 判断 469"/>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71" name="テキスト ボックス 470"/>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113108</xdr:rowOff>
    </xdr:from>
    <xdr:to>
      <xdr:col>41</xdr:col>
      <xdr:colOff>50800</xdr:colOff>
      <xdr:row>98</xdr:row>
      <xdr:rowOff>162703</xdr:rowOff>
    </xdr:to>
    <xdr:cxnSp macro="">
      <xdr:nvCxnSpPr>
        <xdr:cNvPr id="472" name="直線コネクタ 471"/>
        <xdr:cNvCxnSpPr/>
      </xdr:nvCxnSpPr>
      <xdr:spPr>
        <a:xfrm flipV="1">
          <a:off x="6972300" y="16915208"/>
          <a:ext cx="889000" cy="4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73" name="フローチャート: 判断 472"/>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74" name="テキスト ボックス 473"/>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5" name="フローチャート: 判断 474"/>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37923</xdr:rowOff>
    </xdr:from>
    <xdr:ext cx="534377" cy="259045"/>
    <xdr:sp macro="" textlink="">
      <xdr:nvSpPr>
        <xdr:cNvPr id="476" name="テキスト ボックス 475"/>
        <xdr:cNvSpPr txBox="1"/>
      </xdr:nvSpPr>
      <xdr:spPr>
        <a:xfrm>
          <a:off x="6705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70766</xdr:rowOff>
    </xdr:from>
    <xdr:to>
      <xdr:col>55</xdr:col>
      <xdr:colOff>50800</xdr:colOff>
      <xdr:row>99</xdr:row>
      <xdr:rowOff>916</xdr:rowOff>
    </xdr:to>
    <xdr:sp macro="" textlink="">
      <xdr:nvSpPr>
        <xdr:cNvPr id="482" name="楕円 481"/>
        <xdr:cNvSpPr/>
      </xdr:nvSpPr>
      <xdr:spPr>
        <a:xfrm>
          <a:off x="10426700" y="16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36396</xdr:rowOff>
    </xdr:from>
    <xdr:ext cx="534377" cy="259045"/>
    <xdr:sp macro="" textlink="">
      <xdr:nvSpPr>
        <xdr:cNvPr id="483" name="土木費該当値テキスト"/>
        <xdr:cNvSpPr txBox="1"/>
      </xdr:nvSpPr>
      <xdr:spPr>
        <a:xfrm>
          <a:off x="10528300" y="1683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105842</xdr:rowOff>
    </xdr:from>
    <xdr:to>
      <xdr:col>50</xdr:col>
      <xdr:colOff>165100</xdr:colOff>
      <xdr:row>99</xdr:row>
      <xdr:rowOff>35992</xdr:rowOff>
    </xdr:to>
    <xdr:sp macro="" textlink="">
      <xdr:nvSpPr>
        <xdr:cNvPr id="484" name="楕円 483"/>
        <xdr:cNvSpPr/>
      </xdr:nvSpPr>
      <xdr:spPr>
        <a:xfrm>
          <a:off x="9588500" y="169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27119</xdr:rowOff>
    </xdr:from>
    <xdr:ext cx="534377" cy="259045"/>
    <xdr:sp macro="" textlink="">
      <xdr:nvSpPr>
        <xdr:cNvPr id="485" name="テキスト ボックス 484"/>
        <xdr:cNvSpPr txBox="1"/>
      </xdr:nvSpPr>
      <xdr:spPr>
        <a:xfrm>
          <a:off x="9372111" y="1700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48270</xdr:rowOff>
    </xdr:from>
    <xdr:to>
      <xdr:col>46</xdr:col>
      <xdr:colOff>38100</xdr:colOff>
      <xdr:row>98</xdr:row>
      <xdr:rowOff>149870</xdr:rowOff>
    </xdr:to>
    <xdr:sp macro="" textlink="">
      <xdr:nvSpPr>
        <xdr:cNvPr id="486" name="楕円 485"/>
        <xdr:cNvSpPr/>
      </xdr:nvSpPr>
      <xdr:spPr>
        <a:xfrm>
          <a:off x="8699500" y="168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166397</xdr:rowOff>
    </xdr:from>
    <xdr:ext cx="534377" cy="259045"/>
    <xdr:sp macro="" textlink="">
      <xdr:nvSpPr>
        <xdr:cNvPr id="487" name="テキスト ボックス 486"/>
        <xdr:cNvSpPr txBox="1"/>
      </xdr:nvSpPr>
      <xdr:spPr>
        <a:xfrm>
          <a:off x="8483111" y="1662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62308</xdr:rowOff>
    </xdr:from>
    <xdr:to>
      <xdr:col>41</xdr:col>
      <xdr:colOff>101600</xdr:colOff>
      <xdr:row>98</xdr:row>
      <xdr:rowOff>163908</xdr:rowOff>
    </xdr:to>
    <xdr:sp macro="" textlink="">
      <xdr:nvSpPr>
        <xdr:cNvPr id="488" name="楕円 487"/>
        <xdr:cNvSpPr/>
      </xdr:nvSpPr>
      <xdr:spPr>
        <a:xfrm>
          <a:off x="7810500" y="168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8985</xdr:rowOff>
    </xdr:from>
    <xdr:ext cx="534377" cy="259045"/>
    <xdr:sp macro="" textlink="">
      <xdr:nvSpPr>
        <xdr:cNvPr id="489" name="テキスト ボックス 488"/>
        <xdr:cNvSpPr txBox="1"/>
      </xdr:nvSpPr>
      <xdr:spPr>
        <a:xfrm>
          <a:off x="7594111" y="166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111903</xdr:rowOff>
    </xdr:from>
    <xdr:to>
      <xdr:col>36</xdr:col>
      <xdr:colOff>165100</xdr:colOff>
      <xdr:row>99</xdr:row>
      <xdr:rowOff>42053</xdr:rowOff>
    </xdr:to>
    <xdr:sp macro="" textlink="">
      <xdr:nvSpPr>
        <xdr:cNvPr id="490" name="楕円 489"/>
        <xdr:cNvSpPr/>
      </xdr:nvSpPr>
      <xdr:spPr>
        <a:xfrm>
          <a:off x="6921500" y="169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33180</xdr:rowOff>
    </xdr:from>
    <xdr:ext cx="534377" cy="259045"/>
    <xdr:sp macro="" textlink="">
      <xdr:nvSpPr>
        <xdr:cNvPr id="491" name="テキスト ボックス 490"/>
        <xdr:cNvSpPr txBox="1"/>
      </xdr:nvSpPr>
      <xdr:spPr>
        <a:xfrm>
          <a:off x="6705111" y="170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5" name="直線コネクタ 514"/>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6"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7" name="直線コネクタ 516"/>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8"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9" name="直線コネクタ 518"/>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33306</xdr:rowOff>
    </xdr:from>
    <xdr:to>
      <xdr:col>85</xdr:col>
      <xdr:colOff>127000</xdr:colOff>
      <xdr:row>35</xdr:row>
      <xdr:rowOff>94304</xdr:rowOff>
    </xdr:to>
    <xdr:cxnSp macro="">
      <xdr:nvCxnSpPr>
        <xdr:cNvPr id="520" name="直線コネクタ 519"/>
        <xdr:cNvCxnSpPr/>
      </xdr:nvCxnSpPr>
      <xdr:spPr>
        <a:xfrm>
          <a:off x="15481300" y="5862606"/>
          <a:ext cx="838200" cy="2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21"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22" name="フローチャート: 判断 521"/>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33306</xdr:rowOff>
    </xdr:from>
    <xdr:to>
      <xdr:col>81</xdr:col>
      <xdr:colOff>50800</xdr:colOff>
      <xdr:row>36</xdr:row>
      <xdr:rowOff>93256</xdr:rowOff>
    </xdr:to>
    <xdr:cxnSp macro="">
      <xdr:nvCxnSpPr>
        <xdr:cNvPr id="523" name="直線コネクタ 522"/>
        <xdr:cNvCxnSpPr/>
      </xdr:nvCxnSpPr>
      <xdr:spPr>
        <a:xfrm flipV="1">
          <a:off x="14592300" y="5862606"/>
          <a:ext cx="889000" cy="40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24" name="フローチャート: 判断 523"/>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5" name="テキスト ボックス 524"/>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93256</xdr:rowOff>
    </xdr:from>
    <xdr:to>
      <xdr:col>76</xdr:col>
      <xdr:colOff>114300</xdr:colOff>
      <xdr:row>36</xdr:row>
      <xdr:rowOff>165760</xdr:rowOff>
    </xdr:to>
    <xdr:cxnSp macro="">
      <xdr:nvCxnSpPr>
        <xdr:cNvPr id="526" name="直線コネクタ 525"/>
        <xdr:cNvCxnSpPr/>
      </xdr:nvCxnSpPr>
      <xdr:spPr>
        <a:xfrm flipV="1">
          <a:off x="13703300" y="6265456"/>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7" name="フローチャート: 判断 526"/>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8" name="テキスト ボックス 527"/>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165760</xdr:rowOff>
    </xdr:from>
    <xdr:to>
      <xdr:col>71</xdr:col>
      <xdr:colOff>177800</xdr:colOff>
      <xdr:row>37</xdr:row>
      <xdr:rowOff>29553</xdr:rowOff>
    </xdr:to>
    <xdr:cxnSp macro="">
      <xdr:nvCxnSpPr>
        <xdr:cNvPr id="529" name="直線コネクタ 528"/>
        <xdr:cNvCxnSpPr/>
      </xdr:nvCxnSpPr>
      <xdr:spPr>
        <a:xfrm flipV="1">
          <a:off x="12814300" y="6337960"/>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30" name="フローチャート: 判断 529"/>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31" name="テキスト ボックス 530"/>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32" name="フローチャート: 判断 531"/>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32129</xdr:rowOff>
    </xdr:from>
    <xdr:ext cx="534377" cy="259045"/>
    <xdr:sp macro="" textlink="">
      <xdr:nvSpPr>
        <xdr:cNvPr id="533" name="テキスト ボックス 532"/>
        <xdr:cNvSpPr txBox="1"/>
      </xdr:nvSpPr>
      <xdr:spPr>
        <a:xfrm>
          <a:off x="12547111" y="6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43504</xdr:rowOff>
    </xdr:from>
    <xdr:to>
      <xdr:col>85</xdr:col>
      <xdr:colOff>177800</xdr:colOff>
      <xdr:row>35</xdr:row>
      <xdr:rowOff>145104</xdr:rowOff>
    </xdr:to>
    <xdr:sp macro="" textlink="">
      <xdr:nvSpPr>
        <xdr:cNvPr id="539" name="楕円 538"/>
        <xdr:cNvSpPr/>
      </xdr:nvSpPr>
      <xdr:spPr>
        <a:xfrm>
          <a:off x="16268700" y="60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66381</xdr:rowOff>
    </xdr:from>
    <xdr:ext cx="534377" cy="259045"/>
    <xdr:sp macro="" textlink="">
      <xdr:nvSpPr>
        <xdr:cNvPr id="540" name="消防費該当値テキスト"/>
        <xdr:cNvSpPr txBox="1"/>
      </xdr:nvSpPr>
      <xdr:spPr>
        <a:xfrm>
          <a:off x="16370300" y="58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153956</xdr:rowOff>
    </xdr:from>
    <xdr:to>
      <xdr:col>81</xdr:col>
      <xdr:colOff>101600</xdr:colOff>
      <xdr:row>34</xdr:row>
      <xdr:rowOff>84106</xdr:rowOff>
    </xdr:to>
    <xdr:sp macro="" textlink="">
      <xdr:nvSpPr>
        <xdr:cNvPr id="541" name="楕円 540"/>
        <xdr:cNvSpPr/>
      </xdr:nvSpPr>
      <xdr:spPr>
        <a:xfrm>
          <a:off x="15430500" y="5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100633</xdr:rowOff>
    </xdr:from>
    <xdr:ext cx="534377" cy="259045"/>
    <xdr:sp macro="" textlink="">
      <xdr:nvSpPr>
        <xdr:cNvPr id="542" name="テキスト ボックス 541"/>
        <xdr:cNvSpPr txBox="1"/>
      </xdr:nvSpPr>
      <xdr:spPr>
        <a:xfrm>
          <a:off x="15214111" y="55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42456</xdr:rowOff>
    </xdr:from>
    <xdr:to>
      <xdr:col>76</xdr:col>
      <xdr:colOff>165100</xdr:colOff>
      <xdr:row>36</xdr:row>
      <xdr:rowOff>144056</xdr:rowOff>
    </xdr:to>
    <xdr:sp macro="" textlink="">
      <xdr:nvSpPr>
        <xdr:cNvPr id="543" name="楕円 542"/>
        <xdr:cNvSpPr/>
      </xdr:nvSpPr>
      <xdr:spPr>
        <a:xfrm>
          <a:off x="14541500" y="62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135183</xdr:rowOff>
    </xdr:from>
    <xdr:ext cx="534377" cy="259045"/>
    <xdr:sp macro="" textlink="">
      <xdr:nvSpPr>
        <xdr:cNvPr id="544" name="テキスト ボックス 543"/>
        <xdr:cNvSpPr txBox="1"/>
      </xdr:nvSpPr>
      <xdr:spPr>
        <a:xfrm>
          <a:off x="14325111" y="63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114960</xdr:rowOff>
    </xdr:from>
    <xdr:to>
      <xdr:col>72</xdr:col>
      <xdr:colOff>38100</xdr:colOff>
      <xdr:row>37</xdr:row>
      <xdr:rowOff>45110</xdr:rowOff>
    </xdr:to>
    <xdr:sp macro="" textlink="">
      <xdr:nvSpPr>
        <xdr:cNvPr id="545" name="楕円 544"/>
        <xdr:cNvSpPr/>
      </xdr:nvSpPr>
      <xdr:spPr>
        <a:xfrm>
          <a:off x="13652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36237</xdr:rowOff>
    </xdr:from>
    <xdr:ext cx="534377" cy="259045"/>
    <xdr:sp macro="" textlink="">
      <xdr:nvSpPr>
        <xdr:cNvPr id="546" name="テキスト ボックス 545"/>
        <xdr:cNvSpPr txBox="1"/>
      </xdr:nvSpPr>
      <xdr:spPr>
        <a:xfrm>
          <a:off x="13436111" y="63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150203</xdr:rowOff>
    </xdr:from>
    <xdr:to>
      <xdr:col>67</xdr:col>
      <xdr:colOff>101600</xdr:colOff>
      <xdr:row>37</xdr:row>
      <xdr:rowOff>80353</xdr:rowOff>
    </xdr:to>
    <xdr:sp macro="" textlink="">
      <xdr:nvSpPr>
        <xdr:cNvPr id="547" name="楕円 546"/>
        <xdr:cNvSpPr/>
      </xdr:nvSpPr>
      <xdr:spPr>
        <a:xfrm>
          <a:off x="12763500" y="63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71480</xdr:rowOff>
    </xdr:from>
    <xdr:ext cx="534377" cy="259045"/>
    <xdr:sp macro="" textlink="">
      <xdr:nvSpPr>
        <xdr:cNvPr id="548" name="テキスト ボックス 547"/>
        <xdr:cNvSpPr txBox="1"/>
      </xdr:nvSpPr>
      <xdr:spPr>
        <a:xfrm>
          <a:off x="12547111" y="64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73" name="直線コネクタ 572"/>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74"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5" name="直線コネクタ 574"/>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6"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7" name="直線コネクタ 576"/>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65430</xdr:rowOff>
    </xdr:from>
    <xdr:to>
      <xdr:col>85</xdr:col>
      <xdr:colOff>127000</xdr:colOff>
      <xdr:row>57</xdr:row>
      <xdr:rowOff>81814</xdr:rowOff>
    </xdr:to>
    <xdr:cxnSp macro="">
      <xdr:nvCxnSpPr>
        <xdr:cNvPr id="578" name="直線コネクタ 577"/>
        <xdr:cNvCxnSpPr/>
      </xdr:nvCxnSpPr>
      <xdr:spPr>
        <a:xfrm flipV="1">
          <a:off x="15481300" y="9666630"/>
          <a:ext cx="838200" cy="1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9"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80" name="フローチャート: 判断 579"/>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151485</xdr:rowOff>
    </xdr:from>
    <xdr:to>
      <xdr:col>81</xdr:col>
      <xdr:colOff>50800</xdr:colOff>
      <xdr:row>57</xdr:row>
      <xdr:rowOff>81814</xdr:rowOff>
    </xdr:to>
    <xdr:cxnSp macro="">
      <xdr:nvCxnSpPr>
        <xdr:cNvPr id="581" name="直線コネクタ 580"/>
        <xdr:cNvCxnSpPr/>
      </xdr:nvCxnSpPr>
      <xdr:spPr>
        <a:xfrm>
          <a:off x="14592300" y="9581235"/>
          <a:ext cx="889000" cy="27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82" name="フローチャート: 判断 581"/>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83" name="テキスト ボックス 582"/>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151485</xdr:rowOff>
    </xdr:from>
    <xdr:to>
      <xdr:col>76</xdr:col>
      <xdr:colOff>114300</xdr:colOff>
      <xdr:row>56</xdr:row>
      <xdr:rowOff>73178</xdr:rowOff>
    </xdr:to>
    <xdr:cxnSp macro="">
      <xdr:nvCxnSpPr>
        <xdr:cNvPr id="584" name="直線コネクタ 583"/>
        <xdr:cNvCxnSpPr/>
      </xdr:nvCxnSpPr>
      <xdr:spPr>
        <a:xfrm flipV="1">
          <a:off x="13703300" y="9581235"/>
          <a:ext cx="889000" cy="9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5" name="フローチャート: 判断 584"/>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6" name="テキスト ボックス 585"/>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53378</xdr:rowOff>
    </xdr:from>
    <xdr:to>
      <xdr:col>71</xdr:col>
      <xdr:colOff>177800</xdr:colOff>
      <xdr:row>56</xdr:row>
      <xdr:rowOff>73178</xdr:rowOff>
    </xdr:to>
    <xdr:cxnSp macro="">
      <xdr:nvCxnSpPr>
        <xdr:cNvPr id="587" name="直線コネクタ 586"/>
        <xdr:cNvCxnSpPr/>
      </xdr:nvCxnSpPr>
      <xdr:spPr>
        <a:xfrm>
          <a:off x="12814300" y="9654578"/>
          <a:ext cx="889000" cy="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8" name="フローチャート: 判断 587"/>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9" name="テキスト ボックス 588"/>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90" name="フローチャート: 判断 589"/>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70959</xdr:rowOff>
    </xdr:from>
    <xdr:ext cx="534377" cy="259045"/>
    <xdr:sp macro="" textlink="">
      <xdr:nvSpPr>
        <xdr:cNvPr id="591" name="テキスト ボックス 590"/>
        <xdr:cNvSpPr txBox="1"/>
      </xdr:nvSpPr>
      <xdr:spPr>
        <a:xfrm>
          <a:off x="12547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14630</xdr:rowOff>
    </xdr:from>
    <xdr:to>
      <xdr:col>85</xdr:col>
      <xdr:colOff>177800</xdr:colOff>
      <xdr:row>56</xdr:row>
      <xdr:rowOff>116230</xdr:rowOff>
    </xdr:to>
    <xdr:sp macro="" textlink="">
      <xdr:nvSpPr>
        <xdr:cNvPr id="597" name="楕円 596"/>
        <xdr:cNvSpPr/>
      </xdr:nvSpPr>
      <xdr:spPr>
        <a:xfrm>
          <a:off x="16268700" y="96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37507</xdr:rowOff>
    </xdr:from>
    <xdr:ext cx="534377" cy="259045"/>
    <xdr:sp macro="" textlink="">
      <xdr:nvSpPr>
        <xdr:cNvPr id="598" name="教育費該当値テキスト"/>
        <xdr:cNvSpPr txBox="1"/>
      </xdr:nvSpPr>
      <xdr:spPr>
        <a:xfrm>
          <a:off x="16370300" y="94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31014</xdr:rowOff>
    </xdr:from>
    <xdr:to>
      <xdr:col>81</xdr:col>
      <xdr:colOff>101600</xdr:colOff>
      <xdr:row>57</xdr:row>
      <xdr:rowOff>132614</xdr:rowOff>
    </xdr:to>
    <xdr:sp macro="" textlink="">
      <xdr:nvSpPr>
        <xdr:cNvPr id="599" name="楕円 598"/>
        <xdr:cNvSpPr/>
      </xdr:nvSpPr>
      <xdr:spPr>
        <a:xfrm>
          <a:off x="15430500" y="98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123741</xdr:rowOff>
    </xdr:from>
    <xdr:ext cx="534377" cy="259045"/>
    <xdr:sp macro="" textlink="">
      <xdr:nvSpPr>
        <xdr:cNvPr id="600" name="テキスト ボックス 599"/>
        <xdr:cNvSpPr txBox="1"/>
      </xdr:nvSpPr>
      <xdr:spPr>
        <a:xfrm>
          <a:off x="15214111" y="98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100685</xdr:rowOff>
    </xdr:from>
    <xdr:to>
      <xdr:col>76</xdr:col>
      <xdr:colOff>165100</xdr:colOff>
      <xdr:row>56</xdr:row>
      <xdr:rowOff>30835</xdr:rowOff>
    </xdr:to>
    <xdr:sp macro="" textlink="">
      <xdr:nvSpPr>
        <xdr:cNvPr id="601" name="楕円 600"/>
        <xdr:cNvSpPr/>
      </xdr:nvSpPr>
      <xdr:spPr>
        <a:xfrm>
          <a:off x="14541500" y="95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47362</xdr:rowOff>
    </xdr:from>
    <xdr:ext cx="534377" cy="259045"/>
    <xdr:sp macro="" textlink="">
      <xdr:nvSpPr>
        <xdr:cNvPr id="602" name="テキスト ボックス 601"/>
        <xdr:cNvSpPr txBox="1"/>
      </xdr:nvSpPr>
      <xdr:spPr>
        <a:xfrm>
          <a:off x="14325111" y="93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22378</xdr:rowOff>
    </xdr:from>
    <xdr:to>
      <xdr:col>72</xdr:col>
      <xdr:colOff>38100</xdr:colOff>
      <xdr:row>56</xdr:row>
      <xdr:rowOff>123978</xdr:rowOff>
    </xdr:to>
    <xdr:sp macro="" textlink="">
      <xdr:nvSpPr>
        <xdr:cNvPr id="603" name="楕円 602"/>
        <xdr:cNvSpPr/>
      </xdr:nvSpPr>
      <xdr:spPr>
        <a:xfrm>
          <a:off x="136525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140505</xdr:rowOff>
    </xdr:from>
    <xdr:ext cx="534377" cy="259045"/>
    <xdr:sp macro="" textlink="">
      <xdr:nvSpPr>
        <xdr:cNvPr id="604" name="テキスト ボックス 603"/>
        <xdr:cNvSpPr txBox="1"/>
      </xdr:nvSpPr>
      <xdr:spPr>
        <a:xfrm>
          <a:off x="13436111" y="93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2578</xdr:rowOff>
    </xdr:from>
    <xdr:to>
      <xdr:col>67</xdr:col>
      <xdr:colOff>101600</xdr:colOff>
      <xdr:row>56</xdr:row>
      <xdr:rowOff>104178</xdr:rowOff>
    </xdr:to>
    <xdr:sp macro="" textlink="">
      <xdr:nvSpPr>
        <xdr:cNvPr id="605" name="楕円 604"/>
        <xdr:cNvSpPr/>
      </xdr:nvSpPr>
      <xdr:spPr>
        <a:xfrm>
          <a:off x="12763500" y="96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120705</xdr:rowOff>
    </xdr:from>
    <xdr:ext cx="534377" cy="259045"/>
    <xdr:sp macro="" textlink="">
      <xdr:nvSpPr>
        <xdr:cNvPr id="606" name="テキスト ボックス 605"/>
        <xdr:cNvSpPr txBox="1"/>
      </xdr:nvSpPr>
      <xdr:spPr>
        <a:xfrm>
          <a:off x="12547111" y="93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32" name="直線コネクタ 631"/>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5"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6" name="直線コネクタ 635"/>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126115</xdr:rowOff>
    </xdr:from>
    <xdr:to>
      <xdr:col>85</xdr:col>
      <xdr:colOff>127000</xdr:colOff>
      <xdr:row>78</xdr:row>
      <xdr:rowOff>113759</xdr:rowOff>
    </xdr:to>
    <xdr:cxnSp macro="">
      <xdr:nvCxnSpPr>
        <xdr:cNvPr id="637" name="直線コネクタ 636"/>
        <xdr:cNvCxnSpPr/>
      </xdr:nvCxnSpPr>
      <xdr:spPr>
        <a:xfrm flipV="1">
          <a:off x="15481300" y="13156315"/>
          <a:ext cx="838200" cy="3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8" name="災害復旧費平均値テキスト"/>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9" name="フローチャート: 判断 638"/>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83595</xdr:rowOff>
    </xdr:from>
    <xdr:to>
      <xdr:col>81</xdr:col>
      <xdr:colOff>50800</xdr:colOff>
      <xdr:row>78</xdr:row>
      <xdr:rowOff>113759</xdr:rowOff>
    </xdr:to>
    <xdr:cxnSp macro="">
      <xdr:nvCxnSpPr>
        <xdr:cNvPr id="640" name="直線コネクタ 639"/>
        <xdr:cNvCxnSpPr/>
      </xdr:nvCxnSpPr>
      <xdr:spPr>
        <a:xfrm>
          <a:off x="14592300" y="13285245"/>
          <a:ext cx="889000" cy="2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41" name="フローチャート: 判断 640"/>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42" name="テキスト ボックス 641"/>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83595</xdr:rowOff>
    </xdr:from>
    <xdr:to>
      <xdr:col>76</xdr:col>
      <xdr:colOff>114300</xdr:colOff>
      <xdr:row>78</xdr:row>
      <xdr:rowOff>123273</xdr:rowOff>
    </xdr:to>
    <xdr:cxnSp macro="">
      <xdr:nvCxnSpPr>
        <xdr:cNvPr id="643" name="直線コネクタ 642"/>
        <xdr:cNvCxnSpPr/>
      </xdr:nvCxnSpPr>
      <xdr:spPr>
        <a:xfrm flipV="1">
          <a:off x="13703300" y="13285245"/>
          <a:ext cx="889000" cy="2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4" name="フローチャート: 判断 643"/>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45" name="テキスト ボックス 644"/>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123273</xdr:rowOff>
    </xdr:from>
    <xdr:to>
      <xdr:col>71</xdr:col>
      <xdr:colOff>177800</xdr:colOff>
      <xdr:row>79</xdr:row>
      <xdr:rowOff>68791</xdr:rowOff>
    </xdr:to>
    <xdr:cxnSp macro="">
      <xdr:nvCxnSpPr>
        <xdr:cNvPr id="646" name="直線コネクタ 645"/>
        <xdr:cNvCxnSpPr/>
      </xdr:nvCxnSpPr>
      <xdr:spPr>
        <a:xfrm flipV="1">
          <a:off x="12814300" y="13496373"/>
          <a:ext cx="889000" cy="1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7" name="フローチャート: 判断 646"/>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8" name="テキスト ボックス 647"/>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49" name="フローチャート: 判断 648"/>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95970</xdr:rowOff>
    </xdr:from>
    <xdr:ext cx="469744" cy="259045"/>
    <xdr:sp macro="" textlink="">
      <xdr:nvSpPr>
        <xdr:cNvPr id="650" name="テキスト ボックス 649"/>
        <xdr:cNvSpPr txBox="1"/>
      </xdr:nvSpPr>
      <xdr:spPr>
        <a:xfrm>
          <a:off x="12579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75315</xdr:rowOff>
    </xdr:from>
    <xdr:to>
      <xdr:col>85</xdr:col>
      <xdr:colOff>177800</xdr:colOff>
      <xdr:row>77</xdr:row>
      <xdr:rowOff>5465</xdr:rowOff>
    </xdr:to>
    <xdr:sp macro="" textlink="">
      <xdr:nvSpPr>
        <xdr:cNvPr id="656" name="楕円 655"/>
        <xdr:cNvSpPr/>
      </xdr:nvSpPr>
      <xdr:spPr>
        <a:xfrm>
          <a:off x="16268700" y="131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98192</xdr:rowOff>
    </xdr:from>
    <xdr:ext cx="534377" cy="259045"/>
    <xdr:sp macro="" textlink="">
      <xdr:nvSpPr>
        <xdr:cNvPr id="657" name="災害復旧費該当値テキスト"/>
        <xdr:cNvSpPr txBox="1"/>
      </xdr:nvSpPr>
      <xdr:spPr>
        <a:xfrm>
          <a:off x="16370300" y="129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62959</xdr:rowOff>
    </xdr:from>
    <xdr:to>
      <xdr:col>81</xdr:col>
      <xdr:colOff>101600</xdr:colOff>
      <xdr:row>78</xdr:row>
      <xdr:rowOff>164559</xdr:rowOff>
    </xdr:to>
    <xdr:sp macro="" textlink="">
      <xdr:nvSpPr>
        <xdr:cNvPr id="658" name="楕円 657"/>
        <xdr:cNvSpPr/>
      </xdr:nvSpPr>
      <xdr:spPr>
        <a:xfrm>
          <a:off x="15430500" y="134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9636</xdr:rowOff>
    </xdr:from>
    <xdr:ext cx="534377" cy="259045"/>
    <xdr:sp macro="" textlink="">
      <xdr:nvSpPr>
        <xdr:cNvPr id="659" name="テキスト ボックス 658"/>
        <xdr:cNvSpPr txBox="1"/>
      </xdr:nvSpPr>
      <xdr:spPr>
        <a:xfrm>
          <a:off x="15214111" y="132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32795</xdr:rowOff>
    </xdr:from>
    <xdr:to>
      <xdr:col>76</xdr:col>
      <xdr:colOff>165100</xdr:colOff>
      <xdr:row>77</xdr:row>
      <xdr:rowOff>134395</xdr:rowOff>
    </xdr:to>
    <xdr:sp macro="" textlink="">
      <xdr:nvSpPr>
        <xdr:cNvPr id="660" name="楕円 659"/>
        <xdr:cNvSpPr/>
      </xdr:nvSpPr>
      <xdr:spPr>
        <a:xfrm>
          <a:off x="14541500" y="132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150922</xdr:rowOff>
    </xdr:from>
    <xdr:ext cx="534377" cy="259045"/>
    <xdr:sp macro="" textlink="">
      <xdr:nvSpPr>
        <xdr:cNvPr id="661" name="テキスト ボックス 660"/>
        <xdr:cNvSpPr txBox="1"/>
      </xdr:nvSpPr>
      <xdr:spPr>
        <a:xfrm>
          <a:off x="14325111" y="130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72473</xdr:rowOff>
    </xdr:from>
    <xdr:to>
      <xdr:col>72</xdr:col>
      <xdr:colOff>38100</xdr:colOff>
      <xdr:row>79</xdr:row>
      <xdr:rowOff>2623</xdr:rowOff>
    </xdr:to>
    <xdr:sp macro="" textlink="">
      <xdr:nvSpPr>
        <xdr:cNvPr id="662" name="楕円 661"/>
        <xdr:cNvSpPr/>
      </xdr:nvSpPr>
      <xdr:spPr>
        <a:xfrm>
          <a:off x="13652500" y="13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19150</xdr:rowOff>
    </xdr:from>
    <xdr:ext cx="534377" cy="259045"/>
    <xdr:sp macro="" textlink="">
      <xdr:nvSpPr>
        <xdr:cNvPr id="663" name="テキスト ボックス 662"/>
        <xdr:cNvSpPr txBox="1"/>
      </xdr:nvSpPr>
      <xdr:spPr>
        <a:xfrm>
          <a:off x="13436111" y="13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17991</xdr:rowOff>
    </xdr:from>
    <xdr:to>
      <xdr:col>67</xdr:col>
      <xdr:colOff>101600</xdr:colOff>
      <xdr:row>79</xdr:row>
      <xdr:rowOff>119591</xdr:rowOff>
    </xdr:to>
    <xdr:sp macro="" textlink="">
      <xdr:nvSpPr>
        <xdr:cNvPr id="664" name="楕円 663"/>
        <xdr:cNvSpPr/>
      </xdr:nvSpPr>
      <xdr:spPr>
        <a:xfrm>
          <a:off x="12763500" y="135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110718</xdr:rowOff>
    </xdr:from>
    <xdr:ext cx="469744" cy="259045"/>
    <xdr:sp macro="" textlink="">
      <xdr:nvSpPr>
        <xdr:cNvPr id="665" name="テキスト ボックス 664"/>
        <xdr:cNvSpPr txBox="1"/>
      </xdr:nvSpPr>
      <xdr:spPr>
        <a:xfrm>
          <a:off x="12579428" y="136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9" name="直線コネクタ 688"/>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90"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91" name="直線コネクタ 690"/>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92"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93" name="直線コネクタ 692"/>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99368</xdr:rowOff>
    </xdr:from>
    <xdr:to>
      <xdr:col>85</xdr:col>
      <xdr:colOff>127000</xdr:colOff>
      <xdr:row>97</xdr:row>
      <xdr:rowOff>115689</xdr:rowOff>
    </xdr:to>
    <xdr:cxnSp macro="">
      <xdr:nvCxnSpPr>
        <xdr:cNvPr id="694" name="直線コネクタ 693"/>
        <xdr:cNvCxnSpPr/>
      </xdr:nvCxnSpPr>
      <xdr:spPr>
        <a:xfrm flipV="1">
          <a:off x="15481300" y="16730018"/>
          <a:ext cx="8382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5"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6" name="フローチャート: 判断 695"/>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115689</xdr:rowOff>
    </xdr:from>
    <xdr:to>
      <xdr:col>81</xdr:col>
      <xdr:colOff>50800</xdr:colOff>
      <xdr:row>97</xdr:row>
      <xdr:rowOff>139342</xdr:rowOff>
    </xdr:to>
    <xdr:cxnSp macro="">
      <xdr:nvCxnSpPr>
        <xdr:cNvPr id="697" name="直線コネクタ 696"/>
        <xdr:cNvCxnSpPr/>
      </xdr:nvCxnSpPr>
      <xdr:spPr>
        <a:xfrm flipV="1">
          <a:off x="14592300" y="16746339"/>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8" name="フローチャート: 判断 697"/>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9" name="テキスト ボックス 698"/>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139342</xdr:rowOff>
    </xdr:from>
    <xdr:to>
      <xdr:col>76</xdr:col>
      <xdr:colOff>114300</xdr:colOff>
      <xdr:row>97</xdr:row>
      <xdr:rowOff>140722</xdr:rowOff>
    </xdr:to>
    <xdr:cxnSp macro="">
      <xdr:nvCxnSpPr>
        <xdr:cNvPr id="700" name="直線コネクタ 699"/>
        <xdr:cNvCxnSpPr/>
      </xdr:nvCxnSpPr>
      <xdr:spPr>
        <a:xfrm flipV="1">
          <a:off x="13703300" y="16769992"/>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701" name="フローチャート: 判断 700"/>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702" name="テキスト ボックス 701"/>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122410</xdr:rowOff>
    </xdr:from>
    <xdr:to>
      <xdr:col>71</xdr:col>
      <xdr:colOff>177800</xdr:colOff>
      <xdr:row>97</xdr:row>
      <xdr:rowOff>140722</xdr:rowOff>
    </xdr:to>
    <xdr:cxnSp macro="">
      <xdr:nvCxnSpPr>
        <xdr:cNvPr id="703" name="直線コネクタ 702"/>
        <xdr:cNvCxnSpPr/>
      </xdr:nvCxnSpPr>
      <xdr:spPr>
        <a:xfrm>
          <a:off x="12814300" y="1675306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4" name="フローチャート: 判断 703"/>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5" name="テキスト ボックス 704"/>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706" name="フローチャート: 判断 705"/>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81945</xdr:rowOff>
    </xdr:from>
    <xdr:ext cx="534377" cy="259045"/>
    <xdr:sp macro="" textlink="">
      <xdr:nvSpPr>
        <xdr:cNvPr id="707" name="テキスト ボックス 706"/>
        <xdr:cNvSpPr txBox="1"/>
      </xdr:nvSpPr>
      <xdr:spPr>
        <a:xfrm>
          <a:off x="12547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48568</xdr:rowOff>
    </xdr:from>
    <xdr:to>
      <xdr:col>85</xdr:col>
      <xdr:colOff>177800</xdr:colOff>
      <xdr:row>97</xdr:row>
      <xdr:rowOff>150168</xdr:rowOff>
    </xdr:to>
    <xdr:sp macro="" textlink="">
      <xdr:nvSpPr>
        <xdr:cNvPr id="713" name="楕円 712"/>
        <xdr:cNvSpPr/>
      </xdr:nvSpPr>
      <xdr:spPr>
        <a:xfrm>
          <a:off x="16268700" y="16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134945</xdr:rowOff>
    </xdr:from>
    <xdr:ext cx="534377" cy="259045"/>
    <xdr:sp macro="" textlink="">
      <xdr:nvSpPr>
        <xdr:cNvPr id="714" name="公債費該当値テキスト"/>
        <xdr:cNvSpPr txBox="1"/>
      </xdr:nvSpPr>
      <xdr:spPr>
        <a:xfrm>
          <a:off x="16370300" y="165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64889</xdr:rowOff>
    </xdr:from>
    <xdr:to>
      <xdr:col>81</xdr:col>
      <xdr:colOff>101600</xdr:colOff>
      <xdr:row>97</xdr:row>
      <xdr:rowOff>166489</xdr:rowOff>
    </xdr:to>
    <xdr:sp macro="" textlink="">
      <xdr:nvSpPr>
        <xdr:cNvPr id="715" name="楕円 714"/>
        <xdr:cNvSpPr/>
      </xdr:nvSpPr>
      <xdr:spPr>
        <a:xfrm>
          <a:off x="15430500" y="166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157616</xdr:rowOff>
    </xdr:from>
    <xdr:ext cx="534377" cy="259045"/>
    <xdr:sp macro="" textlink="">
      <xdr:nvSpPr>
        <xdr:cNvPr id="716" name="テキスト ボックス 715"/>
        <xdr:cNvSpPr txBox="1"/>
      </xdr:nvSpPr>
      <xdr:spPr>
        <a:xfrm>
          <a:off x="15214111" y="167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88542</xdr:rowOff>
    </xdr:from>
    <xdr:to>
      <xdr:col>76</xdr:col>
      <xdr:colOff>165100</xdr:colOff>
      <xdr:row>98</xdr:row>
      <xdr:rowOff>18692</xdr:rowOff>
    </xdr:to>
    <xdr:sp macro="" textlink="">
      <xdr:nvSpPr>
        <xdr:cNvPr id="717" name="楕円 716"/>
        <xdr:cNvSpPr/>
      </xdr:nvSpPr>
      <xdr:spPr>
        <a:xfrm>
          <a:off x="14541500" y="167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9819</xdr:rowOff>
    </xdr:from>
    <xdr:ext cx="534377" cy="259045"/>
    <xdr:sp macro="" textlink="">
      <xdr:nvSpPr>
        <xdr:cNvPr id="718" name="テキスト ボックス 717"/>
        <xdr:cNvSpPr txBox="1"/>
      </xdr:nvSpPr>
      <xdr:spPr>
        <a:xfrm>
          <a:off x="14325111" y="16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89922</xdr:rowOff>
    </xdr:from>
    <xdr:to>
      <xdr:col>72</xdr:col>
      <xdr:colOff>38100</xdr:colOff>
      <xdr:row>98</xdr:row>
      <xdr:rowOff>20072</xdr:rowOff>
    </xdr:to>
    <xdr:sp macro="" textlink="">
      <xdr:nvSpPr>
        <xdr:cNvPr id="719" name="楕円 718"/>
        <xdr:cNvSpPr/>
      </xdr:nvSpPr>
      <xdr:spPr>
        <a:xfrm>
          <a:off x="13652500" y="167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11199</xdr:rowOff>
    </xdr:from>
    <xdr:ext cx="534377" cy="259045"/>
    <xdr:sp macro="" textlink="">
      <xdr:nvSpPr>
        <xdr:cNvPr id="720" name="テキスト ボックス 719"/>
        <xdr:cNvSpPr txBox="1"/>
      </xdr:nvSpPr>
      <xdr:spPr>
        <a:xfrm>
          <a:off x="13436111" y="168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71610</xdr:rowOff>
    </xdr:from>
    <xdr:to>
      <xdr:col>67</xdr:col>
      <xdr:colOff>101600</xdr:colOff>
      <xdr:row>98</xdr:row>
      <xdr:rowOff>1760</xdr:rowOff>
    </xdr:to>
    <xdr:sp macro="" textlink="">
      <xdr:nvSpPr>
        <xdr:cNvPr id="721" name="楕円 720"/>
        <xdr:cNvSpPr/>
      </xdr:nvSpPr>
      <xdr:spPr>
        <a:xfrm>
          <a:off x="12763500" y="167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164337</xdr:rowOff>
    </xdr:from>
    <xdr:ext cx="534377" cy="259045"/>
    <xdr:sp macro="" textlink="">
      <xdr:nvSpPr>
        <xdr:cNvPr id="722" name="テキスト ボックス 721"/>
        <xdr:cNvSpPr txBox="1"/>
      </xdr:nvSpPr>
      <xdr:spPr>
        <a:xfrm>
          <a:off x="12547111" y="167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6" name="テキスト ボックス 735"/>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0" name="テキスト ボックス 73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2" name="テキスト ボックス 74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6" name="直線コネクタ 745"/>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7"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9"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50" name="直線コネクタ 749"/>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52"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3" name="フローチャート: 判断 752"/>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5" name="フローチャート: 判断 754"/>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6" name="テキスト ボックス 755"/>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8" name="フローチャート: 判断 757"/>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9" name="テキスト ボックス 758"/>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61" name="フローチャート: 判断 760"/>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62" name="テキスト ボックス 761"/>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63" name="フローチャート: 判断 762"/>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64" name="テキスト ボックス 763"/>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71"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労働費については、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7,546</a:t>
          </a:r>
          <a:r>
            <a:rPr kumimoji="1" lang="ja-JP" altLang="ja-JP" sz="1100">
              <a:solidFill>
                <a:schemeClr val="dk1"/>
              </a:solidFill>
              <a:effectLst/>
              <a:latin typeface="+mn-lt"/>
              <a:ea typeface="+mn-ea"/>
              <a:cs typeface="+mn-cs"/>
            </a:rPr>
            <a:t>円増額し、類似団体内順位が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位となったが、これは原発事故により避難区域とされていた山木屋地区における防犯対策・雇用促進事業である、「地域安全パトロール事業費」を振り分けたことによるもの。</a:t>
          </a:r>
          <a:endParaRPr lang="ja-JP" altLang="ja-JP" sz="1400">
            <a:effectLst/>
          </a:endParaRPr>
        </a:p>
        <a:p>
          <a:r>
            <a:rPr kumimoji="1" lang="ja-JP" altLang="ja-JP" sz="1100">
              <a:solidFill>
                <a:schemeClr val="dk1"/>
              </a:solidFill>
              <a:effectLst/>
              <a:latin typeface="+mn-lt"/>
              <a:ea typeface="+mn-ea"/>
              <a:cs typeface="+mn-cs"/>
            </a:rPr>
            <a:t>消防費については、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12,202</a:t>
          </a:r>
          <a:r>
            <a:rPr kumimoji="1" lang="ja-JP" altLang="ja-JP" sz="1100">
              <a:solidFill>
                <a:schemeClr val="dk1"/>
              </a:solidFill>
              <a:effectLst/>
              <a:latin typeface="+mn-lt"/>
              <a:ea typeface="+mn-ea"/>
              <a:cs typeface="+mn-cs"/>
            </a:rPr>
            <a:t>円減額したが、これは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年間の継続事業としてスタートした「デジタル防災行政無線整備事業費」の支出額が半減したことや、消防屯所の新築事業が終了したことによるもの。</a:t>
          </a:r>
          <a:endParaRPr lang="ja-JP" altLang="ja-JP" sz="1400">
            <a:effectLst/>
          </a:endParaRPr>
        </a:p>
        <a:p>
          <a:r>
            <a:rPr kumimoji="1" lang="ja-JP" altLang="ja-JP" sz="1100">
              <a:solidFill>
                <a:schemeClr val="dk1"/>
              </a:solidFill>
              <a:effectLst/>
              <a:latin typeface="+mn-lt"/>
              <a:ea typeface="+mn-ea"/>
              <a:cs typeface="+mn-cs"/>
            </a:rPr>
            <a:t>農林水産業費について、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125,940</a:t>
          </a:r>
          <a:r>
            <a:rPr kumimoji="1" lang="ja-JP" altLang="ja-JP" sz="1100">
              <a:solidFill>
                <a:schemeClr val="dk1"/>
              </a:solidFill>
              <a:effectLst/>
              <a:latin typeface="+mn-lt"/>
              <a:ea typeface="+mn-ea"/>
              <a:cs typeface="+mn-cs"/>
            </a:rPr>
            <a:t>円増額したが、これは山木屋地区における営農再開のための「粗飼料生産流通拠点施設整備事業費」、「施設園芸導入推進事業費」、「営農再開支援事業費」等の大型事業を振り分けたことによるもの。</a:t>
          </a:r>
          <a:endParaRPr lang="ja-JP" altLang="ja-JP" sz="1400">
            <a:effectLst/>
          </a:endParaRPr>
        </a:p>
        <a:p>
          <a:r>
            <a:rPr kumimoji="1" lang="ja-JP" altLang="ja-JP" sz="1100">
              <a:solidFill>
                <a:schemeClr val="dk1"/>
              </a:solidFill>
              <a:effectLst/>
              <a:latin typeface="+mn-lt"/>
              <a:ea typeface="+mn-ea"/>
              <a:cs typeface="+mn-cs"/>
            </a:rPr>
            <a:t>民生費については、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248,345</a:t>
          </a:r>
          <a:r>
            <a:rPr kumimoji="1" lang="ja-JP" altLang="ja-JP" sz="1100">
              <a:solidFill>
                <a:schemeClr val="dk1"/>
              </a:solidFill>
              <a:effectLst/>
              <a:latin typeface="+mn-lt"/>
              <a:ea typeface="+mn-ea"/>
              <a:cs typeface="+mn-cs"/>
            </a:rPr>
            <a:t>円減額したが、これは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年度に災害救助費に振り分けていた「山木屋小中学校建設事業費」等の山木屋地区における復旧復興事業が終了・縮小したことによるもの。</a:t>
          </a:r>
          <a:endParaRPr lang="ja-JP" altLang="ja-JP" sz="1400">
            <a:effectLst/>
          </a:endParaRPr>
        </a:p>
        <a:p>
          <a:r>
            <a:rPr kumimoji="1" lang="ja-JP" altLang="ja-JP" sz="1100">
              <a:solidFill>
                <a:schemeClr val="dk1"/>
              </a:solidFill>
              <a:effectLst/>
              <a:latin typeface="+mn-lt"/>
              <a:ea typeface="+mn-ea"/>
              <a:cs typeface="+mn-cs"/>
            </a:rPr>
            <a:t>災害復旧費については、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30,365</a:t>
          </a:r>
          <a:r>
            <a:rPr kumimoji="1" lang="ja-JP" altLang="ja-JP" sz="1100">
              <a:solidFill>
                <a:schemeClr val="dk1"/>
              </a:solidFill>
              <a:effectLst/>
              <a:latin typeface="+mn-lt"/>
              <a:ea typeface="+mn-ea"/>
              <a:cs typeface="+mn-cs"/>
            </a:rPr>
            <a:t>円増額したが、これは山木屋地区における帰還促進事業として、町道・林道の舗装復旧を行った「道路維持修繕事業費」を振り分けたことによるもの。</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実質収支比率は平成２８年度は１０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を越えたものの、平成２９年度は６．９２％と低下し、</a:t>
          </a:r>
          <a:r>
            <a:rPr lang="ja-JP" altLang="en-US" sz="1100" b="0" i="0" baseline="0">
              <a:solidFill>
                <a:schemeClr val="dk1"/>
              </a:solidFill>
              <a:effectLst/>
              <a:latin typeface="+mn-lt"/>
              <a:ea typeface="+mn-ea"/>
              <a:cs typeface="+mn-cs"/>
            </a:rPr>
            <a:t>平成３０年度はさらに６．７８％に低下。</a:t>
          </a:r>
          <a:r>
            <a:rPr lang="ja-JP" altLang="ja-JP" sz="1100" b="0" i="0" baseline="0">
              <a:solidFill>
                <a:schemeClr val="dk1"/>
              </a:solidFill>
              <a:effectLst/>
              <a:latin typeface="+mn-lt"/>
              <a:ea typeface="+mn-ea"/>
              <a:cs typeface="+mn-cs"/>
            </a:rPr>
            <a:t>平成２７年度以前の平均値程度となった。</a:t>
          </a:r>
          <a:r>
            <a:rPr lang="ja-JP" altLang="en-US" sz="1100" b="0" i="0" baseline="0">
              <a:solidFill>
                <a:schemeClr val="dk1"/>
              </a:solidFill>
              <a:effectLst/>
              <a:latin typeface="+mn-lt"/>
              <a:ea typeface="+mn-ea"/>
              <a:cs typeface="+mn-cs"/>
            </a:rPr>
            <a:t>主な要因としては、分母となる標準財政規模は前年度同程度であったものの、分子である実質収支が減となったことによるものである。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財政調整基金は</a:t>
          </a:r>
          <a:r>
            <a:rPr lang="ja-JP" altLang="en-US" sz="1100" b="0" i="0" baseline="0">
              <a:solidFill>
                <a:schemeClr val="dk1"/>
              </a:solidFill>
              <a:effectLst/>
              <a:latin typeface="+mn-lt"/>
              <a:ea typeface="+mn-ea"/>
              <a:cs typeface="+mn-cs"/>
            </a:rPr>
            <a:t>剰余金約２億６，７００万円を新たに積み立てしたことにより</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年度より増加している</a:t>
          </a:r>
          <a:r>
            <a:rPr lang="ja-JP" altLang="en-US" sz="1100" b="0" i="0" baseline="0">
              <a:solidFill>
                <a:schemeClr val="dk1"/>
              </a:solidFill>
              <a:effectLst/>
              <a:latin typeface="+mn-lt"/>
              <a:ea typeface="+mn-ea"/>
              <a:cs typeface="+mn-cs"/>
            </a:rPr>
            <a:t>。東京電力からの損害賠償金が約２億円入ってきたことが特に大きな理由である。ただし、基金には</a:t>
          </a:r>
          <a:r>
            <a:rPr lang="ja-JP" altLang="ja-JP" sz="1100" b="0" i="0" baseline="0">
              <a:solidFill>
                <a:schemeClr val="dk1"/>
              </a:solidFill>
              <a:effectLst/>
              <a:latin typeface="+mn-lt"/>
              <a:ea typeface="+mn-ea"/>
              <a:cs typeface="+mn-cs"/>
            </a:rPr>
            <a:t>復興事業に係る震災復興特別交付税による歳入が基金に含まれており、実質、基金残高は決して高くはない状況にある。</a:t>
          </a:r>
          <a:endParaRPr lang="ja-JP" altLang="ja-JP" sz="1400">
            <a:effectLst/>
          </a:endParaRPr>
        </a:p>
        <a:p>
          <a:r>
            <a:rPr lang="ja-JP" altLang="ja-JP" sz="1100" b="0" i="0" baseline="0">
              <a:solidFill>
                <a:schemeClr val="tx1"/>
              </a:solidFill>
              <a:effectLst/>
              <a:latin typeface="+mn-lt"/>
              <a:ea typeface="+mn-ea"/>
              <a:cs typeface="+mn-cs"/>
            </a:rPr>
            <a:t>近年は復興に伴う大型建設事業の実施により、補助金交付の前に前払金の支払いが発生するなど、転資金の確実な確保が求められている。そのようなことからも、また、不測の事態に備えるためにも一定程度の基金を確保し健全な財政運営に努めていく</a:t>
          </a:r>
          <a:r>
            <a:rPr lang="ja-JP" altLang="ja-JP" sz="1100" b="0" i="0" baseline="0">
              <a:solidFill>
                <a:srgbClr val="FF0000"/>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一般会計、公営事業会計、法適用企業会計、法非適用企業会計の全ての会計において実質収支が赤字決算にはならなかった。</a:t>
          </a:r>
          <a:endParaRPr lang="ja-JP" altLang="ja-JP" sz="1400">
            <a:effectLst/>
          </a:endParaRPr>
        </a:p>
        <a:p>
          <a:pPr rtl="0" fontAlgn="base"/>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10409884</v>
      </c>
      <c r="BO4" s="430"/>
      <c r="BP4" s="430"/>
      <c r="BQ4" s="430"/>
      <c r="BR4" s="430"/>
      <c r="BS4" s="430"/>
      <c r="BT4" s="430"/>
      <c r="BU4" s="431"/>
      <c r="BV4" s="429">
        <v>11922510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6.8</v>
      </c>
      <c r="CU4" s="436"/>
      <c r="CV4" s="436"/>
      <c r="CW4" s="436"/>
      <c r="CX4" s="436"/>
      <c r="CY4" s="436"/>
      <c r="CZ4" s="436"/>
      <c r="DA4" s="437"/>
      <c r="DB4" s="435">
        <v>6.9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9873255</v>
      </c>
      <c r="BO5" s="467"/>
      <c r="BP5" s="467"/>
      <c r="BQ5" s="467"/>
      <c r="BR5" s="467"/>
      <c r="BS5" s="467"/>
      <c r="BT5" s="467"/>
      <c r="BU5" s="468"/>
      <c r="BV5" s="466">
        <v>11246253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90.6</v>
      </c>
      <c r="CU5" s="464"/>
      <c r="CV5" s="464"/>
      <c r="CW5" s="464"/>
      <c r="CX5" s="464"/>
      <c r="CY5" s="464"/>
      <c r="CZ5" s="464"/>
      <c r="DA5" s="465"/>
      <c r="DB5" s="463">
        <v>91.3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536629</v>
      </c>
      <c r="BO6" s="467"/>
      <c r="BP6" s="467"/>
      <c r="BQ6" s="467"/>
      <c r="BR6" s="467"/>
      <c r="BS6" s="467"/>
      <c r="BT6" s="467"/>
      <c r="BU6" s="468"/>
      <c r="BV6" s="466">
        <v>676257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94.8</v>
      </c>
      <c r="CU6" s="504"/>
      <c r="CV6" s="504"/>
      <c r="CW6" s="504"/>
      <c r="CX6" s="504"/>
      <c r="CY6" s="504"/>
      <c r="CZ6" s="504"/>
      <c r="DA6" s="505"/>
      <c r="DB6" s="503">
        <v>95.9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259814</v>
      </c>
      <c r="BO7" s="467"/>
      <c r="BP7" s="467"/>
      <c r="BQ7" s="467"/>
      <c r="BR7" s="467"/>
      <c r="BS7" s="467"/>
      <c r="BT7" s="467"/>
      <c r="BU7" s="468"/>
      <c r="BV7" s="466">
        <v>393907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4080303</v>
      </c>
      <c r="CU7" s="467"/>
      <c r="CV7" s="467"/>
      <c r="CW7" s="467"/>
      <c r="CX7" s="467"/>
      <c r="CY7" s="467"/>
      <c r="CZ7" s="467"/>
      <c r="DA7" s="468"/>
      <c r="DB7" s="466">
        <v>4079810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276815</v>
      </c>
      <c r="BO8" s="467"/>
      <c r="BP8" s="467"/>
      <c r="BQ8" s="467"/>
      <c r="BR8" s="467"/>
      <c r="BS8" s="467"/>
      <c r="BT8" s="467"/>
      <c r="BU8" s="468"/>
      <c r="BV8" s="466">
        <v>282350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14452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-5535</v>
      </c>
      <c r="BO9" s="467"/>
      <c r="BP9" s="467"/>
      <c r="BQ9" s="467"/>
      <c r="BR9" s="467"/>
      <c r="BS9" s="467"/>
      <c r="BT9" s="467"/>
      <c r="BU9" s="468"/>
      <c r="BV9" s="466">
        <v>-158511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9.1999999999999993</v>
      </c>
      <c r="CU9" s="464"/>
      <c r="CV9" s="464"/>
      <c r="CW9" s="464"/>
      <c r="CX9" s="464"/>
      <c r="CY9" s="464"/>
      <c r="CZ9" s="464"/>
      <c r="DA9" s="465"/>
      <c r="DB9" s="463">
        <v>7.4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15569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126213</v>
      </c>
      <c r="BO10" s="467"/>
      <c r="BP10" s="467"/>
      <c r="BQ10" s="467"/>
      <c r="BR10" s="467"/>
      <c r="BS10" s="467"/>
      <c r="BT10" s="467"/>
      <c r="BU10" s="468"/>
      <c r="BV10" s="466">
        <v>430324</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c r="A12" s="186"/>
      <c r="B12" s="526" t="s">
        <v>132</v>
      </c>
      <c r="C12" s="527"/>
      <c r="D12" s="527"/>
      <c r="E12" s="527"/>
      <c r="F12" s="527"/>
      <c r="G12" s="527"/>
      <c r="H12" s="527"/>
      <c r="I12" s="527"/>
      <c r="J12" s="527"/>
      <c r="K12" s="528"/>
      <c r="L12" s="535" t="s">
        <v>133</v>
      </c>
      <c r="M12" s="536"/>
      <c r="N12" s="536"/>
      <c r="O12" s="536"/>
      <c r="P12" s="536"/>
      <c r="Q12" s="537"/>
      <c r="R12" s="538">
        <v>13369</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13264</v>
      </c>
      <c r="S13" s="548"/>
      <c r="T13" s="548"/>
      <c r="U13" s="548"/>
      <c r="V13" s="549"/>
      <c r="W13" s="482" t="s">
        <v>142</v>
      </c>
      <c r="X13" s="483"/>
      <c r="Y13" s="483"/>
      <c r="Z13" s="483"/>
      <c r="AA13" s="483"/>
      <c r="AB13" s="473"/>
      <c r="AC13" s="517">
        <v>349</v>
      </c>
      <c r="AD13" s="518"/>
      <c r="AE13" s="518"/>
      <c r="AF13" s="518"/>
      <c r="AG13" s="557"/>
      <c r="AH13" s="517">
        <v>707</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120678</v>
      </c>
      <c r="BO13" s="467"/>
      <c r="BP13" s="467"/>
      <c r="BQ13" s="467"/>
      <c r="BR13" s="467"/>
      <c r="BS13" s="467"/>
      <c r="BT13" s="467"/>
      <c r="BU13" s="468"/>
      <c r="BV13" s="466">
        <v>271813</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3.9</v>
      </c>
      <c r="CU13" s="464"/>
      <c r="CV13" s="464"/>
      <c r="CW13" s="464"/>
      <c r="CX13" s="464"/>
      <c r="CY13" s="464"/>
      <c r="CZ13" s="464"/>
      <c r="DA13" s="465"/>
      <c r="DB13" s="463">
        <v>3.1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147</v>
      </c>
      <c r="M14" s="545"/>
      <c r="N14" s="545"/>
      <c r="O14" s="545"/>
      <c r="P14" s="545"/>
      <c r="Q14" s="546"/>
      <c r="R14" s="547">
        <v>13733</v>
      </c>
      <c r="S14" s="548"/>
      <c r="T14" s="548"/>
      <c r="U14" s="548"/>
      <c r="V14" s="549"/>
      <c r="W14" s="456"/>
      <c r="X14" s="457"/>
      <c r="Y14" s="457"/>
      <c r="Z14" s="457"/>
      <c r="AA14" s="457"/>
      <c r="AB14" s="446"/>
      <c r="AC14" s="550">
        <v>5.0999999999999996</v>
      </c>
      <c r="AD14" s="551"/>
      <c r="AE14" s="551"/>
      <c r="AF14" s="551"/>
      <c r="AG14" s="552"/>
      <c r="AH14" s="550">
        <v>9.8000000000000007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37.799999999999997</v>
      </c>
      <c r="CU14" s="562"/>
      <c r="CV14" s="562"/>
      <c r="CW14" s="562"/>
      <c r="CX14" s="562"/>
      <c r="CY14" s="562"/>
      <c r="CZ14" s="562"/>
      <c r="DA14" s="563"/>
      <c r="DB14" s="561">
        <v>58.7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149</v>
      </c>
      <c r="N15" s="555"/>
      <c r="O15" s="555"/>
      <c r="P15" s="555"/>
      <c r="Q15" s="556"/>
      <c r="R15" s="547">
        <v>13637</v>
      </c>
      <c r="S15" s="548"/>
      <c r="T15" s="548"/>
      <c r="U15" s="548"/>
      <c r="V15" s="549"/>
      <c r="W15" s="482" t="s">
        <v>150</v>
      </c>
      <c r="X15" s="483"/>
      <c r="Y15" s="483"/>
      <c r="Z15" s="483"/>
      <c r="AA15" s="483"/>
      <c r="AB15" s="473"/>
      <c r="AC15" s="517">
        <v>2971</v>
      </c>
      <c r="AD15" s="518"/>
      <c r="AE15" s="518"/>
      <c r="AF15" s="518"/>
      <c r="AG15" s="557"/>
      <c r="AH15" s="517">
        <v>3048</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1359825</v>
      </c>
      <c r="BO15" s="430"/>
      <c r="BP15" s="430"/>
      <c r="BQ15" s="430"/>
      <c r="BR15" s="430"/>
      <c r="BS15" s="430"/>
      <c r="BT15" s="430"/>
      <c r="BU15" s="431"/>
      <c r="BV15" s="429">
        <v>1369985</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43.3</v>
      </c>
      <c r="AD16" s="551"/>
      <c r="AE16" s="551"/>
      <c r="AF16" s="551"/>
      <c r="AG16" s="552"/>
      <c r="AH16" s="550">
        <v>42.2</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3524016</v>
      </c>
      <c r="BO16" s="467"/>
      <c r="BP16" s="467"/>
      <c r="BQ16" s="467"/>
      <c r="BR16" s="467"/>
      <c r="BS16" s="467"/>
      <c r="BT16" s="467"/>
      <c r="BU16" s="468"/>
      <c r="BV16" s="466">
        <v>3540896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3547</v>
      </c>
      <c r="AD17" s="518"/>
      <c r="AE17" s="518"/>
      <c r="AF17" s="518"/>
      <c r="AG17" s="557"/>
      <c r="AH17" s="517">
        <v>3474</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1713668</v>
      </c>
      <c r="BO17" s="467"/>
      <c r="BP17" s="467"/>
      <c r="BQ17" s="467"/>
      <c r="BR17" s="467"/>
      <c r="BS17" s="467"/>
      <c r="BT17" s="467"/>
      <c r="BU17" s="468"/>
      <c r="BV17" s="466">
        <v>1726207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127.7</v>
      </c>
      <c r="M18" s="579"/>
      <c r="N18" s="579"/>
      <c r="O18" s="579"/>
      <c r="P18" s="579"/>
      <c r="Q18" s="579"/>
      <c r="R18" s="580"/>
      <c r="S18" s="580"/>
      <c r="T18" s="580"/>
      <c r="U18" s="580"/>
      <c r="V18" s="581"/>
      <c r="W18" s="484"/>
      <c r="X18" s="485"/>
      <c r="Y18" s="485"/>
      <c r="Z18" s="485"/>
      <c r="AA18" s="485"/>
      <c r="AB18" s="476"/>
      <c r="AC18" s="582">
        <v>51.7</v>
      </c>
      <c r="AD18" s="583"/>
      <c r="AE18" s="583"/>
      <c r="AF18" s="583"/>
      <c r="AG18" s="584"/>
      <c r="AH18" s="582">
        <v>48.1</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3650345</v>
      </c>
      <c r="BO18" s="467"/>
      <c r="BP18" s="467"/>
      <c r="BQ18" s="467"/>
      <c r="BR18" s="467"/>
      <c r="BS18" s="467"/>
      <c r="BT18" s="467"/>
      <c r="BU18" s="468"/>
      <c r="BV18" s="466">
        <v>3590232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113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5287668</v>
      </c>
      <c r="BO19" s="467"/>
      <c r="BP19" s="467"/>
      <c r="BQ19" s="467"/>
      <c r="BR19" s="467"/>
      <c r="BS19" s="467"/>
      <c r="BT19" s="467"/>
      <c r="BU19" s="468"/>
      <c r="BV19" s="466">
        <v>6368872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5515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6695533</v>
      </c>
      <c r="BO23" s="467"/>
      <c r="BP23" s="467"/>
      <c r="BQ23" s="467"/>
      <c r="BR23" s="467"/>
      <c r="BS23" s="467"/>
      <c r="BT23" s="467"/>
      <c r="BU23" s="468"/>
      <c r="BV23" s="466">
        <v>6667467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8460</v>
      </c>
      <c r="R24" s="518"/>
      <c r="S24" s="518"/>
      <c r="T24" s="518"/>
      <c r="U24" s="518"/>
      <c r="V24" s="557"/>
      <c r="W24" s="616"/>
      <c r="X24" s="604"/>
      <c r="Y24" s="605"/>
      <c r="Z24" s="516" t="s">
        <v>174</v>
      </c>
      <c r="AA24" s="496"/>
      <c r="AB24" s="496"/>
      <c r="AC24" s="496"/>
      <c r="AD24" s="496"/>
      <c r="AE24" s="496"/>
      <c r="AF24" s="496"/>
      <c r="AG24" s="497"/>
      <c r="AH24" s="517">
        <v>115</v>
      </c>
      <c r="AI24" s="518"/>
      <c r="AJ24" s="518"/>
      <c r="AK24" s="518"/>
      <c r="AL24" s="557"/>
      <c r="AM24" s="517">
        <v>345115</v>
      </c>
      <c r="AN24" s="518"/>
      <c r="AO24" s="518"/>
      <c r="AP24" s="518"/>
      <c r="AQ24" s="518"/>
      <c r="AR24" s="557"/>
      <c r="AS24" s="517">
        <v>3001</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5889162</v>
      </c>
      <c r="BO24" s="467"/>
      <c r="BP24" s="467"/>
      <c r="BQ24" s="467"/>
      <c r="BR24" s="467"/>
      <c r="BS24" s="467"/>
      <c r="BT24" s="467"/>
      <c r="BU24" s="468"/>
      <c r="BV24" s="466">
        <v>5763475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1</v>
      </c>
      <c r="M25" s="518"/>
      <c r="N25" s="518"/>
      <c r="O25" s="518"/>
      <c r="P25" s="557"/>
      <c r="Q25" s="517">
        <v>6760</v>
      </c>
      <c r="R25" s="518"/>
      <c r="S25" s="518"/>
      <c r="T25" s="518"/>
      <c r="U25" s="518"/>
      <c r="V25" s="557"/>
      <c r="W25" s="616"/>
      <c r="X25" s="604"/>
      <c r="Y25" s="605"/>
      <c r="Z25" s="516" t="s">
        <v>177</v>
      </c>
      <c r="AA25" s="496"/>
      <c r="AB25" s="496"/>
      <c r="AC25" s="496"/>
      <c r="AD25" s="496"/>
      <c r="AE25" s="496"/>
      <c r="AF25" s="496"/>
      <c r="AG25" s="497"/>
      <c r="AH25" s="517" t="s">
        <v>178</v>
      </c>
      <c r="AI25" s="518"/>
      <c r="AJ25" s="518"/>
      <c r="AK25" s="518"/>
      <c r="AL25" s="557"/>
      <c r="AM25" s="517" t="s">
        <v>130</v>
      </c>
      <c r="AN25" s="518"/>
      <c r="AO25" s="518"/>
      <c r="AP25" s="518"/>
      <c r="AQ25" s="518"/>
      <c r="AR25" s="557"/>
      <c r="AS25" s="517" t="s">
        <v>130</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490320</v>
      </c>
      <c r="BO25" s="430"/>
      <c r="BP25" s="430"/>
      <c r="BQ25" s="430"/>
      <c r="BR25" s="430"/>
      <c r="BS25" s="430"/>
      <c r="BT25" s="430"/>
      <c r="BU25" s="431"/>
      <c r="BV25" s="429">
        <v>488559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180</v>
      </c>
      <c r="F26" s="496"/>
      <c r="G26" s="496"/>
      <c r="H26" s="496"/>
      <c r="I26" s="496"/>
      <c r="J26" s="496"/>
      <c r="K26" s="497"/>
      <c r="L26" s="517">
        <v>1</v>
      </c>
      <c r="M26" s="518"/>
      <c r="N26" s="518"/>
      <c r="O26" s="518"/>
      <c r="P26" s="557"/>
      <c r="Q26" s="517">
        <v>6350</v>
      </c>
      <c r="R26" s="518"/>
      <c r="S26" s="518"/>
      <c r="T26" s="518"/>
      <c r="U26" s="518"/>
      <c r="V26" s="557"/>
      <c r="W26" s="616"/>
      <c r="X26" s="604"/>
      <c r="Y26" s="605"/>
      <c r="Z26" s="516" t="s">
        <v>181</v>
      </c>
      <c r="AA26" s="626"/>
      <c r="AB26" s="626"/>
      <c r="AC26" s="626"/>
      <c r="AD26" s="626"/>
      <c r="AE26" s="626"/>
      <c r="AF26" s="626"/>
      <c r="AG26" s="627"/>
      <c r="AH26" s="517" t="s">
        <v>182</v>
      </c>
      <c r="AI26" s="518"/>
      <c r="AJ26" s="518"/>
      <c r="AK26" s="518"/>
      <c r="AL26" s="557"/>
      <c r="AM26" s="517" t="s">
        <v>183</v>
      </c>
      <c r="AN26" s="518"/>
      <c r="AO26" s="518"/>
      <c r="AP26" s="518"/>
      <c r="AQ26" s="518"/>
      <c r="AR26" s="557"/>
      <c r="AS26" s="517" t="s">
        <v>183</v>
      </c>
      <c r="AT26" s="518"/>
      <c r="AU26" s="518"/>
      <c r="AV26" s="518"/>
      <c r="AW26" s="518"/>
      <c r="AX26" s="519"/>
      <c r="AY26" s="469" t="s">
        <v>184</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185</v>
      </c>
      <c r="F27" s="496"/>
      <c r="G27" s="496"/>
      <c r="H27" s="496"/>
      <c r="I27" s="496"/>
      <c r="J27" s="496"/>
      <c r="K27" s="497"/>
      <c r="L27" s="517">
        <v>1</v>
      </c>
      <c r="M27" s="518"/>
      <c r="N27" s="518"/>
      <c r="O27" s="518"/>
      <c r="P27" s="557"/>
      <c r="Q27" s="517">
        <v>3380</v>
      </c>
      <c r="R27" s="518"/>
      <c r="S27" s="518"/>
      <c r="T27" s="518"/>
      <c r="U27" s="518"/>
      <c r="V27" s="557"/>
      <c r="W27" s="616"/>
      <c r="X27" s="604"/>
      <c r="Y27" s="605"/>
      <c r="Z27" s="516" t="s">
        <v>186</v>
      </c>
      <c r="AA27" s="496"/>
      <c r="AB27" s="496"/>
      <c r="AC27" s="496"/>
      <c r="AD27" s="496"/>
      <c r="AE27" s="496"/>
      <c r="AF27" s="496"/>
      <c r="AG27" s="497"/>
      <c r="AH27" s="517">
        <v>5</v>
      </c>
      <c r="AI27" s="518"/>
      <c r="AJ27" s="518"/>
      <c r="AK27" s="518"/>
      <c r="AL27" s="557"/>
      <c r="AM27" s="517">
        <v>13725</v>
      </c>
      <c r="AN27" s="518"/>
      <c r="AO27" s="518"/>
      <c r="AP27" s="518"/>
      <c r="AQ27" s="518"/>
      <c r="AR27" s="557"/>
      <c r="AS27" s="517">
        <v>2745</v>
      </c>
      <c r="AT27" s="518"/>
      <c r="AU27" s="518"/>
      <c r="AV27" s="518"/>
      <c r="AW27" s="518"/>
      <c r="AX27" s="519"/>
      <c r="AY27" s="558" t="s">
        <v>187</v>
      </c>
      <c r="AZ27" s="559"/>
      <c r="BA27" s="559"/>
      <c r="BB27" s="559"/>
      <c r="BC27" s="559"/>
      <c r="BD27" s="559"/>
      <c r="BE27" s="559"/>
      <c r="BF27" s="559"/>
      <c r="BG27" s="559"/>
      <c r="BH27" s="559"/>
      <c r="BI27" s="559"/>
      <c r="BJ27" s="559"/>
      <c r="BK27" s="559"/>
      <c r="BL27" s="559"/>
      <c r="BM27" s="560"/>
      <c r="BN27" s="639">
        <v>343703</v>
      </c>
      <c r="BO27" s="640"/>
      <c r="BP27" s="640"/>
      <c r="BQ27" s="640"/>
      <c r="BR27" s="640"/>
      <c r="BS27" s="640"/>
      <c r="BT27" s="640"/>
      <c r="BU27" s="641"/>
      <c r="BV27" s="639">
        <v>343702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188</v>
      </c>
      <c r="F28" s="496"/>
      <c r="G28" s="496"/>
      <c r="H28" s="496"/>
      <c r="I28" s="496"/>
      <c r="J28" s="496"/>
      <c r="K28" s="497"/>
      <c r="L28" s="517">
        <v>1</v>
      </c>
      <c r="M28" s="518"/>
      <c r="N28" s="518"/>
      <c r="O28" s="518"/>
      <c r="P28" s="557"/>
      <c r="Q28" s="517">
        <v>2540</v>
      </c>
      <c r="R28" s="518"/>
      <c r="S28" s="518"/>
      <c r="T28" s="518"/>
      <c r="U28" s="518"/>
      <c r="V28" s="557"/>
      <c r="W28" s="616"/>
      <c r="X28" s="604"/>
      <c r="Y28" s="605"/>
      <c r="Z28" s="516" t="s">
        <v>189</v>
      </c>
      <c r="AA28" s="496"/>
      <c r="AB28" s="496"/>
      <c r="AC28" s="496"/>
      <c r="AD28" s="496"/>
      <c r="AE28" s="496"/>
      <c r="AF28" s="496"/>
      <c r="AG28" s="497"/>
      <c r="AH28" s="517" t="s">
        <v>178</v>
      </c>
      <c r="AI28" s="518"/>
      <c r="AJ28" s="518"/>
      <c r="AK28" s="518"/>
      <c r="AL28" s="557"/>
      <c r="AM28" s="517" t="s">
        <v>130</v>
      </c>
      <c r="AN28" s="518"/>
      <c r="AO28" s="518"/>
      <c r="AP28" s="518"/>
      <c r="AQ28" s="518"/>
      <c r="AR28" s="557"/>
      <c r="AS28" s="517" t="s">
        <v>178</v>
      </c>
      <c r="AT28" s="518"/>
      <c r="AU28" s="518"/>
      <c r="AV28" s="518"/>
      <c r="AW28" s="518"/>
      <c r="AX28" s="519"/>
      <c r="AY28" s="642" t="s">
        <v>190</v>
      </c>
      <c r="AZ28" s="643"/>
      <c r="BA28" s="643"/>
      <c r="BB28" s="644"/>
      <c r="BC28" s="426" t="s">
        <v>48</v>
      </c>
      <c r="BD28" s="427"/>
      <c r="BE28" s="427"/>
      <c r="BF28" s="427"/>
      <c r="BG28" s="427"/>
      <c r="BH28" s="427"/>
      <c r="BI28" s="427"/>
      <c r="BJ28" s="427"/>
      <c r="BK28" s="427"/>
      <c r="BL28" s="427"/>
      <c r="BM28" s="428"/>
      <c r="BN28" s="429">
        <v>1579825</v>
      </c>
      <c r="BO28" s="430"/>
      <c r="BP28" s="430"/>
      <c r="BQ28" s="430"/>
      <c r="BR28" s="430"/>
      <c r="BS28" s="430"/>
      <c r="BT28" s="430"/>
      <c r="BU28" s="431"/>
      <c r="BV28" s="429">
        <v>1312437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191</v>
      </c>
      <c r="F29" s="496"/>
      <c r="G29" s="496"/>
      <c r="H29" s="496"/>
      <c r="I29" s="496"/>
      <c r="J29" s="496"/>
      <c r="K29" s="497"/>
      <c r="L29" s="517">
        <v>10</v>
      </c>
      <c r="M29" s="518"/>
      <c r="N29" s="518"/>
      <c r="O29" s="518"/>
      <c r="P29" s="557"/>
      <c r="Q29" s="517">
        <v>2280</v>
      </c>
      <c r="R29" s="518"/>
      <c r="S29" s="518"/>
      <c r="T29" s="518"/>
      <c r="U29" s="518"/>
      <c r="V29" s="557"/>
      <c r="W29" s="617"/>
      <c r="X29" s="618"/>
      <c r="Y29" s="619"/>
      <c r="Z29" s="516" t="s">
        <v>192</v>
      </c>
      <c r="AA29" s="496"/>
      <c r="AB29" s="496"/>
      <c r="AC29" s="496"/>
      <c r="AD29" s="496"/>
      <c r="AE29" s="496"/>
      <c r="AF29" s="496"/>
      <c r="AG29" s="497"/>
      <c r="AH29" s="517">
        <v>120</v>
      </c>
      <c r="AI29" s="518"/>
      <c r="AJ29" s="518"/>
      <c r="AK29" s="518"/>
      <c r="AL29" s="557"/>
      <c r="AM29" s="517">
        <v>358840</v>
      </c>
      <c r="AN29" s="518"/>
      <c r="AO29" s="518"/>
      <c r="AP29" s="518"/>
      <c r="AQ29" s="518"/>
      <c r="AR29" s="557"/>
      <c r="AS29" s="517">
        <v>2990</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6</v>
      </c>
      <c r="BO29" s="467"/>
      <c r="BP29" s="467"/>
      <c r="BQ29" s="467"/>
      <c r="BR29" s="467"/>
      <c r="BS29" s="467"/>
      <c r="BT29" s="467"/>
      <c r="BU29" s="468"/>
      <c r="BV29" s="466">
        <v>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942407</v>
      </c>
      <c r="BO30" s="640"/>
      <c r="BP30" s="640"/>
      <c r="BQ30" s="640"/>
      <c r="BR30" s="640"/>
      <c r="BS30" s="640"/>
      <c r="BT30" s="640"/>
      <c r="BU30" s="641"/>
      <c r="BV30" s="639">
        <v>1400214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204</v>
      </c>
      <c r="X33" s="455"/>
      <c r="Y33" s="455"/>
      <c r="Z33" s="455"/>
      <c r="AA33" s="455"/>
      <c r="AB33" s="455"/>
      <c r="AC33" s="455"/>
      <c r="AD33" s="455"/>
      <c r="AE33" s="455"/>
      <c r="AF33" s="455"/>
      <c r="AG33" s="455"/>
      <c r="AH33" s="455"/>
      <c r="AI33" s="455"/>
      <c r="AJ33" s="455"/>
      <c r="AK33" s="455"/>
      <c r="AL33" s="215"/>
      <c r="AM33" s="490" t="s">
        <v>203</v>
      </c>
      <c r="AN33" s="490"/>
      <c r="AO33" s="455" t="s">
        <v>202</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203</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川俣町国民健康保険（事業勘定）特別会計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川俣町水道事業会計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川俣町簡易水道事業特別会計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川俣方部衛生処理組合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㈱川俣町農業振興公社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川俣町国民健康保険（施設勘定）特別会計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川俣町工業団地造成事業特別会計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伊達地方衛生処理組合　一般会計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㈱まちづくり川俣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川俣町介護保険特別会計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伊達地方衛生処理組合　し尿処理事業特別会計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川俣町後期高齢者医療特別会計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伊達地方衛生処理組合　ごみ処理事業特別会計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伊達地方消防組合　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福島地方水道用水供給企業団　福島地方水道用水供給事業会計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福島県後期高齢者医療広域連合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福島県後期高齢者医療広域連合　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福島県市町村総合事務組合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福島県市町村総合事務組合　消防補償等特別会計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y0z7b3ETLoW+vh0XwRH4TBw2Q0rR07GenBh73Pm6rmm8frIFRYA6kxPeI2utfcQ86jGP9p0UwQn2z1wkvD83sg==" saltValue="1iTr/WafKZdmOzjqMhgq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CH7" sqref="CH7:CL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7" t="s">
        <v>573</v>
      </c>
      <c r="D34" s="1247"/>
      <c r="E34" s="1248"/>
      <c r="F34" s="32">
        <v>31.18</v>
      </c>
      <c r="G34" s="33">
        <v>28.34</v>
      </c>
      <c r="H34" s="33">
        <v>27.97</v>
      </c>
      <c r="I34" s="33">
        <v>23.82</v>
      </c>
      <c r="J34" s="34">
        <v>21.5</v>
      </c>
      <c r="K34" s="22"/>
      <c r="L34" s="22"/>
      <c r="M34" s="22"/>
      <c r="N34" s="22"/>
      <c r="O34" s="22"/>
      <c r="P34" s="22"/>
    </row>
    <row r="35" spans="1:16" ht="39" customHeight="1">
      <c r="A35" s="22"/>
      <c r="B35" s="35"/>
      <c r="C35" s="1241" t="s">
        <v>574</v>
      </c>
      <c r="D35" s="1242"/>
      <c r="E35" s="1243"/>
      <c r="F35" s="36">
        <v>4.17</v>
      </c>
      <c r="G35" s="37">
        <v>3.48</v>
      </c>
      <c r="H35" s="37">
        <v>4.82</v>
      </c>
      <c r="I35" s="37">
        <v>6.26</v>
      </c>
      <c r="J35" s="38">
        <v>7.04</v>
      </c>
      <c r="K35" s="22"/>
      <c r="L35" s="22"/>
      <c r="M35" s="22"/>
      <c r="N35" s="22"/>
      <c r="O35" s="22"/>
      <c r="P35" s="22"/>
    </row>
    <row r="36" spans="1:16" ht="39" customHeight="1">
      <c r="A36" s="22"/>
      <c r="B36" s="35"/>
      <c r="C36" s="1241" t="s">
        <v>575</v>
      </c>
      <c r="D36" s="1242"/>
      <c r="E36" s="1243"/>
      <c r="F36" s="36">
        <v>6.3</v>
      </c>
      <c r="G36" s="37">
        <v>6.01</v>
      </c>
      <c r="H36" s="37">
        <v>10.68</v>
      </c>
      <c r="I36" s="37">
        <v>6.92</v>
      </c>
      <c r="J36" s="38">
        <v>6.78</v>
      </c>
      <c r="K36" s="22"/>
      <c r="L36" s="22"/>
      <c r="M36" s="22"/>
      <c r="N36" s="22"/>
      <c r="O36" s="22"/>
      <c r="P36" s="22"/>
    </row>
    <row r="37" spans="1:16" ht="39" customHeight="1">
      <c r="A37" s="22"/>
      <c r="B37" s="35"/>
      <c r="C37" s="1241" t="s">
        <v>576</v>
      </c>
      <c r="D37" s="1242"/>
      <c r="E37" s="1243"/>
      <c r="F37" s="36">
        <v>1.62</v>
      </c>
      <c r="G37" s="37">
        <v>2.4300000000000002</v>
      </c>
      <c r="H37" s="37">
        <v>0.9</v>
      </c>
      <c r="I37" s="37">
        <v>1.56</v>
      </c>
      <c r="J37" s="38">
        <v>3.25</v>
      </c>
      <c r="K37" s="22"/>
      <c r="L37" s="22"/>
      <c r="M37" s="22"/>
      <c r="N37" s="22"/>
      <c r="O37" s="22"/>
      <c r="P37" s="22"/>
    </row>
    <row r="38" spans="1:16" ht="39" customHeight="1">
      <c r="A38" s="22"/>
      <c r="B38" s="35"/>
      <c r="C38" s="1241" t="s">
        <v>577</v>
      </c>
      <c r="D38" s="1242"/>
      <c r="E38" s="1243"/>
      <c r="F38" s="36">
        <v>2.42</v>
      </c>
      <c r="G38" s="37">
        <v>0.62</v>
      </c>
      <c r="H38" s="37">
        <v>2.1</v>
      </c>
      <c r="I38" s="37">
        <v>4.42</v>
      </c>
      <c r="J38" s="38">
        <v>1.6</v>
      </c>
      <c r="K38" s="22"/>
      <c r="L38" s="22"/>
      <c r="M38" s="22"/>
      <c r="N38" s="22"/>
      <c r="O38" s="22"/>
      <c r="P38" s="22"/>
    </row>
    <row r="39" spans="1:16" ht="39" customHeight="1">
      <c r="A39" s="22"/>
      <c r="B39" s="35"/>
      <c r="C39" s="1241" t="s">
        <v>578</v>
      </c>
      <c r="D39" s="1242"/>
      <c r="E39" s="1243"/>
      <c r="F39" s="36">
        <v>0.04</v>
      </c>
      <c r="G39" s="37">
        <v>0.01</v>
      </c>
      <c r="H39" s="37">
        <v>0.05</v>
      </c>
      <c r="I39" s="37">
        <v>0.02</v>
      </c>
      <c r="J39" s="38">
        <v>0.03</v>
      </c>
      <c r="K39" s="22"/>
      <c r="L39" s="22"/>
      <c r="M39" s="22"/>
      <c r="N39" s="22"/>
      <c r="O39" s="22"/>
      <c r="P39" s="22"/>
    </row>
    <row r="40" spans="1:16" ht="39" customHeight="1">
      <c r="A40" s="22"/>
      <c r="B40" s="35"/>
      <c r="C40" s="1241" t="s">
        <v>579</v>
      </c>
      <c r="D40" s="1242"/>
      <c r="E40" s="1243"/>
      <c r="F40" s="36">
        <v>0.02</v>
      </c>
      <c r="G40" s="37">
        <v>0</v>
      </c>
      <c r="H40" s="37">
        <v>0.04</v>
      </c>
      <c r="I40" s="37">
        <v>0</v>
      </c>
      <c r="J40" s="38">
        <v>0</v>
      </c>
      <c r="K40" s="22"/>
      <c r="L40" s="22"/>
      <c r="M40" s="22"/>
      <c r="N40" s="22"/>
      <c r="O40" s="22"/>
      <c r="P40" s="22"/>
    </row>
    <row r="41" spans="1:16" ht="39" customHeight="1">
      <c r="A41" s="22"/>
      <c r="B41" s="35"/>
      <c r="C41" s="1241" t="s">
        <v>580</v>
      </c>
      <c r="D41" s="1242"/>
      <c r="E41" s="1243"/>
      <c r="F41" s="36">
        <v>0</v>
      </c>
      <c r="G41" s="37">
        <v>0</v>
      </c>
      <c r="H41" s="37">
        <v>0</v>
      </c>
      <c r="I41" s="37">
        <v>0</v>
      </c>
      <c r="J41" s="38">
        <v>0</v>
      </c>
      <c r="K41" s="22"/>
      <c r="L41" s="22"/>
      <c r="M41" s="22"/>
      <c r="N41" s="22"/>
      <c r="O41" s="22"/>
      <c r="P41" s="22"/>
    </row>
    <row r="42" spans="1:16" ht="39" customHeight="1">
      <c r="A42" s="22"/>
      <c r="B42" s="39"/>
      <c r="C42" s="1241" t="s">
        <v>581</v>
      </c>
      <c r="D42" s="1242"/>
      <c r="E42" s="1243"/>
      <c r="F42" s="36" t="s">
        <v>523</v>
      </c>
      <c r="G42" s="37" t="s">
        <v>523</v>
      </c>
      <c r="H42" s="37" t="s">
        <v>523</v>
      </c>
      <c r="I42" s="37" t="s">
        <v>523</v>
      </c>
      <c r="J42" s="38" t="s">
        <v>523</v>
      </c>
      <c r="K42" s="22"/>
      <c r="L42" s="22"/>
      <c r="M42" s="22"/>
      <c r="N42" s="22"/>
      <c r="O42" s="22"/>
      <c r="P42" s="22"/>
    </row>
    <row r="43" spans="1:16" ht="39" customHeight="1" thickBot="1">
      <c r="A43" s="22"/>
      <c r="B43" s="40"/>
      <c r="C43" s="1244" t="s">
        <v>582</v>
      </c>
      <c r="D43" s="1245"/>
      <c r="E43" s="1246"/>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b6JTG3bfGtWJCmwJcLrs57TIagYFPdLAe3mbjWJEN8KuTmwdOnWuMDLNsVGK2uw4tX3Y+RrHOacpTu/5ElIQw==" saltValue="azLpQMbFt/XVrfHvucMo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8" zoomScaleNormal="100" zoomScaleSheetLayoutView="55" workbookViewId="0">
      <selection activeCell="CH7" sqref="CH7:CL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49" t="s">
        <v>11</v>
      </c>
      <c r="C45" s="1250"/>
      <c r="D45" s="58"/>
      <c r="E45" s="1255" t="s">
        <v>12</v>
      </c>
      <c r="F45" s="1255"/>
      <c r="G45" s="1255"/>
      <c r="H45" s="1255"/>
      <c r="I45" s="1255"/>
      <c r="J45" s="1256"/>
      <c r="K45" s="59">
        <v>512</v>
      </c>
      <c r="L45" s="60">
        <v>466</v>
      </c>
      <c r="M45" s="60">
        <v>460</v>
      </c>
      <c r="N45" s="60">
        <v>490</v>
      </c>
      <c r="O45" s="61">
        <v>505</v>
      </c>
      <c r="P45" s="48"/>
      <c r="Q45" s="48"/>
      <c r="R45" s="48"/>
      <c r="S45" s="48"/>
      <c r="T45" s="48"/>
      <c r="U45" s="48"/>
    </row>
    <row r="46" spans="1:21" ht="30.75" customHeight="1">
      <c r="A46" s="48"/>
      <c r="B46" s="1251"/>
      <c r="C46" s="1252"/>
      <c r="D46" s="62"/>
      <c r="E46" s="1257" t="s">
        <v>13</v>
      </c>
      <c r="F46" s="1257"/>
      <c r="G46" s="1257"/>
      <c r="H46" s="1257"/>
      <c r="I46" s="1257"/>
      <c r="J46" s="1258"/>
      <c r="K46" s="63" t="s">
        <v>523</v>
      </c>
      <c r="L46" s="64" t="s">
        <v>523</v>
      </c>
      <c r="M46" s="64" t="s">
        <v>523</v>
      </c>
      <c r="N46" s="64" t="s">
        <v>523</v>
      </c>
      <c r="O46" s="65" t="s">
        <v>523</v>
      </c>
      <c r="P46" s="48"/>
      <c r="Q46" s="48"/>
      <c r="R46" s="48"/>
      <c r="S46" s="48"/>
      <c r="T46" s="48"/>
      <c r="U46" s="48"/>
    </row>
    <row r="47" spans="1:21" ht="30.75" customHeight="1">
      <c r="A47" s="48"/>
      <c r="B47" s="1251"/>
      <c r="C47" s="1252"/>
      <c r="D47" s="62"/>
      <c r="E47" s="1257" t="s">
        <v>14</v>
      </c>
      <c r="F47" s="1257"/>
      <c r="G47" s="1257"/>
      <c r="H47" s="1257"/>
      <c r="I47" s="1257"/>
      <c r="J47" s="1258"/>
      <c r="K47" s="63" t="s">
        <v>523</v>
      </c>
      <c r="L47" s="64" t="s">
        <v>523</v>
      </c>
      <c r="M47" s="64" t="s">
        <v>523</v>
      </c>
      <c r="N47" s="64" t="s">
        <v>523</v>
      </c>
      <c r="O47" s="65" t="s">
        <v>523</v>
      </c>
      <c r="P47" s="48"/>
      <c r="Q47" s="48"/>
      <c r="R47" s="48"/>
      <c r="S47" s="48"/>
      <c r="T47" s="48"/>
      <c r="U47" s="48"/>
    </row>
    <row r="48" spans="1:21" ht="30.75" customHeight="1">
      <c r="A48" s="48"/>
      <c r="B48" s="1251"/>
      <c r="C48" s="1252"/>
      <c r="D48" s="62"/>
      <c r="E48" s="1257" t="s">
        <v>15</v>
      </c>
      <c r="F48" s="1257"/>
      <c r="G48" s="1257"/>
      <c r="H48" s="1257"/>
      <c r="I48" s="1257"/>
      <c r="J48" s="1258"/>
      <c r="K48" s="63">
        <v>25</v>
      </c>
      <c r="L48" s="64">
        <v>2</v>
      </c>
      <c r="M48" s="64">
        <v>26</v>
      </c>
      <c r="N48" s="64">
        <v>1</v>
      </c>
      <c r="O48" s="65">
        <v>1</v>
      </c>
      <c r="P48" s="48"/>
      <c r="Q48" s="48"/>
      <c r="R48" s="48"/>
      <c r="S48" s="48"/>
      <c r="T48" s="48"/>
      <c r="U48" s="48"/>
    </row>
    <row r="49" spans="1:21" ht="30.75" customHeight="1">
      <c r="A49" s="48"/>
      <c r="B49" s="1251"/>
      <c r="C49" s="1252"/>
      <c r="D49" s="62"/>
      <c r="E49" s="1257" t="s">
        <v>16</v>
      </c>
      <c r="F49" s="1257"/>
      <c r="G49" s="1257"/>
      <c r="H49" s="1257"/>
      <c r="I49" s="1257"/>
      <c r="J49" s="1258"/>
      <c r="K49" s="63">
        <v>7</v>
      </c>
      <c r="L49" s="64">
        <v>10</v>
      </c>
      <c r="M49" s="64">
        <v>24</v>
      </c>
      <c r="N49" s="64">
        <v>33</v>
      </c>
      <c r="O49" s="65">
        <v>37</v>
      </c>
      <c r="P49" s="48"/>
      <c r="Q49" s="48"/>
      <c r="R49" s="48"/>
      <c r="S49" s="48"/>
      <c r="T49" s="48"/>
      <c r="U49" s="48"/>
    </row>
    <row r="50" spans="1:21" ht="30.75" customHeight="1">
      <c r="A50" s="48"/>
      <c r="B50" s="1251"/>
      <c r="C50" s="1252"/>
      <c r="D50" s="62"/>
      <c r="E50" s="1257" t="s">
        <v>17</v>
      </c>
      <c r="F50" s="1257"/>
      <c r="G50" s="1257"/>
      <c r="H50" s="1257"/>
      <c r="I50" s="1257"/>
      <c r="J50" s="1258"/>
      <c r="K50" s="63">
        <v>43</v>
      </c>
      <c r="L50" s="64">
        <v>32</v>
      </c>
      <c r="M50" s="64">
        <v>41</v>
      </c>
      <c r="N50" s="64">
        <v>41</v>
      </c>
      <c r="O50" s="65">
        <v>29</v>
      </c>
      <c r="P50" s="48"/>
      <c r="Q50" s="48"/>
      <c r="R50" s="48"/>
      <c r="S50" s="48"/>
      <c r="T50" s="48"/>
      <c r="U50" s="48"/>
    </row>
    <row r="51" spans="1:21" ht="30.75" customHeight="1">
      <c r="A51" s="48"/>
      <c r="B51" s="1253"/>
      <c r="C51" s="1254"/>
      <c r="D51" s="66"/>
      <c r="E51" s="1257" t="s">
        <v>18</v>
      </c>
      <c r="F51" s="1257"/>
      <c r="G51" s="1257"/>
      <c r="H51" s="1257"/>
      <c r="I51" s="1257"/>
      <c r="J51" s="1258"/>
      <c r="K51" s="63" t="s">
        <v>523</v>
      </c>
      <c r="L51" s="64">
        <v>0</v>
      </c>
      <c r="M51" s="64" t="s">
        <v>523</v>
      </c>
      <c r="N51" s="64" t="s">
        <v>523</v>
      </c>
      <c r="O51" s="65" t="s">
        <v>523</v>
      </c>
      <c r="P51" s="48"/>
      <c r="Q51" s="48"/>
      <c r="R51" s="48"/>
      <c r="S51" s="48"/>
      <c r="T51" s="48"/>
      <c r="U51" s="48"/>
    </row>
    <row r="52" spans="1:21" ht="30.75" customHeight="1">
      <c r="A52" s="48"/>
      <c r="B52" s="1259" t="s">
        <v>19</v>
      </c>
      <c r="C52" s="1260"/>
      <c r="D52" s="66"/>
      <c r="E52" s="1257" t="s">
        <v>20</v>
      </c>
      <c r="F52" s="1257"/>
      <c r="G52" s="1257"/>
      <c r="H52" s="1257"/>
      <c r="I52" s="1257"/>
      <c r="J52" s="1258"/>
      <c r="K52" s="63">
        <v>457</v>
      </c>
      <c r="L52" s="64">
        <v>425</v>
      </c>
      <c r="M52" s="64">
        <v>425</v>
      </c>
      <c r="N52" s="64">
        <v>419</v>
      </c>
      <c r="O52" s="65">
        <v>407</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130</v>
      </c>
      <c r="L53" s="69">
        <v>85</v>
      </c>
      <c r="M53" s="69">
        <v>126</v>
      </c>
      <c r="N53" s="69">
        <v>146</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65" t="s">
        <v>25</v>
      </c>
      <c r="C57" s="1266"/>
      <c r="D57" s="1269" t="s">
        <v>26</v>
      </c>
      <c r="E57" s="1270"/>
      <c r="F57" s="1270"/>
      <c r="G57" s="1270"/>
      <c r="H57" s="1270"/>
      <c r="I57" s="1270"/>
      <c r="J57" s="1271"/>
      <c r="K57" s="82">
        <v>0</v>
      </c>
      <c r="L57" s="83">
        <v>0</v>
      </c>
      <c r="M57" s="83">
        <v>0</v>
      </c>
      <c r="N57" s="83">
        <v>0</v>
      </c>
      <c r="O57" s="84">
        <v>0</v>
      </c>
    </row>
    <row r="58" spans="1:21" ht="31.5" customHeight="1" thickBot="1">
      <c r="B58" s="1267"/>
      <c r="C58" s="1268"/>
      <c r="D58" s="1272" t="s">
        <v>27</v>
      </c>
      <c r="E58" s="1273"/>
      <c r="F58" s="1273"/>
      <c r="G58" s="1273"/>
      <c r="H58" s="1273"/>
      <c r="I58" s="1273"/>
      <c r="J58" s="1274"/>
      <c r="K58" s="85">
        <v>0</v>
      </c>
      <c r="L58" s="86">
        <v>0</v>
      </c>
      <c r="M58" s="86">
        <v>0</v>
      </c>
      <c r="N58" s="86">
        <v>0</v>
      </c>
      <c r="O58" s="87">
        <v>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91yNdfX7j8+WwyBuYu+2hPs2D9Hw3LruSIBLkLfwP4ZQaYwljqWQQ+PqMBWNKkH6WN1WBbAvtakKc81yepy5g==" saltValue="Yalo4kTXnJWakvLKROHz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8" zoomScale="130" zoomScaleNormal="130" zoomScaleSheetLayoutView="100" workbookViewId="0">
      <selection activeCell="CH7" sqref="CH7:CL7"/>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565</v>
      </c>
      <c r="J40" s="99" t="s">
        <v>566</v>
      </c>
      <c r="K40" s="99" t="s">
        <v>567</v>
      </c>
      <c r="L40" s="99" t="s">
        <v>568</v>
      </c>
      <c r="M40" s="100" t="s">
        <v>569</v>
      </c>
    </row>
    <row r="41" spans="2:13" ht="27.75" customHeight="1">
      <c r="B41" s="1275" t="s">
        <v>30</v>
      </c>
      <c r="C41" s="1276"/>
      <c r="D41" s="101"/>
      <c r="E41" s="1281" t="s">
        <v>31</v>
      </c>
      <c r="F41" s="1281"/>
      <c r="G41" s="1281"/>
      <c r="H41" s="1282"/>
      <c r="I41" s="102">
        <v>4796</v>
      </c>
      <c r="J41" s="103">
        <v>5012</v>
      </c>
      <c r="K41" s="103">
        <v>6511</v>
      </c>
      <c r="L41" s="103">
        <v>6667</v>
      </c>
      <c r="M41" s="104">
        <v>6696</v>
      </c>
    </row>
    <row r="42" spans="2:13" ht="27.75" customHeight="1">
      <c r="B42" s="1277"/>
      <c r="C42" s="1278"/>
      <c r="D42" s="105"/>
      <c r="E42" s="1283" t="s">
        <v>32</v>
      </c>
      <c r="F42" s="1283"/>
      <c r="G42" s="1283"/>
      <c r="H42" s="1284"/>
      <c r="I42" s="106">
        <v>25</v>
      </c>
      <c r="J42" s="107">
        <v>19</v>
      </c>
      <c r="K42" s="107">
        <v>13</v>
      </c>
      <c r="L42" s="107">
        <v>6</v>
      </c>
      <c r="M42" s="108">
        <v>6</v>
      </c>
    </row>
    <row r="43" spans="2:13" ht="27.75" customHeight="1">
      <c r="B43" s="1277"/>
      <c r="C43" s="1278"/>
      <c r="D43" s="105"/>
      <c r="E43" s="1283" t="s">
        <v>33</v>
      </c>
      <c r="F43" s="1283"/>
      <c r="G43" s="1283"/>
      <c r="H43" s="1284"/>
      <c r="I43" s="106">
        <v>197</v>
      </c>
      <c r="J43" s="107" t="s">
        <v>523</v>
      </c>
      <c r="K43" s="107">
        <v>162</v>
      </c>
      <c r="L43" s="107">
        <v>89</v>
      </c>
      <c r="M43" s="108">
        <v>79</v>
      </c>
    </row>
    <row r="44" spans="2:13" ht="27.75" customHeight="1">
      <c r="B44" s="1277"/>
      <c r="C44" s="1278"/>
      <c r="D44" s="105"/>
      <c r="E44" s="1283" t="s">
        <v>34</v>
      </c>
      <c r="F44" s="1283"/>
      <c r="G44" s="1283"/>
      <c r="H44" s="1284"/>
      <c r="I44" s="106">
        <v>240</v>
      </c>
      <c r="J44" s="107">
        <v>348</v>
      </c>
      <c r="K44" s="107">
        <v>350</v>
      </c>
      <c r="L44" s="107">
        <v>318</v>
      </c>
      <c r="M44" s="108">
        <v>286</v>
      </c>
    </row>
    <row r="45" spans="2:13" ht="27.75" customHeight="1">
      <c r="B45" s="1277"/>
      <c r="C45" s="1278"/>
      <c r="D45" s="105"/>
      <c r="E45" s="1283" t="s">
        <v>35</v>
      </c>
      <c r="F45" s="1283"/>
      <c r="G45" s="1283"/>
      <c r="H45" s="1284"/>
      <c r="I45" s="106">
        <v>1213</v>
      </c>
      <c r="J45" s="107">
        <v>1164</v>
      </c>
      <c r="K45" s="107">
        <v>1086</v>
      </c>
      <c r="L45" s="107">
        <v>942</v>
      </c>
      <c r="M45" s="108">
        <v>861</v>
      </c>
    </row>
    <row r="46" spans="2:13" ht="27.75" customHeight="1">
      <c r="B46" s="1277"/>
      <c r="C46" s="1278"/>
      <c r="D46" s="109"/>
      <c r="E46" s="1283" t="s">
        <v>36</v>
      </c>
      <c r="F46" s="1283"/>
      <c r="G46" s="1283"/>
      <c r="H46" s="1284"/>
      <c r="I46" s="106" t="s">
        <v>523</v>
      </c>
      <c r="J46" s="107" t="s">
        <v>523</v>
      </c>
      <c r="K46" s="107" t="s">
        <v>523</v>
      </c>
      <c r="L46" s="107" t="s">
        <v>523</v>
      </c>
      <c r="M46" s="108" t="s">
        <v>523</v>
      </c>
    </row>
    <row r="47" spans="2:13" ht="27.75" customHeight="1">
      <c r="B47" s="1277"/>
      <c r="C47" s="1278"/>
      <c r="D47" s="110"/>
      <c r="E47" s="1285" t="s">
        <v>37</v>
      </c>
      <c r="F47" s="1286"/>
      <c r="G47" s="1286"/>
      <c r="H47" s="1287"/>
      <c r="I47" s="106" t="s">
        <v>523</v>
      </c>
      <c r="J47" s="107" t="s">
        <v>523</v>
      </c>
      <c r="K47" s="107" t="s">
        <v>523</v>
      </c>
      <c r="L47" s="107" t="s">
        <v>523</v>
      </c>
      <c r="M47" s="108" t="s">
        <v>523</v>
      </c>
    </row>
    <row r="48" spans="2:13" ht="27.75" customHeight="1">
      <c r="B48" s="1277"/>
      <c r="C48" s="1278"/>
      <c r="D48" s="105"/>
      <c r="E48" s="1283" t="s">
        <v>38</v>
      </c>
      <c r="F48" s="1283"/>
      <c r="G48" s="1283"/>
      <c r="H48" s="1284"/>
      <c r="I48" s="106" t="s">
        <v>523</v>
      </c>
      <c r="J48" s="107" t="s">
        <v>523</v>
      </c>
      <c r="K48" s="107" t="s">
        <v>523</v>
      </c>
      <c r="L48" s="107" t="s">
        <v>523</v>
      </c>
      <c r="M48" s="108" t="s">
        <v>523</v>
      </c>
    </row>
    <row r="49" spans="2:13" ht="27.75" customHeight="1">
      <c r="B49" s="1279"/>
      <c r="C49" s="1280"/>
      <c r="D49" s="105"/>
      <c r="E49" s="1283" t="s">
        <v>39</v>
      </c>
      <c r="F49" s="1283"/>
      <c r="G49" s="1283"/>
      <c r="H49" s="1284"/>
      <c r="I49" s="106" t="s">
        <v>523</v>
      </c>
      <c r="J49" s="107" t="s">
        <v>523</v>
      </c>
      <c r="K49" s="107" t="s">
        <v>523</v>
      </c>
      <c r="L49" s="107" t="s">
        <v>523</v>
      </c>
      <c r="M49" s="108" t="s">
        <v>523</v>
      </c>
    </row>
    <row r="50" spans="2:13" ht="27.75" customHeight="1">
      <c r="B50" s="1288" t="s">
        <v>40</v>
      </c>
      <c r="C50" s="1289"/>
      <c r="D50" s="111"/>
      <c r="E50" s="1283" t="s">
        <v>41</v>
      </c>
      <c r="F50" s="1283"/>
      <c r="G50" s="1283"/>
      <c r="H50" s="1284"/>
      <c r="I50" s="106">
        <v>1823</v>
      </c>
      <c r="J50" s="107">
        <v>1699</v>
      </c>
      <c r="K50" s="107">
        <v>1343</v>
      </c>
      <c r="L50" s="107">
        <v>1978</v>
      </c>
      <c r="M50" s="108">
        <v>2319</v>
      </c>
    </row>
    <row r="51" spans="2:13" ht="27.75" customHeight="1">
      <c r="B51" s="1277"/>
      <c r="C51" s="1278"/>
      <c r="D51" s="105"/>
      <c r="E51" s="1283" t="s">
        <v>42</v>
      </c>
      <c r="F51" s="1283"/>
      <c r="G51" s="1283"/>
      <c r="H51" s="1284"/>
      <c r="I51" s="106">
        <v>105</v>
      </c>
      <c r="J51" s="107">
        <v>91</v>
      </c>
      <c r="K51" s="107">
        <v>76</v>
      </c>
      <c r="L51" s="107">
        <v>61</v>
      </c>
      <c r="M51" s="108">
        <v>46</v>
      </c>
    </row>
    <row r="52" spans="2:13" ht="27.75" customHeight="1">
      <c r="B52" s="1279"/>
      <c r="C52" s="1280"/>
      <c r="D52" s="105"/>
      <c r="E52" s="1283" t="s">
        <v>43</v>
      </c>
      <c r="F52" s="1283"/>
      <c r="G52" s="1283"/>
      <c r="H52" s="1284"/>
      <c r="I52" s="106">
        <v>3916</v>
      </c>
      <c r="J52" s="107">
        <v>3947</v>
      </c>
      <c r="K52" s="107">
        <v>3862</v>
      </c>
      <c r="L52" s="107">
        <v>3823</v>
      </c>
      <c r="M52" s="108">
        <v>4166</v>
      </c>
    </row>
    <row r="53" spans="2:13" ht="27.75" customHeight="1" thickBot="1">
      <c r="B53" s="1290" t="s">
        <v>44</v>
      </c>
      <c r="C53" s="1291"/>
      <c r="D53" s="112"/>
      <c r="E53" s="1292" t="s">
        <v>45</v>
      </c>
      <c r="F53" s="1292"/>
      <c r="G53" s="1292"/>
      <c r="H53" s="1293"/>
      <c r="I53" s="113">
        <v>626</v>
      </c>
      <c r="J53" s="114">
        <v>806</v>
      </c>
      <c r="K53" s="114">
        <v>2840</v>
      </c>
      <c r="L53" s="114">
        <v>2161</v>
      </c>
      <c r="M53" s="115">
        <v>1396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I4TWh4wOH64urWqrBqeL/YlTHA3555qEKGoT/ncPA6oDUQay+yvYQ2NR/uMtnuTdaLcvRlK66CZIzgo9tqcuQ==" saltValue="kFHL5fIALZG4T8pjMfhH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A46" zoomScale="55" zoomScaleNormal="55"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567</v>
      </c>
      <c r="G54" s="124" t="s">
        <v>568</v>
      </c>
      <c r="H54" s="125" t="s">
        <v>569</v>
      </c>
    </row>
    <row r="55" spans="2:8" ht="52.5" customHeight="1">
      <c r="B55" s="126"/>
      <c r="C55" s="1302" t="s">
        <v>48</v>
      </c>
      <c r="D55" s="1302"/>
      <c r="E55" s="1303"/>
      <c r="F55" s="127">
        <v>662</v>
      </c>
      <c r="G55" s="127">
        <v>1312</v>
      </c>
      <c r="H55" s="128">
        <v>1580</v>
      </c>
    </row>
    <row r="56" spans="2:8" ht="52.5" customHeight="1">
      <c r="B56" s="129"/>
      <c r="C56" s="1304" t="s">
        <v>49</v>
      </c>
      <c r="D56" s="1304"/>
      <c r="E56" s="1305"/>
      <c r="F56" s="130">
        <v>0</v>
      </c>
      <c r="G56" s="130">
        <v>0</v>
      </c>
      <c r="H56" s="131">
        <v>0</v>
      </c>
    </row>
    <row r="57" spans="2:8" ht="53.25" customHeight="1">
      <c r="B57" s="129"/>
      <c r="C57" s="1306" t="s">
        <v>50</v>
      </c>
      <c r="D57" s="1306"/>
      <c r="E57" s="1307"/>
      <c r="F57" s="132">
        <v>1167</v>
      </c>
      <c r="G57" s="132">
        <v>1400</v>
      </c>
      <c r="H57" s="133">
        <v>942</v>
      </c>
    </row>
    <row r="58" spans="2:8" ht="45.75" customHeight="1">
      <c r="B58" s="134"/>
      <c r="C58" s="1294" t="s">
        <v>588</v>
      </c>
      <c r="D58" s="1295"/>
      <c r="E58" s="1296"/>
      <c r="F58" s="135">
        <v>550</v>
      </c>
      <c r="G58" s="135">
        <v>787</v>
      </c>
      <c r="H58" s="136">
        <v>353</v>
      </c>
    </row>
    <row r="59" spans="2:8" ht="45.75" customHeight="1">
      <c r="B59" s="134"/>
      <c r="C59" s="1294" t="s">
        <v>589</v>
      </c>
      <c r="D59" s="1295"/>
      <c r="E59" s="1296"/>
      <c r="F59" s="135">
        <v>200</v>
      </c>
      <c r="G59" s="135">
        <v>200</v>
      </c>
      <c r="H59" s="136">
        <v>200</v>
      </c>
    </row>
    <row r="60" spans="2:8" ht="45.75" customHeight="1">
      <c r="B60" s="134"/>
      <c r="C60" s="1294" t="s">
        <v>590</v>
      </c>
      <c r="D60" s="1295"/>
      <c r="E60" s="1296"/>
      <c r="F60" s="135">
        <v>191</v>
      </c>
      <c r="G60" s="135">
        <v>189</v>
      </c>
      <c r="H60" s="136">
        <v>189</v>
      </c>
    </row>
    <row r="61" spans="2:8" ht="45.75" customHeight="1">
      <c r="B61" s="134"/>
      <c r="C61" s="1294" t="s">
        <v>591</v>
      </c>
      <c r="D61" s="1295"/>
      <c r="E61" s="1296"/>
      <c r="F61" s="135">
        <v>178</v>
      </c>
      <c r="G61" s="135">
        <v>176</v>
      </c>
      <c r="H61" s="136">
        <v>152</v>
      </c>
    </row>
    <row r="62" spans="2:8" ht="45.75" customHeight="1" thickBot="1">
      <c r="B62" s="137"/>
      <c r="C62" s="1297" t="s">
        <v>592</v>
      </c>
      <c r="D62" s="1298"/>
      <c r="E62" s="1299"/>
      <c r="F62" s="138">
        <v>15</v>
      </c>
      <c r="G62" s="138">
        <v>15</v>
      </c>
      <c r="H62" s="139">
        <v>14</v>
      </c>
    </row>
    <row r="63" spans="2:8" ht="52.5" customHeight="1" thickBot="1">
      <c r="B63" s="140"/>
      <c r="C63" s="1300" t="s">
        <v>51</v>
      </c>
      <c r="D63" s="1300"/>
      <c r="E63" s="1301"/>
      <c r="F63" s="141">
        <v>1829</v>
      </c>
      <c r="G63" s="141">
        <v>2713</v>
      </c>
      <c r="H63" s="142">
        <v>2522</v>
      </c>
    </row>
    <row r="64" spans="2:8" ht="15" customHeight="1"/>
    <row r="65" ht="0" hidden="1" customHeight="1"/>
    <row r="66" ht="0" hidden="1" customHeight="1"/>
  </sheetData>
  <sheetProtection algorithmName="SHA-512" hashValue="AWwD0N5Dmd5WiVlWsFkH1uDrIASamN54tRX54jB66FYsZ8gHW/ejqnFOqlBhsqI0ERF2aCwJ/lQ1+NRPtKzcXw==" saltValue="yTp4noHpdQvs5Bxklk0L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42" zoomScale="70" zoomScaleNormal="7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8" t="s">
        <v>620</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611</v>
      </c>
    </row>
    <row r="50" spans="1:109">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565</v>
      </c>
      <c r="BQ50" s="1321"/>
      <c r="BR50" s="1321"/>
      <c r="BS50" s="1321"/>
      <c r="BT50" s="1321"/>
      <c r="BU50" s="1321"/>
      <c r="BV50" s="1321"/>
      <c r="BW50" s="1321"/>
      <c r="BX50" s="1321" t="s">
        <v>566</v>
      </c>
      <c r="BY50" s="1321"/>
      <c r="BZ50" s="1321"/>
      <c r="CA50" s="1321"/>
      <c r="CB50" s="1321"/>
      <c r="CC50" s="1321"/>
      <c r="CD50" s="1321"/>
      <c r="CE50" s="1321"/>
      <c r="CF50" s="1321" t="s">
        <v>567</v>
      </c>
      <c r="CG50" s="1321"/>
      <c r="CH50" s="1321"/>
      <c r="CI50" s="1321"/>
      <c r="CJ50" s="1321"/>
      <c r="CK50" s="1321"/>
      <c r="CL50" s="1321"/>
      <c r="CM50" s="1321"/>
      <c r="CN50" s="1321" t="s">
        <v>568</v>
      </c>
      <c r="CO50" s="1321"/>
      <c r="CP50" s="1321"/>
      <c r="CQ50" s="1321"/>
      <c r="CR50" s="1321"/>
      <c r="CS50" s="1321"/>
      <c r="CT50" s="1321"/>
      <c r="CU50" s="1321"/>
      <c r="CV50" s="1321" t="s">
        <v>569</v>
      </c>
      <c r="CW50" s="1321"/>
      <c r="CX50" s="1321"/>
      <c r="CY50" s="1321"/>
      <c r="CZ50" s="1321"/>
      <c r="DA50" s="1321"/>
      <c r="DB50" s="1321"/>
      <c r="DC50" s="1321"/>
    </row>
    <row r="51" spans="1:109" ht="13.5" customHeight="1">
      <c r="B51" s="394"/>
      <c r="G51" s="1328"/>
      <c r="H51" s="1328"/>
      <c r="I51" s="1326"/>
      <c r="J51" s="1326"/>
      <c r="K51" s="1323"/>
      <c r="L51" s="1323"/>
      <c r="M51" s="1323"/>
      <c r="N51" s="1323"/>
      <c r="AM51" s="403"/>
      <c r="AN51" s="1324" t="s">
        <v>612</v>
      </c>
      <c r="AO51" s="1324"/>
      <c r="AP51" s="1324"/>
      <c r="AQ51" s="1324"/>
      <c r="AR51" s="1324"/>
      <c r="AS51" s="1324"/>
      <c r="AT51" s="1324"/>
      <c r="AU51" s="1324"/>
      <c r="AV51" s="1324"/>
      <c r="AW51" s="1324"/>
      <c r="AX51" s="1324"/>
      <c r="AY51" s="1324"/>
      <c r="AZ51" s="1324"/>
      <c r="BA51" s="1324"/>
      <c r="BB51" s="1324" t="s">
        <v>613</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5"/>
      <c r="BY51" s="1322"/>
      <c r="BZ51" s="1322"/>
      <c r="CA51" s="1322"/>
      <c r="CB51" s="1322"/>
      <c r="CC51" s="1322"/>
      <c r="CD51" s="1322"/>
      <c r="CE51" s="1322"/>
      <c r="CF51" s="1322">
        <v>76.3</v>
      </c>
      <c r="CG51" s="1322"/>
      <c r="CH51" s="1322"/>
      <c r="CI51" s="1322"/>
      <c r="CJ51" s="1322"/>
      <c r="CK51" s="1322"/>
      <c r="CL51" s="1322"/>
      <c r="CM51" s="1322"/>
      <c r="CN51" s="1322">
        <v>58.7</v>
      </c>
      <c r="CO51" s="1322"/>
      <c r="CP51" s="1322"/>
      <c r="CQ51" s="1322"/>
      <c r="CR51" s="1322"/>
      <c r="CS51" s="1322"/>
      <c r="CT51" s="1322"/>
      <c r="CU51" s="1322"/>
      <c r="CV51" s="1322">
        <v>37.799999999999997</v>
      </c>
      <c r="CW51" s="1322"/>
      <c r="CX51" s="1322"/>
      <c r="CY51" s="1322"/>
      <c r="CZ51" s="1322"/>
      <c r="DA51" s="1322"/>
      <c r="DB51" s="1322"/>
      <c r="DC51" s="1322"/>
    </row>
    <row r="52" spans="1:109">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614</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5"/>
      <c r="BY53" s="1322"/>
      <c r="BZ53" s="1322"/>
      <c r="CA53" s="1322"/>
      <c r="CB53" s="1322"/>
      <c r="CC53" s="1322"/>
      <c r="CD53" s="1322"/>
      <c r="CE53" s="1322"/>
      <c r="CF53" s="1322">
        <v>49.1</v>
      </c>
      <c r="CG53" s="1322"/>
      <c r="CH53" s="1322"/>
      <c r="CI53" s="1322"/>
      <c r="CJ53" s="1322"/>
      <c r="CK53" s="1322"/>
      <c r="CL53" s="1322"/>
      <c r="CM53" s="1322"/>
      <c r="CN53" s="1322">
        <v>48.1</v>
      </c>
      <c r="CO53" s="1322"/>
      <c r="CP53" s="1322"/>
      <c r="CQ53" s="1322"/>
      <c r="CR53" s="1322"/>
      <c r="CS53" s="1322"/>
      <c r="CT53" s="1322"/>
      <c r="CU53" s="1322"/>
      <c r="CV53" s="1322">
        <v>47.7</v>
      </c>
      <c r="CW53" s="1322"/>
      <c r="CX53" s="1322"/>
      <c r="CY53" s="1322"/>
      <c r="CZ53" s="1322"/>
      <c r="DA53" s="1322"/>
      <c r="DB53" s="1322"/>
      <c r="DC53" s="1322"/>
    </row>
    <row r="54" spans="1:109">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c r="A55" s="402"/>
      <c r="B55" s="394"/>
      <c r="G55" s="1317"/>
      <c r="H55" s="1317"/>
      <c r="I55" s="1317"/>
      <c r="J55" s="1317"/>
      <c r="K55" s="1323"/>
      <c r="L55" s="1323"/>
      <c r="M55" s="1323"/>
      <c r="N55" s="1323"/>
      <c r="AN55" s="1321" t="s">
        <v>615</v>
      </c>
      <c r="AO55" s="1321"/>
      <c r="AP55" s="1321"/>
      <c r="AQ55" s="1321"/>
      <c r="AR55" s="1321"/>
      <c r="AS55" s="1321"/>
      <c r="AT55" s="1321"/>
      <c r="AU55" s="1321"/>
      <c r="AV55" s="1321"/>
      <c r="AW55" s="1321"/>
      <c r="AX55" s="1321"/>
      <c r="AY55" s="1321"/>
      <c r="AZ55" s="1321"/>
      <c r="BA55" s="1321"/>
      <c r="BB55" s="1324" t="s">
        <v>616</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5"/>
      <c r="BY55" s="1322"/>
      <c r="BZ55" s="1322"/>
      <c r="CA55" s="1322"/>
      <c r="CB55" s="1322"/>
      <c r="CC55" s="1322"/>
      <c r="CD55" s="1322"/>
      <c r="CE55" s="1322"/>
      <c r="CF55" s="1322">
        <v>38.5</v>
      </c>
      <c r="CG55" s="1322"/>
      <c r="CH55" s="1322"/>
      <c r="CI55" s="1322"/>
      <c r="CJ55" s="1322"/>
      <c r="CK55" s="1322"/>
      <c r="CL55" s="1322"/>
      <c r="CM55" s="1322"/>
      <c r="CN55" s="1322">
        <v>32.799999999999997</v>
      </c>
      <c r="CO55" s="1322"/>
      <c r="CP55" s="1322"/>
      <c r="CQ55" s="1322"/>
      <c r="CR55" s="1322"/>
      <c r="CS55" s="1322"/>
      <c r="CT55" s="1322"/>
      <c r="CU55" s="1322"/>
      <c r="CV55" s="1322">
        <v>20.9</v>
      </c>
      <c r="CW55" s="1322"/>
      <c r="CX55" s="1322"/>
      <c r="CY55" s="1322"/>
      <c r="CZ55" s="1322"/>
      <c r="DA55" s="1322"/>
      <c r="DB55" s="1322"/>
      <c r="DC55" s="1322"/>
    </row>
    <row r="56" spans="1:109">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614</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5"/>
      <c r="BY57" s="1322"/>
      <c r="BZ57" s="1322"/>
      <c r="CA57" s="1322"/>
      <c r="CB57" s="1322"/>
      <c r="CC57" s="1322"/>
      <c r="CD57" s="1322"/>
      <c r="CE57" s="1322"/>
      <c r="CF57" s="1322">
        <v>57.6</v>
      </c>
      <c r="CG57" s="1322"/>
      <c r="CH57" s="1322"/>
      <c r="CI57" s="1322"/>
      <c r="CJ57" s="1322"/>
      <c r="CK57" s="1322"/>
      <c r="CL57" s="1322"/>
      <c r="CM57" s="1322"/>
      <c r="CN57" s="1322">
        <v>58.9</v>
      </c>
      <c r="CO57" s="1322"/>
      <c r="CP57" s="1322"/>
      <c r="CQ57" s="1322"/>
      <c r="CR57" s="1322"/>
      <c r="CS57" s="1322"/>
      <c r="CT57" s="1322"/>
      <c r="CU57" s="1322"/>
      <c r="CV57" s="1322">
        <v>60.2</v>
      </c>
      <c r="CW57" s="1322"/>
      <c r="CX57" s="1322"/>
      <c r="CY57" s="1322"/>
      <c r="CZ57" s="1322"/>
      <c r="DA57" s="1322"/>
      <c r="DB57" s="1322"/>
      <c r="DC57" s="1322"/>
      <c r="DD57" s="407"/>
      <c r="DE57" s="406"/>
    </row>
    <row r="58" spans="1:109" s="402" customFormat="1">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617</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8" t="s">
        <v>621</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611</v>
      </c>
    </row>
    <row r="72" spans="2:107">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565</v>
      </c>
      <c r="BQ72" s="1321"/>
      <c r="BR72" s="1321"/>
      <c r="BS72" s="1321"/>
      <c r="BT72" s="1321"/>
      <c r="BU72" s="1321"/>
      <c r="BV72" s="1321"/>
      <c r="BW72" s="1321"/>
      <c r="BX72" s="1321" t="s">
        <v>566</v>
      </c>
      <c r="BY72" s="1321"/>
      <c r="BZ72" s="1321"/>
      <c r="CA72" s="1321"/>
      <c r="CB72" s="1321"/>
      <c r="CC72" s="1321"/>
      <c r="CD72" s="1321"/>
      <c r="CE72" s="1321"/>
      <c r="CF72" s="1321" t="s">
        <v>567</v>
      </c>
      <c r="CG72" s="1321"/>
      <c r="CH72" s="1321"/>
      <c r="CI72" s="1321"/>
      <c r="CJ72" s="1321"/>
      <c r="CK72" s="1321"/>
      <c r="CL72" s="1321"/>
      <c r="CM72" s="1321"/>
      <c r="CN72" s="1321" t="s">
        <v>568</v>
      </c>
      <c r="CO72" s="1321"/>
      <c r="CP72" s="1321"/>
      <c r="CQ72" s="1321"/>
      <c r="CR72" s="1321"/>
      <c r="CS72" s="1321"/>
      <c r="CT72" s="1321"/>
      <c r="CU72" s="1321"/>
      <c r="CV72" s="1321" t="s">
        <v>569</v>
      </c>
      <c r="CW72" s="1321"/>
      <c r="CX72" s="1321"/>
      <c r="CY72" s="1321"/>
      <c r="CZ72" s="1321"/>
      <c r="DA72" s="1321"/>
      <c r="DB72" s="1321"/>
      <c r="DC72" s="1321"/>
    </row>
    <row r="73" spans="2:107">
      <c r="B73" s="394"/>
      <c r="G73" s="1328"/>
      <c r="H73" s="1328"/>
      <c r="I73" s="1328"/>
      <c r="J73" s="1328"/>
      <c r="K73" s="1329"/>
      <c r="L73" s="1329"/>
      <c r="M73" s="1329"/>
      <c r="N73" s="1329"/>
      <c r="AM73" s="403"/>
      <c r="AN73" s="1324" t="s">
        <v>612</v>
      </c>
      <c r="AO73" s="1324"/>
      <c r="AP73" s="1324"/>
      <c r="AQ73" s="1324"/>
      <c r="AR73" s="1324"/>
      <c r="AS73" s="1324"/>
      <c r="AT73" s="1324"/>
      <c r="AU73" s="1324"/>
      <c r="AV73" s="1324"/>
      <c r="AW73" s="1324"/>
      <c r="AX73" s="1324"/>
      <c r="AY73" s="1324"/>
      <c r="AZ73" s="1324"/>
      <c r="BA73" s="1324"/>
      <c r="BB73" s="1324" t="s">
        <v>616</v>
      </c>
      <c r="BC73" s="1324"/>
      <c r="BD73" s="1324"/>
      <c r="BE73" s="1324"/>
      <c r="BF73" s="1324"/>
      <c r="BG73" s="1324"/>
      <c r="BH73" s="1324"/>
      <c r="BI73" s="1324"/>
      <c r="BJ73" s="1324"/>
      <c r="BK73" s="1324"/>
      <c r="BL73" s="1324"/>
      <c r="BM73" s="1324"/>
      <c r="BN73" s="1324"/>
      <c r="BO73" s="1324"/>
      <c r="BP73" s="1322">
        <v>17.100000000000001</v>
      </c>
      <c r="BQ73" s="1322"/>
      <c r="BR73" s="1322"/>
      <c r="BS73" s="1322"/>
      <c r="BT73" s="1322"/>
      <c r="BU73" s="1322"/>
      <c r="BV73" s="1322"/>
      <c r="BW73" s="1322"/>
      <c r="BX73" s="1322">
        <v>20.9</v>
      </c>
      <c r="BY73" s="1322"/>
      <c r="BZ73" s="1322"/>
      <c r="CA73" s="1322"/>
      <c r="CB73" s="1322"/>
      <c r="CC73" s="1322"/>
      <c r="CD73" s="1322"/>
      <c r="CE73" s="1322"/>
      <c r="CF73" s="1322">
        <v>76.3</v>
      </c>
      <c r="CG73" s="1322"/>
      <c r="CH73" s="1322"/>
      <c r="CI73" s="1322"/>
      <c r="CJ73" s="1322"/>
      <c r="CK73" s="1322"/>
      <c r="CL73" s="1322"/>
      <c r="CM73" s="1322"/>
      <c r="CN73" s="1322">
        <v>58.7</v>
      </c>
      <c r="CO73" s="1322"/>
      <c r="CP73" s="1322"/>
      <c r="CQ73" s="1322"/>
      <c r="CR73" s="1322"/>
      <c r="CS73" s="1322"/>
      <c r="CT73" s="1322"/>
      <c r="CU73" s="1322"/>
      <c r="CV73" s="1322">
        <v>37.799999999999997</v>
      </c>
      <c r="CW73" s="1322"/>
      <c r="CX73" s="1322"/>
      <c r="CY73" s="1322"/>
      <c r="CZ73" s="1322"/>
      <c r="DA73" s="1322"/>
      <c r="DB73" s="1322"/>
      <c r="DC73" s="1322"/>
    </row>
    <row r="74" spans="2:107">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618</v>
      </c>
      <c r="BC75" s="1324"/>
      <c r="BD75" s="1324"/>
      <c r="BE75" s="1324"/>
      <c r="BF75" s="1324"/>
      <c r="BG75" s="1324"/>
      <c r="BH75" s="1324"/>
      <c r="BI75" s="1324"/>
      <c r="BJ75" s="1324"/>
      <c r="BK75" s="1324"/>
      <c r="BL75" s="1324"/>
      <c r="BM75" s="1324"/>
      <c r="BN75" s="1324"/>
      <c r="BO75" s="1324"/>
      <c r="BP75" s="1322">
        <v>5</v>
      </c>
      <c r="BQ75" s="1322"/>
      <c r="BR75" s="1322"/>
      <c r="BS75" s="1322"/>
      <c r="BT75" s="1322"/>
      <c r="BU75" s="1322"/>
      <c r="BV75" s="1322"/>
      <c r="BW75" s="1322"/>
      <c r="BX75" s="1322">
        <v>3.7</v>
      </c>
      <c r="BY75" s="1322"/>
      <c r="BZ75" s="1322"/>
      <c r="CA75" s="1322"/>
      <c r="CB75" s="1322"/>
      <c r="CC75" s="1322"/>
      <c r="CD75" s="1322"/>
      <c r="CE75" s="1322"/>
      <c r="CF75" s="1322">
        <v>3</v>
      </c>
      <c r="CG75" s="1322"/>
      <c r="CH75" s="1322"/>
      <c r="CI75" s="1322"/>
      <c r="CJ75" s="1322"/>
      <c r="CK75" s="1322"/>
      <c r="CL75" s="1322"/>
      <c r="CM75" s="1322"/>
      <c r="CN75" s="1322">
        <v>3.1</v>
      </c>
      <c r="CO75" s="1322"/>
      <c r="CP75" s="1322"/>
      <c r="CQ75" s="1322"/>
      <c r="CR75" s="1322"/>
      <c r="CS75" s="1322"/>
      <c r="CT75" s="1322"/>
      <c r="CU75" s="1322"/>
      <c r="CV75" s="1322">
        <v>3.9</v>
      </c>
      <c r="CW75" s="1322"/>
      <c r="CX75" s="1322"/>
      <c r="CY75" s="1322"/>
      <c r="CZ75" s="1322"/>
      <c r="DA75" s="1322"/>
      <c r="DB75" s="1322"/>
      <c r="DC75" s="1322"/>
    </row>
    <row r="76" spans="2:107">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c r="B77" s="394"/>
      <c r="G77" s="1317"/>
      <c r="H77" s="1317"/>
      <c r="I77" s="1317"/>
      <c r="J77" s="1317"/>
      <c r="K77" s="1329"/>
      <c r="L77" s="1329"/>
      <c r="M77" s="1329"/>
      <c r="N77" s="1329"/>
      <c r="AN77" s="1321" t="s">
        <v>615</v>
      </c>
      <c r="AO77" s="1321"/>
      <c r="AP77" s="1321"/>
      <c r="AQ77" s="1321"/>
      <c r="AR77" s="1321"/>
      <c r="AS77" s="1321"/>
      <c r="AT77" s="1321"/>
      <c r="AU77" s="1321"/>
      <c r="AV77" s="1321"/>
      <c r="AW77" s="1321"/>
      <c r="AX77" s="1321"/>
      <c r="AY77" s="1321"/>
      <c r="AZ77" s="1321"/>
      <c r="BA77" s="1321"/>
      <c r="BB77" s="1324" t="s">
        <v>616</v>
      </c>
      <c r="BC77" s="1324"/>
      <c r="BD77" s="1324"/>
      <c r="BE77" s="1324"/>
      <c r="BF77" s="1324"/>
      <c r="BG77" s="1324"/>
      <c r="BH77" s="1324"/>
      <c r="BI77" s="1324"/>
      <c r="BJ77" s="1324"/>
      <c r="BK77" s="1324"/>
      <c r="BL77" s="1324"/>
      <c r="BM77" s="1324"/>
      <c r="BN77" s="1324"/>
      <c r="BO77" s="1324"/>
      <c r="BP77" s="1322">
        <v>40.299999999999997</v>
      </c>
      <c r="BQ77" s="1322"/>
      <c r="BR77" s="1322"/>
      <c r="BS77" s="1322"/>
      <c r="BT77" s="1322"/>
      <c r="BU77" s="1322"/>
      <c r="BV77" s="1322"/>
      <c r="BW77" s="1322"/>
      <c r="BX77" s="1322">
        <v>20.2</v>
      </c>
      <c r="BY77" s="1322"/>
      <c r="BZ77" s="1322"/>
      <c r="CA77" s="1322"/>
      <c r="CB77" s="1322"/>
      <c r="CC77" s="1322"/>
      <c r="CD77" s="1322"/>
      <c r="CE77" s="1322"/>
      <c r="CF77" s="1322">
        <v>38.5</v>
      </c>
      <c r="CG77" s="1322"/>
      <c r="CH77" s="1322"/>
      <c r="CI77" s="1322"/>
      <c r="CJ77" s="1322"/>
      <c r="CK77" s="1322"/>
      <c r="CL77" s="1322"/>
      <c r="CM77" s="1322"/>
      <c r="CN77" s="1322">
        <v>32.799999999999997</v>
      </c>
      <c r="CO77" s="1322"/>
      <c r="CP77" s="1322"/>
      <c r="CQ77" s="1322"/>
      <c r="CR77" s="1322"/>
      <c r="CS77" s="1322"/>
      <c r="CT77" s="1322"/>
      <c r="CU77" s="1322"/>
      <c r="CV77" s="1322">
        <v>20.9</v>
      </c>
      <c r="CW77" s="1322"/>
      <c r="CX77" s="1322"/>
      <c r="CY77" s="1322"/>
      <c r="CZ77" s="1322"/>
      <c r="DA77" s="1322"/>
      <c r="DB77" s="1322"/>
      <c r="DC77" s="1322"/>
    </row>
    <row r="78" spans="2:107">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618</v>
      </c>
      <c r="BC79" s="1324"/>
      <c r="BD79" s="1324"/>
      <c r="BE79" s="1324"/>
      <c r="BF79" s="1324"/>
      <c r="BG79" s="1324"/>
      <c r="BH79" s="1324"/>
      <c r="BI79" s="1324"/>
      <c r="BJ79" s="1324"/>
      <c r="BK79" s="1324"/>
      <c r="BL79" s="1324"/>
      <c r="BM79" s="1324"/>
      <c r="BN79" s="1324"/>
      <c r="BO79" s="1324"/>
      <c r="BP79" s="1322">
        <v>9.8000000000000007</v>
      </c>
      <c r="BQ79" s="1322"/>
      <c r="BR79" s="1322"/>
      <c r="BS79" s="1322"/>
      <c r="BT79" s="1322"/>
      <c r="BU79" s="1322"/>
      <c r="BV79" s="1322"/>
      <c r="BW79" s="1322"/>
      <c r="BX79" s="1322">
        <v>9.3000000000000007</v>
      </c>
      <c r="BY79" s="1322"/>
      <c r="BZ79" s="1322"/>
      <c r="CA79" s="1322"/>
      <c r="CB79" s="1322"/>
      <c r="CC79" s="1322"/>
      <c r="CD79" s="1322"/>
      <c r="CE79" s="1322"/>
      <c r="CF79" s="1322">
        <v>9.1999999999999993</v>
      </c>
      <c r="CG79" s="1322"/>
      <c r="CH79" s="1322"/>
      <c r="CI79" s="1322"/>
      <c r="CJ79" s="1322"/>
      <c r="CK79" s="1322"/>
      <c r="CL79" s="1322"/>
      <c r="CM79" s="1322"/>
      <c r="CN79" s="1322">
        <v>9.1</v>
      </c>
      <c r="CO79" s="1322"/>
      <c r="CP79" s="1322"/>
      <c r="CQ79" s="1322"/>
      <c r="CR79" s="1322"/>
      <c r="CS79" s="1322"/>
      <c r="CT79" s="1322"/>
      <c r="CU79" s="1322"/>
      <c r="CV79" s="1322">
        <v>9.1</v>
      </c>
      <c r="CW79" s="1322"/>
      <c r="CX79" s="1322"/>
      <c r="CY79" s="1322"/>
      <c r="CZ79" s="1322"/>
      <c r="DA79" s="1322"/>
      <c r="DB79" s="1322"/>
      <c r="DC79" s="1322"/>
    </row>
    <row r="80" spans="2:107">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66XrVFigLXu+wxpN+4rp71TvEiXBeV9vpFQSIHRTwThqnnUmcdrjNyxUC1KSYYAB5CkQwyo3/7hMHp+k+0RFA==" saltValue="hRcyiHK6+3MlJer+mPXK0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0" zoomScaleNormal="7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ypQY7e3aZ85lAxngr8VK1vuX206FKDLWXPf181qWT8bJBQCA3ZkpUKU8zaL/lMRhsxmeSIGAYcHZmoBsAqEw==" saltValue="6fZ/9JUehO5te4bYxXM1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5" zoomScaleNormal="25"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c4DSOk5uN6oEelhcDdv3hzx5Y/ag533xptrwlEPXU/LfOG9yfQ5RXMiFh0XiQ0kD1ZUFxoebcPE0M1QyVJqQ==" saltValue="gPoG01NtjreZ6ORXI4u2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562</v>
      </c>
      <c r="G2" s="156"/>
      <c r="H2" s="157"/>
    </row>
    <row r="3" spans="1:8">
      <c r="A3" s="153" t="s">
        <v>555</v>
      </c>
      <c r="B3" s="158"/>
      <c r="C3" s="159"/>
      <c r="D3" s="160">
        <v>134420</v>
      </c>
      <c r="E3" s="161"/>
      <c r="F3" s="162">
        <v>87551</v>
      </c>
      <c r="G3" s="163"/>
      <c r="H3" s="164"/>
    </row>
    <row r="4" spans="1:8">
      <c r="A4" s="165"/>
      <c r="B4" s="166"/>
      <c r="C4" s="167"/>
      <c r="D4" s="168">
        <v>55923</v>
      </c>
      <c r="E4" s="169"/>
      <c r="F4" s="170">
        <v>43994</v>
      </c>
      <c r="G4" s="171"/>
      <c r="H4" s="172"/>
    </row>
    <row r="5" spans="1:8">
      <c r="A5" s="153" t="s">
        <v>557</v>
      </c>
      <c r="B5" s="158"/>
      <c r="C5" s="159"/>
      <c r="D5" s="160">
        <v>228330</v>
      </c>
      <c r="E5" s="161"/>
      <c r="F5" s="162">
        <v>106092</v>
      </c>
      <c r="G5" s="163"/>
      <c r="H5" s="164"/>
    </row>
    <row r="6" spans="1:8">
      <c r="A6" s="165"/>
      <c r="B6" s="166"/>
      <c r="C6" s="167"/>
      <c r="D6" s="168">
        <v>45973</v>
      </c>
      <c r="E6" s="169"/>
      <c r="F6" s="170">
        <v>44299</v>
      </c>
      <c r="G6" s="171"/>
      <c r="H6" s="172"/>
    </row>
    <row r="7" spans="1:8">
      <c r="A7" s="153" t="s">
        <v>558</v>
      </c>
      <c r="B7" s="158"/>
      <c r="C7" s="159"/>
      <c r="D7" s="160">
        <v>272530</v>
      </c>
      <c r="E7" s="161"/>
      <c r="F7" s="162">
        <v>78903</v>
      </c>
      <c r="G7" s="163"/>
      <c r="H7" s="164"/>
    </row>
    <row r="8" spans="1:8">
      <c r="A8" s="165"/>
      <c r="B8" s="166"/>
      <c r="C8" s="167"/>
      <c r="D8" s="168">
        <v>150859</v>
      </c>
      <c r="E8" s="169"/>
      <c r="F8" s="170">
        <v>49201</v>
      </c>
      <c r="G8" s="171"/>
      <c r="H8" s="172"/>
    </row>
    <row r="9" spans="1:8">
      <c r="A9" s="153" t="s">
        <v>559</v>
      </c>
      <c r="B9" s="158"/>
      <c r="C9" s="159"/>
      <c r="D9" s="160">
        <v>278062</v>
      </c>
      <c r="E9" s="161"/>
      <c r="F9" s="162">
        <v>82993</v>
      </c>
      <c r="G9" s="163"/>
      <c r="H9" s="164"/>
    </row>
    <row r="10" spans="1:8">
      <c r="A10" s="165"/>
      <c r="B10" s="166"/>
      <c r="C10" s="167"/>
      <c r="D10" s="168">
        <v>56155</v>
      </c>
      <c r="E10" s="169"/>
      <c r="F10" s="170">
        <v>46787</v>
      </c>
      <c r="G10" s="171"/>
      <c r="H10" s="172"/>
    </row>
    <row r="11" spans="1:8">
      <c r="A11" s="153" t="s">
        <v>560</v>
      </c>
      <c r="B11" s="158"/>
      <c r="C11" s="159"/>
      <c r="D11" s="160">
        <v>269886</v>
      </c>
      <c r="E11" s="161"/>
      <c r="F11" s="162">
        <v>108252</v>
      </c>
      <c r="G11" s="163"/>
      <c r="H11" s="164"/>
    </row>
    <row r="12" spans="1:8">
      <c r="A12" s="165"/>
      <c r="B12" s="166"/>
      <c r="C12" s="173"/>
      <c r="D12" s="168">
        <v>39520</v>
      </c>
      <c r="E12" s="169"/>
      <c r="F12" s="170">
        <v>50321</v>
      </c>
      <c r="G12" s="171"/>
      <c r="H12" s="172"/>
    </row>
    <row r="13" spans="1:8">
      <c r="A13" s="153"/>
      <c r="B13" s="158"/>
      <c r="C13" s="174"/>
      <c r="D13" s="175">
        <v>236646</v>
      </c>
      <c r="E13" s="176"/>
      <c r="F13" s="177">
        <v>92758</v>
      </c>
      <c r="G13" s="178"/>
      <c r="H13" s="164"/>
    </row>
    <row r="14" spans="1:8">
      <c r="A14" s="165"/>
      <c r="B14" s="166"/>
      <c r="C14" s="167"/>
      <c r="D14" s="168">
        <v>69686</v>
      </c>
      <c r="E14" s="169"/>
      <c r="F14" s="170">
        <v>46920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6.3</v>
      </c>
      <c r="C19" s="179">
        <f>ROUND(VALUE(SUBSTITUTE(実質収支比率等に係る経年分析!G$48,"▲","-")),2)</f>
        <v>4.1500000000000004</v>
      </c>
      <c r="D19" s="179">
        <f>ROUND(VALUE(SUBSTITUTE(実質収支比率等に係る経年分析!H$48,"▲","-")),2)</f>
        <v>10.69</v>
      </c>
      <c r="E19" s="179">
        <f>ROUND(VALUE(SUBSTITUTE(実質収支比率等に係る経年分析!I$48,"▲","-")),2)</f>
        <v>6.92</v>
      </c>
      <c r="F19" s="179">
        <f>ROUND(VALUE(SUBSTITUTE(実質収支比率等に係る経年分析!J$48,"▲","-")),2)</f>
        <v>6.78</v>
      </c>
    </row>
    <row r="20" spans="1:11">
      <c r="A20" s="179" t="s">
        <v>55</v>
      </c>
      <c r="B20" s="179">
        <f>ROUND(VALUE(SUBSTITUTE(実質収支比率等に係る経年分析!F$47,"▲","-")),2)</f>
        <v>24.39</v>
      </c>
      <c r="C20" s="179">
        <f>ROUND(VALUE(SUBSTITUTE(実質収支比率等に係る経年分析!G$47,"▲","-")),2)</f>
        <v>23.93</v>
      </c>
      <c r="D20" s="179">
        <f>ROUND(VALUE(SUBSTITUTE(実質収支比率等に係る経年分析!H$47,"▲","-")),2)</f>
        <v>16.04</v>
      </c>
      <c r="E20" s="179">
        <f>ROUND(VALUE(SUBSTITUTE(実質収支比率等に係る経年分析!I$47,"▲","-")),2)</f>
        <v>32.17</v>
      </c>
      <c r="F20" s="179">
        <f>ROUND(VALUE(SUBSTITUTE(実質収支比率等に係る経年分析!J$47,"▲","-")),2)</f>
        <v>38.72</v>
      </c>
    </row>
    <row r="21" spans="1:11">
      <c r="A21" s="179" t="s">
        <v>56</v>
      </c>
      <c r="B21" s="179">
        <f>IF(ISNUMBER(VALUE(SUBSTITUTE(実質収支比率等に係る経年分析!F$49,"▲","-"))),ROUND(VALUE(SUBSTITUTE(実質収支比率等に係る経年分析!F$49,"▲","-")),2),NA())</f>
        <v>-3.82</v>
      </c>
      <c r="C21" s="179">
        <f>IF(ISNUMBER(VALUE(SUBSTITUTE(実質収支比率等に係る経年分析!G$49,"▲","-"))),ROUND(VALUE(SUBSTITUTE(実質収支比率等に係る経年分析!G$49,"▲","-")),2),NA())</f>
        <v>-4.3899999999999997</v>
      </c>
      <c r="D21" s="179">
        <f>IF(ISNUMBER(VALUE(SUBSTITUTE(実質収支比率等に係る経年分析!H$49,"▲","-"))),ROUND(VALUE(SUBSTITUTE(実質収支比率等に係る経年分析!H$49,"▲","-")),2),NA())</f>
        <v>-4.4000000000000004</v>
      </c>
      <c r="E21" s="179">
        <f>IF(ISNUMBER(VALUE(SUBSTITUTE(実質収支比率等に係る経年分析!I$49,"▲","-"))),ROUND(VALUE(SUBSTITUTE(実質収支比率等に係る経年分析!I$49,"▲","-")),2),NA())</f>
        <v>6.66</v>
      </c>
      <c r="F21" s="179">
        <f>IF(ISNUMBER(VALUE(SUBSTITUTE(実質収支比率等に係る経年分析!J$49,"▲","-"))),ROUND(VALUE(SUBSTITUTE(実質収支比率等に係る経年分析!J$49,"▲","-")),2),NA())</f>
        <v>2.96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川俣町国民健康保険（施設勘定）特別会計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川俣町後期高齢者医療特別会計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川俣町簡易水道事業特別会計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川俣町国民健康保険（事業勘定）特別会計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v>
      </c>
    </row>
    <row r="33" spans="1:16">
      <c r="A33" s="180" t="str">
        <f>IF(連結実質赤字比率に係る赤字・黒字の構成分析!C$37="",NA(),連結実質赤字比率に係る赤字・黒字の構成分析!C$37)</f>
        <v>川俣町介護保険特別会計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2.4300000000000002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3.25</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6.78</v>
      </c>
    </row>
    <row r="35" spans="1:16">
      <c r="A35" s="180" t="str">
        <f>IF(連結実質赤字比率に係る赤字・黒字の構成分析!C$35="",NA(),連結実質赤字比率に係る赤字・黒字の構成分析!C$35)</f>
        <v>川俣町水道事業会計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7.04</v>
      </c>
    </row>
    <row r="36" spans="1:16">
      <c r="A36" s="180" t="str">
        <f>IF(連結実質赤字比率に係る赤字・黒字の構成分析!C$34="",NA(),連結実質赤字比率に係る赤字・黒字の構成分析!C$34)</f>
        <v>川俣町工業団地造成事業特別会計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457</v>
      </c>
      <c r="E42" s="181"/>
      <c r="F42" s="181"/>
      <c r="G42" s="181">
        <f>'実質公債費比率（分子）の構造'!L$52</f>
        <v>425</v>
      </c>
      <c r="H42" s="181"/>
      <c r="I42" s="181"/>
      <c r="J42" s="181">
        <f>'実質公債費比率（分子）の構造'!M$52</f>
        <v>425</v>
      </c>
      <c r="K42" s="181"/>
      <c r="L42" s="181"/>
      <c r="M42" s="181">
        <f>'実質公債費比率（分子）の構造'!N$52</f>
        <v>419</v>
      </c>
      <c r="N42" s="181"/>
      <c r="O42" s="181"/>
      <c r="P42" s="181">
        <f>'実質公債費比率（分子）の構造'!O$52</f>
        <v>407</v>
      </c>
    </row>
    <row r="43" spans="1:16">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43</v>
      </c>
      <c r="C44" s="181"/>
      <c r="D44" s="181"/>
      <c r="E44" s="181">
        <f>'実質公債費比率（分子）の構造'!L$50</f>
        <v>32</v>
      </c>
      <c r="F44" s="181"/>
      <c r="G44" s="181"/>
      <c r="H44" s="181">
        <f>'実質公債費比率（分子）の構造'!M$50</f>
        <v>41</v>
      </c>
      <c r="I44" s="181"/>
      <c r="J44" s="181"/>
      <c r="K44" s="181">
        <f>'実質公債費比率（分子）の構造'!N$50</f>
        <v>41</v>
      </c>
      <c r="L44" s="181"/>
      <c r="M44" s="181"/>
      <c r="N44" s="181">
        <f>'実質公債費比率（分子）の構造'!O$50</f>
        <v>29</v>
      </c>
      <c r="O44" s="181"/>
      <c r="P44" s="181"/>
    </row>
    <row r="45" spans="1:16">
      <c r="A45" s="181" t="s">
        <v>66</v>
      </c>
      <c r="B45" s="181">
        <f>'実質公債費比率（分子）の構造'!K$49</f>
        <v>7</v>
      </c>
      <c r="C45" s="181"/>
      <c r="D45" s="181"/>
      <c r="E45" s="181">
        <f>'実質公債費比率（分子）の構造'!L$49</f>
        <v>10</v>
      </c>
      <c r="F45" s="181"/>
      <c r="G45" s="181"/>
      <c r="H45" s="181">
        <f>'実質公債費比率（分子）の構造'!M$49</f>
        <v>24</v>
      </c>
      <c r="I45" s="181"/>
      <c r="J45" s="181"/>
      <c r="K45" s="181">
        <f>'実質公債費比率（分子）の構造'!N$49</f>
        <v>33</v>
      </c>
      <c r="L45" s="181"/>
      <c r="M45" s="181"/>
      <c r="N45" s="181">
        <f>'実質公債費比率（分子）の構造'!O$49</f>
        <v>37</v>
      </c>
      <c r="O45" s="181"/>
      <c r="P45" s="181"/>
    </row>
    <row r="46" spans="1:16">
      <c r="A46" s="181" t="s">
        <v>67</v>
      </c>
      <c r="B46" s="181">
        <f>'実質公債費比率（分子）の構造'!K$48</f>
        <v>25</v>
      </c>
      <c r="C46" s="181"/>
      <c r="D46" s="181"/>
      <c r="E46" s="181">
        <f>'実質公債費比率（分子）の構造'!L$48</f>
        <v>2</v>
      </c>
      <c r="F46" s="181"/>
      <c r="G46" s="181"/>
      <c r="H46" s="181">
        <f>'実質公債費比率（分子）の構造'!M$48</f>
        <v>26</v>
      </c>
      <c r="I46" s="181"/>
      <c r="J46" s="181"/>
      <c r="K46" s="181">
        <f>'実質公債費比率（分子）の構造'!N$48</f>
        <v>1</v>
      </c>
      <c r="L46" s="181"/>
      <c r="M46" s="181"/>
      <c r="N46" s="181">
        <f>'実質公債費比率（分子）の構造'!O$48</f>
        <v>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512</v>
      </c>
      <c r="C49" s="181"/>
      <c r="D49" s="181"/>
      <c r="E49" s="181">
        <f>'実質公債費比率（分子）の構造'!L$45</f>
        <v>466</v>
      </c>
      <c r="F49" s="181"/>
      <c r="G49" s="181"/>
      <c r="H49" s="181">
        <f>'実質公債費比率（分子）の構造'!M$45</f>
        <v>460</v>
      </c>
      <c r="I49" s="181"/>
      <c r="J49" s="181"/>
      <c r="K49" s="181">
        <f>'実質公債費比率（分子）の構造'!N$45</f>
        <v>490</v>
      </c>
      <c r="L49" s="181"/>
      <c r="M49" s="181"/>
      <c r="N49" s="181">
        <f>'実質公債費比率（分子）の構造'!O$45</f>
        <v>505</v>
      </c>
      <c r="O49" s="181"/>
      <c r="P49" s="181"/>
    </row>
    <row r="50" spans="1:16">
      <c r="A50" s="181" t="s">
        <v>71</v>
      </c>
      <c r="B50" s="181" t="e">
        <f>NA()</f>
        <v>#N/A</v>
      </c>
      <c r="C50" s="181">
        <f>IF(ISNUMBER('実質公債費比率（分子）の構造'!K$53),'実質公債費比率（分子）の構造'!K$53,NA())</f>
        <v>130</v>
      </c>
      <c r="D50" s="181" t="e">
        <f>NA()</f>
        <v>#N/A</v>
      </c>
      <c r="E50" s="181" t="e">
        <f>NA()</f>
        <v>#N/A</v>
      </c>
      <c r="F50" s="181">
        <f>IF(ISNUMBER('実質公債費比率（分子）の構造'!L$53),'実質公債費比率（分子）の構造'!L$53,NA())</f>
        <v>85</v>
      </c>
      <c r="G50" s="181" t="e">
        <f>NA()</f>
        <v>#N/A</v>
      </c>
      <c r="H50" s="181" t="e">
        <f>NA()</f>
        <v>#N/A</v>
      </c>
      <c r="I50" s="181">
        <f>IF(ISNUMBER('実質公債費比率（分子）の構造'!M$53),'実質公債費比率（分子）の構造'!M$53,NA())</f>
        <v>126</v>
      </c>
      <c r="J50" s="181" t="e">
        <f>NA()</f>
        <v>#N/A</v>
      </c>
      <c r="K50" s="181" t="e">
        <f>NA()</f>
        <v>#N/A</v>
      </c>
      <c r="L50" s="181">
        <f>IF(ISNUMBER('実質公債費比率（分子）の構造'!N$53),'実質公債費比率（分子）の構造'!N$53,NA())</f>
        <v>146</v>
      </c>
      <c r="M50" s="181" t="e">
        <f>NA()</f>
        <v>#N/A</v>
      </c>
      <c r="N50" s="181" t="e">
        <f>NA()</f>
        <v>#N/A</v>
      </c>
      <c r="O50" s="181">
        <f>IF(ISNUMBER('実質公債費比率（分子）の構造'!O$53),'実質公債費比率（分子）の構造'!O$53,NA())</f>
        <v>165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3916</v>
      </c>
      <c r="E56" s="180"/>
      <c r="F56" s="180"/>
      <c r="G56" s="180">
        <f>'将来負担比率（分子）の構造'!J$52</f>
        <v>3947</v>
      </c>
      <c r="H56" s="180"/>
      <c r="I56" s="180"/>
      <c r="J56" s="180">
        <f>'将来負担比率（分子）の構造'!K$52</f>
        <v>3862</v>
      </c>
      <c r="K56" s="180"/>
      <c r="L56" s="180"/>
      <c r="M56" s="180">
        <f>'将来負担比率（分子）の構造'!L$52</f>
        <v>3823</v>
      </c>
      <c r="N56" s="180"/>
      <c r="O56" s="180"/>
      <c r="P56" s="180">
        <f>'将来負担比率（分子）の構造'!M$52</f>
        <v>4166</v>
      </c>
    </row>
    <row r="57" spans="1:16">
      <c r="A57" s="180" t="s">
        <v>42</v>
      </c>
      <c r="B57" s="180"/>
      <c r="C57" s="180"/>
      <c r="D57" s="180">
        <f>'将来負担比率（分子）の構造'!I$51</f>
        <v>105</v>
      </c>
      <c r="E57" s="180"/>
      <c r="F57" s="180"/>
      <c r="G57" s="180">
        <f>'将来負担比率（分子）の構造'!J$51</f>
        <v>91</v>
      </c>
      <c r="H57" s="180"/>
      <c r="I57" s="180"/>
      <c r="J57" s="180">
        <f>'将来負担比率（分子）の構造'!K$51</f>
        <v>76</v>
      </c>
      <c r="K57" s="180"/>
      <c r="L57" s="180"/>
      <c r="M57" s="180">
        <f>'将来負担比率（分子）の構造'!L$51</f>
        <v>61</v>
      </c>
      <c r="N57" s="180"/>
      <c r="O57" s="180"/>
      <c r="P57" s="180">
        <f>'将来負担比率（分子）の構造'!M$51</f>
        <v>46</v>
      </c>
    </row>
    <row r="58" spans="1:16">
      <c r="A58" s="180" t="s">
        <v>41</v>
      </c>
      <c r="B58" s="180"/>
      <c r="C58" s="180"/>
      <c r="D58" s="180">
        <f>'将来負担比率（分子）の構造'!I$50</f>
        <v>1823</v>
      </c>
      <c r="E58" s="180"/>
      <c r="F58" s="180"/>
      <c r="G58" s="180">
        <f>'将来負担比率（分子）の構造'!J$50</f>
        <v>1699</v>
      </c>
      <c r="H58" s="180"/>
      <c r="I58" s="180"/>
      <c r="J58" s="180">
        <f>'将来負担比率（分子）の構造'!K$50</f>
        <v>1343</v>
      </c>
      <c r="K58" s="180"/>
      <c r="L58" s="180"/>
      <c r="M58" s="180">
        <f>'将来負担比率（分子）の構造'!L$50</f>
        <v>1978</v>
      </c>
      <c r="N58" s="180"/>
      <c r="O58" s="180"/>
      <c r="P58" s="180">
        <f>'将来負担比率（分子）の構造'!M$50</f>
        <v>2319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1213</v>
      </c>
      <c r="C62" s="180"/>
      <c r="D62" s="180"/>
      <c r="E62" s="180">
        <f>'将来負担比率（分子）の構造'!J$45</f>
        <v>1164</v>
      </c>
      <c r="F62" s="180"/>
      <c r="G62" s="180"/>
      <c r="H62" s="180">
        <f>'将来負担比率（分子）の構造'!K$45</f>
        <v>1086</v>
      </c>
      <c r="I62" s="180"/>
      <c r="J62" s="180"/>
      <c r="K62" s="180">
        <f>'将来負担比率（分子）の構造'!L$45</f>
        <v>942</v>
      </c>
      <c r="L62" s="180"/>
      <c r="M62" s="180"/>
      <c r="N62" s="180">
        <f>'将来負担比率（分子）の構造'!M$45</f>
        <v>861</v>
      </c>
      <c r="O62" s="180"/>
      <c r="P62" s="180"/>
    </row>
    <row r="63" spans="1:16">
      <c r="A63" s="180" t="s">
        <v>34</v>
      </c>
      <c r="B63" s="180">
        <f>'将来負担比率（分子）の構造'!I$44</f>
        <v>240</v>
      </c>
      <c r="C63" s="180"/>
      <c r="D63" s="180"/>
      <c r="E63" s="180">
        <f>'将来負担比率（分子）の構造'!J$44</f>
        <v>348</v>
      </c>
      <c r="F63" s="180"/>
      <c r="G63" s="180"/>
      <c r="H63" s="180">
        <f>'将来負担比率（分子）の構造'!K$44</f>
        <v>350</v>
      </c>
      <c r="I63" s="180"/>
      <c r="J63" s="180"/>
      <c r="K63" s="180">
        <f>'将来負担比率（分子）の構造'!L$44</f>
        <v>318</v>
      </c>
      <c r="L63" s="180"/>
      <c r="M63" s="180"/>
      <c r="N63" s="180">
        <f>'将来負担比率（分子）の構造'!M$44</f>
        <v>286</v>
      </c>
      <c r="O63" s="180"/>
      <c r="P63" s="180"/>
    </row>
    <row r="64" spans="1:16">
      <c r="A64" s="180" t="s">
        <v>33</v>
      </c>
      <c r="B64" s="180">
        <f>'将来負担比率（分子）の構造'!I$43</f>
        <v>197</v>
      </c>
      <c r="C64" s="180"/>
      <c r="D64" s="180"/>
      <c r="E64" s="180" t="str">
        <f>'将来負担比率（分子）の構造'!J$43</f>
        <v>-</v>
      </c>
      <c r="F64" s="180"/>
      <c r="G64" s="180"/>
      <c r="H64" s="180">
        <f>'将来負担比率（分子）の構造'!K$43</f>
        <v>162</v>
      </c>
      <c r="I64" s="180"/>
      <c r="J64" s="180"/>
      <c r="K64" s="180">
        <f>'将来負担比率（分子）の構造'!L$43</f>
        <v>89</v>
      </c>
      <c r="L64" s="180"/>
      <c r="M64" s="180"/>
      <c r="N64" s="180">
        <f>'将来負担比率（分子）の構造'!M$43</f>
        <v>79</v>
      </c>
      <c r="O64" s="180"/>
      <c r="P64" s="180"/>
    </row>
    <row r="65" spans="1:16">
      <c r="A65" s="180" t="s">
        <v>32</v>
      </c>
      <c r="B65" s="180">
        <f>'将来負担比率（分子）の構造'!I$42</f>
        <v>25</v>
      </c>
      <c r="C65" s="180"/>
      <c r="D65" s="180"/>
      <c r="E65" s="180">
        <f>'将来負担比率（分子）の構造'!J$42</f>
        <v>19</v>
      </c>
      <c r="F65" s="180"/>
      <c r="G65" s="180"/>
      <c r="H65" s="180">
        <f>'将来負担比率（分子）の構造'!K$42</f>
        <v>13</v>
      </c>
      <c r="I65" s="180"/>
      <c r="J65" s="180"/>
      <c r="K65" s="180">
        <f>'将来負担比率（分子）の構造'!L$42</f>
        <v>6</v>
      </c>
      <c r="L65" s="180"/>
      <c r="M65" s="180"/>
      <c r="N65" s="180">
        <f>'将来負担比率（分子）の構造'!M$42</f>
        <v>6</v>
      </c>
      <c r="O65" s="180"/>
      <c r="P65" s="180"/>
    </row>
    <row r="66" spans="1:16">
      <c r="A66" s="180" t="s">
        <v>31</v>
      </c>
      <c r="B66" s="180">
        <f>'将来負担比率（分子）の構造'!I$41</f>
        <v>4796</v>
      </c>
      <c r="C66" s="180"/>
      <c r="D66" s="180"/>
      <c r="E66" s="180">
        <f>'将来負担比率（分子）の構造'!J$41</f>
        <v>5012</v>
      </c>
      <c r="F66" s="180"/>
      <c r="G66" s="180"/>
      <c r="H66" s="180">
        <f>'将来負担比率（分子）の構造'!K$41</f>
        <v>6511</v>
      </c>
      <c r="I66" s="180"/>
      <c r="J66" s="180"/>
      <c r="K66" s="180">
        <f>'将来負担比率（分子）の構造'!L$41</f>
        <v>6667</v>
      </c>
      <c r="L66" s="180"/>
      <c r="M66" s="180"/>
      <c r="N66" s="180">
        <f>'将来負担比率（分子）の構造'!M$41</f>
        <v>6696</v>
      </c>
      <c r="O66" s="180"/>
      <c r="P66" s="180"/>
    </row>
    <row r="67" spans="1:16">
      <c r="A67" s="180" t="s">
        <v>75</v>
      </c>
      <c r="B67" s="180" t="e">
        <f>NA()</f>
        <v>#N/A</v>
      </c>
      <c r="C67" s="180">
        <f>IF(ISNUMBER('将来負担比率（分子）の構造'!I$53), IF('将来負担比率（分子）の構造'!I$53 &lt; 0, 0, '将来負担比率（分子）の構造'!I$53), NA())</f>
        <v>626</v>
      </c>
      <c r="D67" s="180" t="e">
        <f>NA()</f>
        <v>#N/A</v>
      </c>
      <c r="E67" s="180" t="e">
        <f>NA()</f>
        <v>#N/A</v>
      </c>
      <c r="F67" s="180">
        <f>IF(ISNUMBER('将来負担比率（分子）の構造'!J$53), IF('将来負担比率（分子）の構造'!J$53 &lt; 0, 0, '将来負担比率（分子）の構造'!J$53), NA())</f>
        <v>806</v>
      </c>
      <c r="G67" s="180" t="e">
        <f>NA()</f>
        <v>#N/A</v>
      </c>
      <c r="H67" s="180" t="e">
        <f>NA()</f>
        <v>#N/A</v>
      </c>
      <c r="I67" s="180">
        <f>IF(ISNUMBER('将来負担比率（分子）の構造'!K$53), IF('将来負担比率（分子）の構造'!K$53 &lt; 0, 0, '将来負担比率（分子）の構造'!K$53), NA())</f>
        <v>2840</v>
      </c>
      <c r="J67" s="180" t="e">
        <f>NA()</f>
        <v>#N/A</v>
      </c>
      <c r="K67" s="180" t="e">
        <f>NA()</f>
        <v>#N/A</v>
      </c>
      <c r="L67" s="180">
        <f>IF(ISNUMBER('将来負担比率（分子）の構造'!L$53), IF('将来負担比率（分子）の構造'!L$53 &lt; 0, 0, '将来負担比率（分子）の構造'!L$53), NA())</f>
        <v>2161</v>
      </c>
      <c r="M67" s="180" t="e">
        <f>NA()</f>
        <v>#N/A</v>
      </c>
      <c r="N67" s="180" t="e">
        <f>NA()</f>
        <v>#N/A</v>
      </c>
      <c r="O67" s="180">
        <f>IF(ISNUMBER('将来負担比率（分子）の構造'!M$53), IF('将来負担比率（分子）の構造'!M$53 &lt; 0, 0, '将来負担比率（分子）の構造'!M$53), NA())</f>
        <v>1396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662</v>
      </c>
      <c r="C72" s="184">
        <f>基金残高に係る経年分析!G55</f>
        <v>1312</v>
      </c>
      <c r="D72" s="184">
        <f>基金残高に係る経年分析!H55</f>
        <v>1580</v>
      </c>
    </row>
    <row r="73" spans="1:16">
      <c r="A73" s="183" t="s">
        <v>78</v>
      </c>
      <c r="B73" s="184">
        <f>基金残高に係る経年分析!F56</f>
        <v>0</v>
      </c>
      <c r="C73" s="184">
        <f>基金残高に係る経年分析!G56</f>
        <v>0</v>
      </c>
      <c r="D73" s="184">
        <f>基金残高に係る経年分析!H56</f>
        <v>0</v>
      </c>
    </row>
    <row r="74" spans="1:16">
      <c r="A74" s="183" t="s">
        <v>79</v>
      </c>
      <c r="B74" s="184">
        <f>基金残高に係る経年分析!F57</f>
        <v>1167</v>
      </c>
      <c r="C74" s="184">
        <f>基金残高に係る経年分析!G57</f>
        <v>1400</v>
      </c>
      <c r="D74" s="184">
        <f>基金残高に係る経年分析!H57</f>
        <v>942</v>
      </c>
    </row>
  </sheetData>
  <sheetProtection algorithmName="SHA-512" hashValue="YLDI6r5fw6cllnPRTk51jqPPti4qv5sAqQ0mNIpJol6vZmTyxZIw5u0xIHsPhaRAtI1hlabL83Z15I6Zx0yH2w==" saltValue="KN7NFtP9x2Q6j4bGx1JC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231</v>
      </c>
      <c r="C5" s="666"/>
      <c r="D5" s="666"/>
      <c r="E5" s="666"/>
      <c r="F5" s="666"/>
      <c r="G5" s="666"/>
      <c r="H5" s="666"/>
      <c r="I5" s="666"/>
      <c r="J5" s="666"/>
      <c r="K5" s="666"/>
      <c r="L5" s="666"/>
      <c r="M5" s="666"/>
      <c r="N5" s="666"/>
      <c r="O5" s="666"/>
      <c r="P5" s="666"/>
      <c r="Q5" s="667"/>
      <c r="R5" s="668">
        <v>1267465</v>
      </c>
      <c r="S5" s="669"/>
      <c r="T5" s="669"/>
      <c r="U5" s="669"/>
      <c r="V5" s="669"/>
      <c r="W5" s="669"/>
      <c r="X5" s="669"/>
      <c r="Y5" s="670"/>
      <c r="Z5" s="671">
        <v>12.2</v>
      </c>
      <c r="AA5" s="671"/>
      <c r="AB5" s="671"/>
      <c r="AC5" s="671"/>
      <c r="AD5" s="672">
        <v>1267465</v>
      </c>
      <c r="AE5" s="672"/>
      <c r="AF5" s="672"/>
      <c r="AG5" s="672"/>
      <c r="AH5" s="672"/>
      <c r="AI5" s="672"/>
      <c r="AJ5" s="672"/>
      <c r="AK5" s="672"/>
      <c r="AL5" s="673">
        <v>32.9</v>
      </c>
      <c r="AM5" s="674"/>
      <c r="AN5" s="674"/>
      <c r="AO5" s="675"/>
      <c r="AP5" s="665" t="s">
        <v>232</v>
      </c>
      <c r="AQ5" s="666"/>
      <c r="AR5" s="666"/>
      <c r="AS5" s="666"/>
      <c r="AT5" s="666"/>
      <c r="AU5" s="666"/>
      <c r="AV5" s="666"/>
      <c r="AW5" s="666"/>
      <c r="AX5" s="666"/>
      <c r="AY5" s="666"/>
      <c r="AZ5" s="666"/>
      <c r="BA5" s="666"/>
      <c r="BB5" s="666"/>
      <c r="BC5" s="666"/>
      <c r="BD5" s="666"/>
      <c r="BE5" s="666"/>
      <c r="BF5" s="667"/>
      <c r="BG5" s="679">
        <v>1267465</v>
      </c>
      <c r="BH5" s="680"/>
      <c r="BI5" s="680"/>
      <c r="BJ5" s="680"/>
      <c r="BK5" s="680"/>
      <c r="BL5" s="680"/>
      <c r="BM5" s="680"/>
      <c r="BN5" s="681"/>
      <c r="BO5" s="682">
        <v>100</v>
      </c>
      <c r="BP5" s="682"/>
      <c r="BQ5" s="682"/>
      <c r="BR5" s="682"/>
      <c r="BS5" s="683" t="s">
        <v>233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c r="B6" s="676" t="s">
        <v>237</v>
      </c>
      <c r="C6" s="677"/>
      <c r="D6" s="677"/>
      <c r="E6" s="677"/>
      <c r="F6" s="677"/>
      <c r="G6" s="677"/>
      <c r="H6" s="677"/>
      <c r="I6" s="677"/>
      <c r="J6" s="677"/>
      <c r="K6" s="677"/>
      <c r="L6" s="677"/>
      <c r="M6" s="677"/>
      <c r="N6" s="677"/>
      <c r="O6" s="677"/>
      <c r="P6" s="677"/>
      <c r="Q6" s="678"/>
      <c r="R6" s="679">
        <v>78190</v>
      </c>
      <c r="S6" s="680"/>
      <c r="T6" s="680"/>
      <c r="U6" s="680"/>
      <c r="V6" s="680"/>
      <c r="W6" s="680"/>
      <c r="X6" s="680"/>
      <c r="Y6" s="681"/>
      <c r="Z6" s="682">
        <v>0.8</v>
      </c>
      <c r="AA6" s="682"/>
      <c r="AB6" s="682"/>
      <c r="AC6" s="682"/>
      <c r="AD6" s="683">
        <v>78190</v>
      </c>
      <c r="AE6" s="683"/>
      <c r="AF6" s="683"/>
      <c r="AG6" s="683"/>
      <c r="AH6" s="683"/>
      <c r="AI6" s="683"/>
      <c r="AJ6" s="683"/>
      <c r="AK6" s="683"/>
      <c r="AL6" s="684">
        <v>2</v>
      </c>
      <c r="AM6" s="685"/>
      <c r="AN6" s="685"/>
      <c r="AO6" s="686"/>
      <c r="AP6" s="676" t="s">
        <v>238</v>
      </c>
      <c r="AQ6" s="677"/>
      <c r="AR6" s="677"/>
      <c r="AS6" s="677"/>
      <c r="AT6" s="677"/>
      <c r="AU6" s="677"/>
      <c r="AV6" s="677"/>
      <c r="AW6" s="677"/>
      <c r="AX6" s="677"/>
      <c r="AY6" s="677"/>
      <c r="AZ6" s="677"/>
      <c r="BA6" s="677"/>
      <c r="BB6" s="677"/>
      <c r="BC6" s="677"/>
      <c r="BD6" s="677"/>
      <c r="BE6" s="677"/>
      <c r="BF6" s="678"/>
      <c r="BG6" s="679">
        <v>1267465</v>
      </c>
      <c r="BH6" s="680"/>
      <c r="BI6" s="680"/>
      <c r="BJ6" s="680"/>
      <c r="BK6" s="680"/>
      <c r="BL6" s="680"/>
      <c r="BM6" s="680"/>
      <c r="BN6" s="681"/>
      <c r="BO6" s="682">
        <v>100</v>
      </c>
      <c r="BP6" s="682"/>
      <c r="BQ6" s="682"/>
      <c r="BR6" s="682"/>
      <c r="BS6" s="683" t="s">
        <v>239</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100153</v>
      </c>
      <c r="CS6" s="680"/>
      <c r="CT6" s="680"/>
      <c r="CU6" s="680"/>
      <c r="CV6" s="680"/>
      <c r="CW6" s="680"/>
      <c r="CX6" s="680"/>
      <c r="CY6" s="681"/>
      <c r="CZ6" s="673">
        <v>1</v>
      </c>
      <c r="DA6" s="674"/>
      <c r="DB6" s="674"/>
      <c r="DC6" s="693"/>
      <c r="DD6" s="688" t="s">
        <v>239</v>
      </c>
      <c r="DE6" s="680"/>
      <c r="DF6" s="680"/>
      <c r="DG6" s="680"/>
      <c r="DH6" s="680"/>
      <c r="DI6" s="680"/>
      <c r="DJ6" s="680"/>
      <c r="DK6" s="680"/>
      <c r="DL6" s="680"/>
      <c r="DM6" s="680"/>
      <c r="DN6" s="680"/>
      <c r="DO6" s="680"/>
      <c r="DP6" s="681"/>
      <c r="DQ6" s="688">
        <v>100153</v>
      </c>
      <c r="DR6" s="680"/>
      <c r="DS6" s="680"/>
      <c r="DT6" s="680"/>
      <c r="DU6" s="680"/>
      <c r="DV6" s="680"/>
      <c r="DW6" s="680"/>
      <c r="DX6" s="680"/>
      <c r="DY6" s="680"/>
      <c r="DZ6" s="680"/>
      <c r="EA6" s="680"/>
      <c r="EB6" s="680"/>
      <c r="EC6" s="689"/>
    </row>
    <row r="7" spans="2:143" ht="11.25" customHeight="1">
      <c r="B7" s="676" t="s">
        <v>241</v>
      </c>
      <c r="C7" s="677"/>
      <c r="D7" s="677"/>
      <c r="E7" s="677"/>
      <c r="F7" s="677"/>
      <c r="G7" s="677"/>
      <c r="H7" s="677"/>
      <c r="I7" s="677"/>
      <c r="J7" s="677"/>
      <c r="K7" s="677"/>
      <c r="L7" s="677"/>
      <c r="M7" s="677"/>
      <c r="N7" s="677"/>
      <c r="O7" s="677"/>
      <c r="P7" s="677"/>
      <c r="Q7" s="678"/>
      <c r="R7" s="679">
        <v>1628</v>
      </c>
      <c r="S7" s="680"/>
      <c r="T7" s="680"/>
      <c r="U7" s="680"/>
      <c r="V7" s="680"/>
      <c r="W7" s="680"/>
      <c r="X7" s="680"/>
      <c r="Y7" s="681"/>
      <c r="Z7" s="682">
        <v>0</v>
      </c>
      <c r="AA7" s="682"/>
      <c r="AB7" s="682"/>
      <c r="AC7" s="682"/>
      <c r="AD7" s="683">
        <v>1628</v>
      </c>
      <c r="AE7" s="683"/>
      <c r="AF7" s="683"/>
      <c r="AG7" s="683"/>
      <c r="AH7" s="683"/>
      <c r="AI7" s="683"/>
      <c r="AJ7" s="683"/>
      <c r="AK7" s="683"/>
      <c r="AL7" s="684">
        <v>0</v>
      </c>
      <c r="AM7" s="685"/>
      <c r="AN7" s="685"/>
      <c r="AO7" s="686"/>
      <c r="AP7" s="676" t="s">
        <v>242</v>
      </c>
      <c r="AQ7" s="677"/>
      <c r="AR7" s="677"/>
      <c r="AS7" s="677"/>
      <c r="AT7" s="677"/>
      <c r="AU7" s="677"/>
      <c r="AV7" s="677"/>
      <c r="AW7" s="677"/>
      <c r="AX7" s="677"/>
      <c r="AY7" s="677"/>
      <c r="AZ7" s="677"/>
      <c r="BA7" s="677"/>
      <c r="BB7" s="677"/>
      <c r="BC7" s="677"/>
      <c r="BD7" s="677"/>
      <c r="BE7" s="677"/>
      <c r="BF7" s="678"/>
      <c r="BG7" s="679">
        <v>590422</v>
      </c>
      <c r="BH7" s="680"/>
      <c r="BI7" s="680"/>
      <c r="BJ7" s="680"/>
      <c r="BK7" s="680"/>
      <c r="BL7" s="680"/>
      <c r="BM7" s="680"/>
      <c r="BN7" s="681"/>
      <c r="BO7" s="682">
        <v>46.6</v>
      </c>
      <c r="BP7" s="682"/>
      <c r="BQ7" s="682"/>
      <c r="BR7" s="682"/>
      <c r="BS7" s="683" t="s">
        <v>239</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1195273</v>
      </c>
      <c r="CS7" s="680"/>
      <c r="CT7" s="680"/>
      <c r="CU7" s="680"/>
      <c r="CV7" s="680"/>
      <c r="CW7" s="680"/>
      <c r="CX7" s="680"/>
      <c r="CY7" s="681"/>
      <c r="CZ7" s="682">
        <v>12.1</v>
      </c>
      <c r="DA7" s="682"/>
      <c r="DB7" s="682"/>
      <c r="DC7" s="682"/>
      <c r="DD7" s="688">
        <v>91192</v>
      </c>
      <c r="DE7" s="680"/>
      <c r="DF7" s="680"/>
      <c r="DG7" s="680"/>
      <c r="DH7" s="680"/>
      <c r="DI7" s="680"/>
      <c r="DJ7" s="680"/>
      <c r="DK7" s="680"/>
      <c r="DL7" s="680"/>
      <c r="DM7" s="680"/>
      <c r="DN7" s="680"/>
      <c r="DO7" s="680"/>
      <c r="DP7" s="681"/>
      <c r="DQ7" s="688">
        <v>943838</v>
      </c>
      <c r="DR7" s="680"/>
      <c r="DS7" s="680"/>
      <c r="DT7" s="680"/>
      <c r="DU7" s="680"/>
      <c r="DV7" s="680"/>
      <c r="DW7" s="680"/>
      <c r="DX7" s="680"/>
      <c r="DY7" s="680"/>
      <c r="DZ7" s="680"/>
      <c r="EA7" s="680"/>
      <c r="EB7" s="680"/>
      <c r="EC7" s="689"/>
    </row>
    <row r="8" spans="2:143" ht="11.25" customHeight="1">
      <c r="B8" s="676" t="s">
        <v>244</v>
      </c>
      <c r="C8" s="677"/>
      <c r="D8" s="677"/>
      <c r="E8" s="677"/>
      <c r="F8" s="677"/>
      <c r="G8" s="677"/>
      <c r="H8" s="677"/>
      <c r="I8" s="677"/>
      <c r="J8" s="677"/>
      <c r="K8" s="677"/>
      <c r="L8" s="677"/>
      <c r="M8" s="677"/>
      <c r="N8" s="677"/>
      <c r="O8" s="677"/>
      <c r="P8" s="677"/>
      <c r="Q8" s="678"/>
      <c r="R8" s="679">
        <v>2940</v>
      </c>
      <c r="S8" s="680"/>
      <c r="T8" s="680"/>
      <c r="U8" s="680"/>
      <c r="V8" s="680"/>
      <c r="W8" s="680"/>
      <c r="X8" s="680"/>
      <c r="Y8" s="681"/>
      <c r="Z8" s="682">
        <v>0</v>
      </c>
      <c r="AA8" s="682"/>
      <c r="AB8" s="682"/>
      <c r="AC8" s="682"/>
      <c r="AD8" s="683">
        <v>2940</v>
      </c>
      <c r="AE8" s="683"/>
      <c r="AF8" s="683"/>
      <c r="AG8" s="683"/>
      <c r="AH8" s="683"/>
      <c r="AI8" s="683"/>
      <c r="AJ8" s="683"/>
      <c r="AK8" s="683"/>
      <c r="AL8" s="684">
        <v>0.1</v>
      </c>
      <c r="AM8" s="685"/>
      <c r="AN8" s="685"/>
      <c r="AO8" s="686"/>
      <c r="AP8" s="676" t="s">
        <v>245</v>
      </c>
      <c r="AQ8" s="677"/>
      <c r="AR8" s="677"/>
      <c r="AS8" s="677"/>
      <c r="AT8" s="677"/>
      <c r="AU8" s="677"/>
      <c r="AV8" s="677"/>
      <c r="AW8" s="677"/>
      <c r="AX8" s="677"/>
      <c r="AY8" s="677"/>
      <c r="AZ8" s="677"/>
      <c r="BA8" s="677"/>
      <c r="BB8" s="677"/>
      <c r="BC8" s="677"/>
      <c r="BD8" s="677"/>
      <c r="BE8" s="677"/>
      <c r="BF8" s="678"/>
      <c r="BG8" s="679">
        <v>21536</v>
      </c>
      <c r="BH8" s="680"/>
      <c r="BI8" s="680"/>
      <c r="BJ8" s="680"/>
      <c r="BK8" s="680"/>
      <c r="BL8" s="680"/>
      <c r="BM8" s="680"/>
      <c r="BN8" s="681"/>
      <c r="BO8" s="682">
        <v>1.7</v>
      </c>
      <c r="BP8" s="682"/>
      <c r="BQ8" s="682"/>
      <c r="BR8" s="682"/>
      <c r="BS8" s="688" t="s">
        <v>233</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2368415</v>
      </c>
      <c r="CS8" s="680"/>
      <c r="CT8" s="680"/>
      <c r="CU8" s="680"/>
      <c r="CV8" s="680"/>
      <c r="CW8" s="680"/>
      <c r="CX8" s="680"/>
      <c r="CY8" s="681"/>
      <c r="CZ8" s="682">
        <v>24</v>
      </c>
      <c r="DA8" s="682"/>
      <c r="DB8" s="682"/>
      <c r="DC8" s="682"/>
      <c r="DD8" s="688">
        <v>564187</v>
      </c>
      <c r="DE8" s="680"/>
      <c r="DF8" s="680"/>
      <c r="DG8" s="680"/>
      <c r="DH8" s="680"/>
      <c r="DI8" s="680"/>
      <c r="DJ8" s="680"/>
      <c r="DK8" s="680"/>
      <c r="DL8" s="680"/>
      <c r="DM8" s="680"/>
      <c r="DN8" s="680"/>
      <c r="DO8" s="680"/>
      <c r="DP8" s="681"/>
      <c r="DQ8" s="688">
        <v>1145243</v>
      </c>
      <c r="DR8" s="680"/>
      <c r="DS8" s="680"/>
      <c r="DT8" s="680"/>
      <c r="DU8" s="680"/>
      <c r="DV8" s="680"/>
      <c r="DW8" s="680"/>
      <c r="DX8" s="680"/>
      <c r="DY8" s="680"/>
      <c r="DZ8" s="680"/>
      <c r="EA8" s="680"/>
      <c r="EB8" s="680"/>
      <c r="EC8" s="689"/>
    </row>
    <row r="9" spans="2:143" ht="11.25" customHeight="1">
      <c r="B9" s="676" t="s">
        <v>247</v>
      </c>
      <c r="C9" s="677"/>
      <c r="D9" s="677"/>
      <c r="E9" s="677"/>
      <c r="F9" s="677"/>
      <c r="G9" s="677"/>
      <c r="H9" s="677"/>
      <c r="I9" s="677"/>
      <c r="J9" s="677"/>
      <c r="K9" s="677"/>
      <c r="L9" s="677"/>
      <c r="M9" s="677"/>
      <c r="N9" s="677"/>
      <c r="O9" s="677"/>
      <c r="P9" s="677"/>
      <c r="Q9" s="678"/>
      <c r="R9" s="679">
        <v>2329</v>
      </c>
      <c r="S9" s="680"/>
      <c r="T9" s="680"/>
      <c r="U9" s="680"/>
      <c r="V9" s="680"/>
      <c r="W9" s="680"/>
      <c r="X9" s="680"/>
      <c r="Y9" s="681"/>
      <c r="Z9" s="682">
        <v>0</v>
      </c>
      <c r="AA9" s="682"/>
      <c r="AB9" s="682"/>
      <c r="AC9" s="682"/>
      <c r="AD9" s="683">
        <v>2329</v>
      </c>
      <c r="AE9" s="683"/>
      <c r="AF9" s="683"/>
      <c r="AG9" s="683"/>
      <c r="AH9" s="683"/>
      <c r="AI9" s="683"/>
      <c r="AJ9" s="683"/>
      <c r="AK9" s="683"/>
      <c r="AL9" s="684">
        <v>0.1</v>
      </c>
      <c r="AM9" s="685"/>
      <c r="AN9" s="685"/>
      <c r="AO9" s="686"/>
      <c r="AP9" s="676" t="s">
        <v>248</v>
      </c>
      <c r="AQ9" s="677"/>
      <c r="AR9" s="677"/>
      <c r="AS9" s="677"/>
      <c r="AT9" s="677"/>
      <c r="AU9" s="677"/>
      <c r="AV9" s="677"/>
      <c r="AW9" s="677"/>
      <c r="AX9" s="677"/>
      <c r="AY9" s="677"/>
      <c r="AZ9" s="677"/>
      <c r="BA9" s="677"/>
      <c r="BB9" s="677"/>
      <c r="BC9" s="677"/>
      <c r="BD9" s="677"/>
      <c r="BE9" s="677"/>
      <c r="BF9" s="678"/>
      <c r="BG9" s="679">
        <v>467920</v>
      </c>
      <c r="BH9" s="680"/>
      <c r="BI9" s="680"/>
      <c r="BJ9" s="680"/>
      <c r="BK9" s="680"/>
      <c r="BL9" s="680"/>
      <c r="BM9" s="680"/>
      <c r="BN9" s="681"/>
      <c r="BO9" s="682">
        <v>36.9</v>
      </c>
      <c r="BP9" s="682"/>
      <c r="BQ9" s="682"/>
      <c r="BR9" s="682"/>
      <c r="BS9" s="688" t="s">
        <v>178</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389782</v>
      </c>
      <c r="CS9" s="680"/>
      <c r="CT9" s="680"/>
      <c r="CU9" s="680"/>
      <c r="CV9" s="680"/>
      <c r="CW9" s="680"/>
      <c r="CX9" s="680"/>
      <c r="CY9" s="681"/>
      <c r="CZ9" s="682">
        <v>3.9</v>
      </c>
      <c r="DA9" s="682"/>
      <c r="DB9" s="682"/>
      <c r="DC9" s="682"/>
      <c r="DD9" s="688">
        <v>22643</v>
      </c>
      <c r="DE9" s="680"/>
      <c r="DF9" s="680"/>
      <c r="DG9" s="680"/>
      <c r="DH9" s="680"/>
      <c r="DI9" s="680"/>
      <c r="DJ9" s="680"/>
      <c r="DK9" s="680"/>
      <c r="DL9" s="680"/>
      <c r="DM9" s="680"/>
      <c r="DN9" s="680"/>
      <c r="DO9" s="680"/>
      <c r="DP9" s="681"/>
      <c r="DQ9" s="688">
        <v>358383</v>
      </c>
      <c r="DR9" s="680"/>
      <c r="DS9" s="680"/>
      <c r="DT9" s="680"/>
      <c r="DU9" s="680"/>
      <c r="DV9" s="680"/>
      <c r="DW9" s="680"/>
      <c r="DX9" s="680"/>
      <c r="DY9" s="680"/>
      <c r="DZ9" s="680"/>
      <c r="EA9" s="680"/>
      <c r="EB9" s="680"/>
      <c r="EC9" s="689"/>
    </row>
    <row r="10" spans="2:143" ht="11.25" customHeight="1">
      <c r="B10" s="676" t="s">
        <v>250</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239</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37791</v>
      </c>
      <c r="BH10" s="680"/>
      <c r="BI10" s="680"/>
      <c r="BJ10" s="680"/>
      <c r="BK10" s="680"/>
      <c r="BL10" s="680"/>
      <c r="BM10" s="680"/>
      <c r="BN10" s="681"/>
      <c r="BO10" s="682">
        <v>3</v>
      </c>
      <c r="BP10" s="682"/>
      <c r="BQ10" s="682"/>
      <c r="BR10" s="682"/>
      <c r="BS10" s="688" t="s">
        <v>178</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v>103315</v>
      </c>
      <c r="CS10" s="680"/>
      <c r="CT10" s="680"/>
      <c r="CU10" s="680"/>
      <c r="CV10" s="680"/>
      <c r="CW10" s="680"/>
      <c r="CX10" s="680"/>
      <c r="CY10" s="681"/>
      <c r="CZ10" s="682">
        <v>1</v>
      </c>
      <c r="DA10" s="682"/>
      <c r="DB10" s="682"/>
      <c r="DC10" s="682"/>
      <c r="DD10" s="688" t="s">
        <v>239</v>
      </c>
      <c r="DE10" s="680"/>
      <c r="DF10" s="680"/>
      <c r="DG10" s="680"/>
      <c r="DH10" s="680"/>
      <c r="DI10" s="680"/>
      <c r="DJ10" s="680"/>
      <c r="DK10" s="680"/>
      <c r="DL10" s="680"/>
      <c r="DM10" s="680"/>
      <c r="DN10" s="680"/>
      <c r="DO10" s="680"/>
      <c r="DP10" s="681"/>
      <c r="DQ10" s="688">
        <v>2531</v>
      </c>
      <c r="DR10" s="680"/>
      <c r="DS10" s="680"/>
      <c r="DT10" s="680"/>
      <c r="DU10" s="680"/>
      <c r="DV10" s="680"/>
      <c r="DW10" s="680"/>
      <c r="DX10" s="680"/>
      <c r="DY10" s="680"/>
      <c r="DZ10" s="680"/>
      <c r="EA10" s="680"/>
      <c r="EB10" s="680"/>
      <c r="EC10" s="689"/>
    </row>
    <row r="11" spans="2:143" ht="11.25" customHeight="1">
      <c r="B11" s="676" t="s">
        <v>253</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178</v>
      </c>
      <c r="AA11" s="682"/>
      <c r="AB11" s="682"/>
      <c r="AC11" s="682"/>
      <c r="AD11" s="683" t="s">
        <v>178</v>
      </c>
      <c r="AE11" s="683"/>
      <c r="AF11" s="683"/>
      <c r="AG11" s="683"/>
      <c r="AH11" s="683"/>
      <c r="AI11" s="683"/>
      <c r="AJ11" s="683"/>
      <c r="AK11" s="683"/>
      <c r="AL11" s="684" t="s">
        <v>239</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63175</v>
      </c>
      <c r="BH11" s="680"/>
      <c r="BI11" s="680"/>
      <c r="BJ11" s="680"/>
      <c r="BK11" s="680"/>
      <c r="BL11" s="680"/>
      <c r="BM11" s="680"/>
      <c r="BN11" s="681"/>
      <c r="BO11" s="682">
        <v>5</v>
      </c>
      <c r="BP11" s="682"/>
      <c r="BQ11" s="682"/>
      <c r="BR11" s="682"/>
      <c r="BS11" s="688" t="s">
        <v>239</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2008931</v>
      </c>
      <c r="CS11" s="680"/>
      <c r="CT11" s="680"/>
      <c r="CU11" s="680"/>
      <c r="CV11" s="680"/>
      <c r="CW11" s="680"/>
      <c r="CX11" s="680"/>
      <c r="CY11" s="681"/>
      <c r="CZ11" s="682">
        <v>20.3</v>
      </c>
      <c r="DA11" s="682"/>
      <c r="DB11" s="682"/>
      <c r="DC11" s="682"/>
      <c r="DD11" s="688">
        <v>1663044</v>
      </c>
      <c r="DE11" s="680"/>
      <c r="DF11" s="680"/>
      <c r="DG11" s="680"/>
      <c r="DH11" s="680"/>
      <c r="DI11" s="680"/>
      <c r="DJ11" s="680"/>
      <c r="DK11" s="680"/>
      <c r="DL11" s="680"/>
      <c r="DM11" s="680"/>
      <c r="DN11" s="680"/>
      <c r="DO11" s="680"/>
      <c r="DP11" s="681"/>
      <c r="DQ11" s="688">
        <v>496397</v>
      </c>
      <c r="DR11" s="680"/>
      <c r="DS11" s="680"/>
      <c r="DT11" s="680"/>
      <c r="DU11" s="680"/>
      <c r="DV11" s="680"/>
      <c r="DW11" s="680"/>
      <c r="DX11" s="680"/>
      <c r="DY11" s="680"/>
      <c r="DZ11" s="680"/>
      <c r="EA11" s="680"/>
      <c r="EB11" s="680"/>
      <c r="EC11" s="689"/>
    </row>
    <row r="12" spans="2:143" ht="11.25" customHeight="1">
      <c r="B12" s="676" t="s">
        <v>256</v>
      </c>
      <c r="C12" s="677"/>
      <c r="D12" s="677"/>
      <c r="E12" s="677"/>
      <c r="F12" s="677"/>
      <c r="G12" s="677"/>
      <c r="H12" s="677"/>
      <c r="I12" s="677"/>
      <c r="J12" s="677"/>
      <c r="K12" s="677"/>
      <c r="L12" s="677"/>
      <c r="M12" s="677"/>
      <c r="N12" s="677"/>
      <c r="O12" s="677"/>
      <c r="P12" s="677"/>
      <c r="Q12" s="678"/>
      <c r="R12" s="679">
        <v>268846</v>
      </c>
      <c r="S12" s="680"/>
      <c r="T12" s="680"/>
      <c r="U12" s="680"/>
      <c r="V12" s="680"/>
      <c r="W12" s="680"/>
      <c r="X12" s="680"/>
      <c r="Y12" s="681"/>
      <c r="Z12" s="682">
        <v>2.6</v>
      </c>
      <c r="AA12" s="682"/>
      <c r="AB12" s="682"/>
      <c r="AC12" s="682"/>
      <c r="AD12" s="683">
        <v>268846</v>
      </c>
      <c r="AE12" s="683"/>
      <c r="AF12" s="683"/>
      <c r="AG12" s="683"/>
      <c r="AH12" s="683"/>
      <c r="AI12" s="683"/>
      <c r="AJ12" s="683"/>
      <c r="AK12" s="683"/>
      <c r="AL12" s="684">
        <v>7</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543163</v>
      </c>
      <c r="BH12" s="680"/>
      <c r="BI12" s="680"/>
      <c r="BJ12" s="680"/>
      <c r="BK12" s="680"/>
      <c r="BL12" s="680"/>
      <c r="BM12" s="680"/>
      <c r="BN12" s="681"/>
      <c r="BO12" s="682">
        <v>42.9</v>
      </c>
      <c r="BP12" s="682"/>
      <c r="BQ12" s="682"/>
      <c r="BR12" s="682"/>
      <c r="BS12" s="688" t="s">
        <v>178</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244150</v>
      </c>
      <c r="CS12" s="680"/>
      <c r="CT12" s="680"/>
      <c r="CU12" s="680"/>
      <c r="CV12" s="680"/>
      <c r="CW12" s="680"/>
      <c r="CX12" s="680"/>
      <c r="CY12" s="681"/>
      <c r="CZ12" s="682">
        <v>2.5</v>
      </c>
      <c r="DA12" s="682"/>
      <c r="DB12" s="682"/>
      <c r="DC12" s="682"/>
      <c r="DD12" s="688">
        <v>7095</v>
      </c>
      <c r="DE12" s="680"/>
      <c r="DF12" s="680"/>
      <c r="DG12" s="680"/>
      <c r="DH12" s="680"/>
      <c r="DI12" s="680"/>
      <c r="DJ12" s="680"/>
      <c r="DK12" s="680"/>
      <c r="DL12" s="680"/>
      <c r="DM12" s="680"/>
      <c r="DN12" s="680"/>
      <c r="DO12" s="680"/>
      <c r="DP12" s="681"/>
      <c r="DQ12" s="688">
        <v>61618</v>
      </c>
      <c r="DR12" s="680"/>
      <c r="DS12" s="680"/>
      <c r="DT12" s="680"/>
      <c r="DU12" s="680"/>
      <c r="DV12" s="680"/>
      <c r="DW12" s="680"/>
      <c r="DX12" s="680"/>
      <c r="DY12" s="680"/>
      <c r="DZ12" s="680"/>
      <c r="EA12" s="680"/>
      <c r="EB12" s="680"/>
      <c r="EC12" s="689"/>
    </row>
    <row r="13" spans="2:143" ht="11.25" customHeight="1">
      <c r="B13" s="676" t="s">
        <v>259</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682" t="s">
        <v>178</v>
      </c>
      <c r="AA13" s="682"/>
      <c r="AB13" s="682"/>
      <c r="AC13" s="682"/>
      <c r="AD13" s="683" t="s">
        <v>233</v>
      </c>
      <c r="AE13" s="683"/>
      <c r="AF13" s="683"/>
      <c r="AG13" s="683"/>
      <c r="AH13" s="683"/>
      <c r="AI13" s="683"/>
      <c r="AJ13" s="683"/>
      <c r="AK13" s="683"/>
      <c r="AL13" s="684" t="s">
        <v>233</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540284</v>
      </c>
      <c r="BH13" s="680"/>
      <c r="BI13" s="680"/>
      <c r="BJ13" s="680"/>
      <c r="BK13" s="680"/>
      <c r="BL13" s="680"/>
      <c r="BM13" s="680"/>
      <c r="BN13" s="681"/>
      <c r="BO13" s="682">
        <v>42.6</v>
      </c>
      <c r="BP13" s="682"/>
      <c r="BQ13" s="682"/>
      <c r="BR13" s="682"/>
      <c r="BS13" s="688" t="s">
        <v>178</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993021</v>
      </c>
      <c r="CS13" s="680"/>
      <c r="CT13" s="680"/>
      <c r="CU13" s="680"/>
      <c r="CV13" s="680"/>
      <c r="CW13" s="680"/>
      <c r="CX13" s="680"/>
      <c r="CY13" s="681"/>
      <c r="CZ13" s="682">
        <v>10.1</v>
      </c>
      <c r="DA13" s="682"/>
      <c r="DB13" s="682"/>
      <c r="DC13" s="682"/>
      <c r="DD13" s="688">
        <v>857824</v>
      </c>
      <c r="DE13" s="680"/>
      <c r="DF13" s="680"/>
      <c r="DG13" s="680"/>
      <c r="DH13" s="680"/>
      <c r="DI13" s="680"/>
      <c r="DJ13" s="680"/>
      <c r="DK13" s="680"/>
      <c r="DL13" s="680"/>
      <c r="DM13" s="680"/>
      <c r="DN13" s="680"/>
      <c r="DO13" s="680"/>
      <c r="DP13" s="681"/>
      <c r="DQ13" s="688">
        <v>224967</v>
      </c>
      <c r="DR13" s="680"/>
      <c r="DS13" s="680"/>
      <c r="DT13" s="680"/>
      <c r="DU13" s="680"/>
      <c r="DV13" s="680"/>
      <c r="DW13" s="680"/>
      <c r="DX13" s="680"/>
      <c r="DY13" s="680"/>
      <c r="DZ13" s="680"/>
      <c r="EA13" s="680"/>
      <c r="EB13" s="680"/>
      <c r="EC13" s="689"/>
    </row>
    <row r="14" spans="2:143" ht="11.25" customHeight="1">
      <c r="B14" s="676" t="s">
        <v>262</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178</v>
      </c>
      <c r="AA14" s="682"/>
      <c r="AB14" s="682"/>
      <c r="AC14" s="682"/>
      <c r="AD14" s="683" t="s">
        <v>239</v>
      </c>
      <c r="AE14" s="683"/>
      <c r="AF14" s="683"/>
      <c r="AG14" s="683"/>
      <c r="AH14" s="683"/>
      <c r="AI14" s="683"/>
      <c r="AJ14" s="683"/>
      <c r="AK14" s="683"/>
      <c r="AL14" s="684" t="s">
        <v>178</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48273</v>
      </c>
      <c r="BH14" s="680"/>
      <c r="BI14" s="680"/>
      <c r="BJ14" s="680"/>
      <c r="BK14" s="680"/>
      <c r="BL14" s="680"/>
      <c r="BM14" s="680"/>
      <c r="BN14" s="681"/>
      <c r="BO14" s="682">
        <v>3.8</v>
      </c>
      <c r="BP14" s="682"/>
      <c r="BQ14" s="682"/>
      <c r="BR14" s="682"/>
      <c r="BS14" s="688" t="s">
        <v>178</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446297</v>
      </c>
      <c r="CS14" s="680"/>
      <c r="CT14" s="680"/>
      <c r="CU14" s="680"/>
      <c r="CV14" s="680"/>
      <c r="CW14" s="680"/>
      <c r="CX14" s="680"/>
      <c r="CY14" s="681"/>
      <c r="CZ14" s="682">
        <v>4.5</v>
      </c>
      <c r="DA14" s="682"/>
      <c r="DB14" s="682"/>
      <c r="DC14" s="682"/>
      <c r="DD14" s="688">
        <v>144080</v>
      </c>
      <c r="DE14" s="680"/>
      <c r="DF14" s="680"/>
      <c r="DG14" s="680"/>
      <c r="DH14" s="680"/>
      <c r="DI14" s="680"/>
      <c r="DJ14" s="680"/>
      <c r="DK14" s="680"/>
      <c r="DL14" s="680"/>
      <c r="DM14" s="680"/>
      <c r="DN14" s="680"/>
      <c r="DO14" s="680"/>
      <c r="DP14" s="681"/>
      <c r="DQ14" s="688">
        <v>302217</v>
      </c>
      <c r="DR14" s="680"/>
      <c r="DS14" s="680"/>
      <c r="DT14" s="680"/>
      <c r="DU14" s="680"/>
      <c r="DV14" s="680"/>
      <c r="DW14" s="680"/>
      <c r="DX14" s="680"/>
      <c r="DY14" s="680"/>
      <c r="DZ14" s="680"/>
      <c r="EA14" s="680"/>
      <c r="EB14" s="680"/>
      <c r="EC14" s="689"/>
    </row>
    <row r="15" spans="2:143" ht="11.25" customHeight="1">
      <c r="B15" s="676" t="s">
        <v>265</v>
      </c>
      <c r="C15" s="677"/>
      <c r="D15" s="677"/>
      <c r="E15" s="677"/>
      <c r="F15" s="677"/>
      <c r="G15" s="677"/>
      <c r="H15" s="677"/>
      <c r="I15" s="677"/>
      <c r="J15" s="677"/>
      <c r="K15" s="677"/>
      <c r="L15" s="677"/>
      <c r="M15" s="677"/>
      <c r="N15" s="677"/>
      <c r="O15" s="677"/>
      <c r="P15" s="677"/>
      <c r="Q15" s="678"/>
      <c r="R15" s="679">
        <v>17447</v>
      </c>
      <c r="S15" s="680"/>
      <c r="T15" s="680"/>
      <c r="U15" s="680"/>
      <c r="V15" s="680"/>
      <c r="W15" s="680"/>
      <c r="X15" s="680"/>
      <c r="Y15" s="681"/>
      <c r="Z15" s="682">
        <v>0.2</v>
      </c>
      <c r="AA15" s="682"/>
      <c r="AB15" s="682"/>
      <c r="AC15" s="682"/>
      <c r="AD15" s="683">
        <v>17447</v>
      </c>
      <c r="AE15" s="683"/>
      <c r="AF15" s="683"/>
      <c r="AG15" s="683"/>
      <c r="AH15" s="683"/>
      <c r="AI15" s="683"/>
      <c r="AJ15" s="683"/>
      <c r="AK15" s="683"/>
      <c r="AL15" s="684">
        <v>0.5</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85607</v>
      </c>
      <c r="BH15" s="680"/>
      <c r="BI15" s="680"/>
      <c r="BJ15" s="680"/>
      <c r="BK15" s="680"/>
      <c r="BL15" s="680"/>
      <c r="BM15" s="680"/>
      <c r="BN15" s="681"/>
      <c r="BO15" s="682">
        <v>6.8</v>
      </c>
      <c r="BP15" s="682"/>
      <c r="BQ15" s="682"/>
      <c r="BR15" s="682"/>
      <c r="BS15" s="688" t="s">
        <v>178</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920429</v>
      </c>
      <c r="CS15" s="680"/>
      <c r="CT15" s="680"/>
      <c r="CU15" s="680"/>
      <c r="CV15" s="680"/>
      <c r="CW15" s="680"/>
      <c r="CX15" s="680"/>
      <c r="CY15" s="681"/>
      <c r="CZ15" s="682">
        <v>9.3000000000000007</v>
      </c>
      <c r="DA15" s="682"/>
      <c r="DB15" s="682"/>
      <c r="DC15" s="682"/>
      <c r="DD15" s="688">
        <v>258036</v>
      </c>
      <c r="DE15" s="680"/>
      <c r="DF15" s="680"/>
      <c r="DG15" s="680"/>
      <c r="DH15" s="680"/>
      <c r="DI15" s="680"/>
      <c r="DJ15" s="680"/>
      <c r="DK15" s="680"/>
      <c r="DL15" s="680"/>
      <c r="DM15" s="680"/>
      <c r="DN15" s="680"/>
      <c r="DO15" s="680"/>
      <c r="DP15" s="681"/>
      <c r="DQ15" s="688">
        <v>627358</v>
      </c>
      <c r="DR15" s="680"/>
      <c r="DS15" s="680"/>
      <c r="DT15" s="680"/>
      <c r="DU15" s="680"/>
      <c r="DV15" s="680"/>
      <c r="DW15" s="680"/>
      <c r="DX15" s="680"/>
      <c r="DY15" s="680"/>
      <c r="DZ15" s="680"/>
      <c r="EA15" s="680"/>
      <c r="EB15" s="680"/>
      <c r="EC15" s="689"/>
    </row>
    <row r="16" spans="2:143" ht="11.25" customHeight="1">
      <c r="B16" s="676" t="s">
        <v>268</v>
      </c>
      <c r="C16" s="677"/>
      <c r="D16" s="677"/>
      <c r="E16" s="677"/>
      <c r="F16" s="677"/>
      <c r="G16" s="677"/>
      <c r="H16" s="677"/>
      <c r="I16" s="677"/>
      <c r="J16" s="677"/>
      <c r="K16" s="677"/>
      <c r="L16" s="677"/>
      <c r="M16" s="677"/>
      <c r="N16" s="677"/>
      <c r="O16" s="677"/>
      <c r="P16" s="677"/>
      <c r="Q16" s="678"/>
      <c r="R16" s="679" t="s">
        <v>178</v>
      </c>
      <c r="S16" s="680"/>
      <c r="T16" s="680"/>
      <c r="U16" s="680"/>
      <c r="V16" s="680"/>
      <c r="W16" s="680"/>
      <c r="X16" s="680"/>
      <c r="Y16" s="681"/>
      <c r="Z16" s="682" t="s">
        <v>239</v>
      </c>
      <c r="AA16" s="682"/>
      <c r="AB16" s="682"/>
      <c r="AC16" s="682"/>
      <c r="AD16" s="683" t="s">
        <v>178</v>
      </c>
      <c r="AE16" s="683"/>
      <c r="AF16" s="683"/>
      <c r="AG16" s="683"/>
      <c r="AH16" s="683"/>
      <c r="AI16" s="683"/>
      <c r="AJ16" s="683"/>
      <c r="AK16" s="683"/>
      <c r="AL16" s="684" t="s">
        <v>239</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t="s">
        <v>178</v>
      </c>
      <c r="BH16" s="680"/>
      <c r="BI16" s="680"/>
      <c r="BJ16" s="680"/>
      <c r="BK16" s="680"/>
      <c r="BL16" s="680"/>
      <c r="BM16" s="680"/>
      <c r="BN16" s="681"/>
      <c r="BO16" s="682" t="s">
        <v>239</v>
      </c>
      <c r="BP16" s="682"/>
      <c r="BQ16" s="682"/>
      <c r="BR16" s="682"/>
      <c r="BS16" s="688" t="s">
        <v>239</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v>598232</v>
      </c>
      <c r="CS16" s="680"/>
      <c r="CT16" s="680"/>
      <c r="CU16" s="680"/>
      <c r="CV16" s="680"/>
      <c r="CW16" s="680"/>
      <c r="CX16" s="680"/>
      <c r="CY16" s="681"/>
      <c r="CZ16" s="682">
        <v>6.1</v>
      </c>
      <c r="DA16" s="682"/>
      <c r="DB16" s="682"/>
      <c r="DC16" s="682"/>
      <c r="DD16" s="688" t="s">
        <v>239</v>
      </c>
      <c r="DE16" s="680"/>
      <c r="DF16" s="680"/>
      <c r="DG16" s="680"/>
      <c r="DH16" s="680"/>
      <c r="DI16" s="680"/>
      <c r="DJ16" s="680"/>
      <c r="DK16" s="680"/>
      <c r="DL16" s="680"/>
      <c r="DM16" s="680"/>
      <c r="DN16" s="680"/>
      <c r="DO16" s="680"/>
      <c r="DP16" s="681"/>
      <c r="DQ16" s="688">
        <v>2494</v>
      </c>
      <c r="DR16" s="680"/>
      <c r="DS16" s="680"/>
      <c r="DT16" s="680"/>
      <c r="DU16" s="680"/>
      <c r="DV16" s="680"/>
      <c r="DW16" s="680"/>
      <c r="DX16" s="680"/>
      <c r="DY16" s="680"/>
      <c r="DZ16" s="680"/>
      <c r="EA16" s="680"/>
      <c r="EB16" s="680"/>
      <c r="EC16" s="689"/>
    </row>
    <row r="17" spans="2:133" ht="11.25" customHeight="1">
      <c r="B17" s="676" t="s">
        <v>271</v>
      </c>
      <c r="C17" s="677"/>
      <c r="D17" s="677"/>
      <c r="E17" s="677"/>
      <c r="F17" s="677"/>
      <c r="G17" s="677"/>
      <c r="H17" s="677"/>
      <c r="I17" s="677"/>
      <c r="J17" s="677"/>
      <c r="K17" s="677"/>
      <c r="L17" s="677"/>
      <c r="M17" s="677"/>
      <c r="N17" s="677"/>
      <c r="O17" s="677"/>
      <c r="P17" s="677"/>
      <c r="Q17" s="678"/>
      <c r="R17" s="679">
        <v>3356</v>
      </c>
      <c r="S17" s="680"/>
      <c r="T17" s="680"/>
      <c r="U17" s="680"/>
      <c r="V17" s="680"/>
      <c r="W17" s="680"/>
      <c r="X17" s="680"/>
      <c r="Y17" s="681"/>
      <c r="Z17" s="682">
        <v>0</v>
      </c>
      <c r="AA17" s="682"/>
      <c r="AB17" s="682"/>
      <c r="AC17" s="682"/>
      <c r="AD17" s="683">
        <v>3356</v>
      </c>
      <c r="AE17" s="683"/>
      <c r="AF17" s="683"/>
      <c r="AG17" s="683"/>
      <c r="AH17" s="683"/>
      <c r="AI17" s="683"/>
      <c r="AJ17" s="683"/>
      <c r="AK17" s="683"/>
      <c r="AL17" s="684">
        <v>0.1</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178</v>
      </c>
      <c r="BH17" s="680"/>
      <c r="BI17" s="680"/>
      <c r="BJ17" s="680"/>
      <c r="BK17" s="680"/>
      <c r="BL17" s="680"/>
      <c r="BM17" s="680"/>
      <c r="BN17" s="681"/>
      <c r="BO17" s="682" t="s">
        <v>239</v>
      </c>
      <c r="BP17" s="682"/>
      <c r="BQ17" s="682"/>
      <c r="BR17" s="682"/>
      <c r="BS17" s="688" t="s">
        <v>233</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505257</v>
      </c>
      <c r="CS17" s="680"/>
      <c r="CT17" s="680"/>
      <c r="CU17" s="680"/>
      <c r="CV17" s="680"/>
      <c r="CW17" s="680"/>
      <c r="CX17" s="680"/>
      <c r="CY17" s="681"/>
      <c r="CZ17" s="682">
        <v>5.0999999999999996</v>
      </c>
      <c r="DA17" s="682"/>
      <c r="DB17" s="682"/>
      <c r="DC17" s="682"/>
      <c r="DD17" s="688" t="s">
        <v>239</v>
      </c>
      <c r="DE17" s="680"/>
      <c r="DF17" s="680"/>
      <c r="DG17" s="680"/>
      <c r="DH17" s="680"/>
      <c r="DI17" s="680"/>
      <c r="DJ17" s="680"/>
      <c r="DK17" s="680"/>
      <c r="DL17" s="680"/>
      <c r="DM17" s="680"/>
      <c r="DN17" s="680"/>
      <c r="DO17" s="680"/>
      <c r="DP17" s="681"/>
      <c r="DQ17" s="688">
        <v>485840</v>
      </c>
      <c r="DR17" s="680"/>
      <c r="DS17" s="680"/>
      <c r="DT17" s="680"/>
      <c r="DU17" s="680"/>
      <c r="DV17" s="680"/>
      <c r="DW17" s="680"/>
      <c r="DX17" s="680"/>
      <c r="DY17" s="680"/>
      <c r="DZ17" s="680"/>
      <c r="EA17" s="680"/>
      <c r="EB17" s="680"/>
      <c r="EC17" s="689"/>
    </row>
    <row r="18" spans="2:133" ht="11.25" customHeight="1">
      <c r="B18" s="676" t="s">
        <v>274</v>
      </c>
      <c r="C18" s="677"/>
      <c r="D18" s="677"/>
      <c r="E18" s="677"/>
      <c r="F18" s="677"/>
      <c r="G18" s="677"/>
      <c r="H18" s="677"/>
      <c r="I18" s="677"/>
      <c r="J18" s="677"/>
      <c r="K18" s="677"/>
      <c r="L18" s="677"/>
      <c r="M18" s="677"/>
      <c r="N18" s="677"/>
      <c r="O18" s="677"/>
      <c r="P18" s="677"/>
      <c r="Q18" s="678"/>
      <c r="R18" s="679">
        <v>2900025</v>
      </c>
      <c r="S18" s="680"/>
      <c r="T18" s="680"/>
      <c r="U18" s="680"/>
      <c r="V18" s="680"/>
      <c r="W18" s="680"/>
      <c r="X18" s="680"/>
      <c r="Y18" s="681"/>
      <c r="Z18" s="682">
        <v>27.9</v>
      </c>
      <c r="AA18" s="682"/>
      <c r="AB18" s="682"/>
      <c r="AC18" s="682"/>
      <c r="AD18" s="683">
        <v>2172965</v>
      </c>
      <c r="AE18" s="683"/>
      <c r="AF18" s="683"/>
      <c r="AG18" s="683"/>
      <c r="AH18" s="683"/>
      <c r="AI18" s="683"/>
      <c r="AJ18" s="683"/>
      <c r="AK18" s="683"/>
      <c r="AL18" s="684">
        <v>56.5</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178</v>
      </c>
      <c r="BP18" s="682"/>
      <c r="BQ18" s="682"/>
      <c r="BR18" s="682"/>
      <c r="BS18" s="688" t="s">
        <v>178</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239</v>
      </c>
      <c r="DA18" s="682"/>
      <c r="DB18" s="682"/>
      <c r="DC18" s="682"/>
      <c r="DD18" s="688" t="s">
        <v>233</v>
      </c>
      <c r="DE18" s="680"/>
      <c r="DF18" s="680"/>
      <c r="DG18" s="680"/>
      <c r="DH18" s="680"/>
      <c r="DI18" s="680"/>
      <c r="DJ18" s="680"/>
      <c r="DK18" s="680"/>
      <c r="DL18" s="680"/>
      <c r="DM18" s="680"/>
      <c r="DN18" s="680"/>
      <c r="DO18" s="680"/>
      <c r="DP18" s="681"/>
      <c r="DQ18" s="688" t="s">
        <v>178</v>
      </c>
      <c r="DR18" s="680"/>
      <c r="DS18" s="680"/>
      <c r="DT18" s="680"/>
      <c r="DU18" s="680"/>
      <c r="DV18" s="680"/>
      <c r="DW18" s="680"/>
      <c r="DX18" s="680"/>
      <c r="DY18" s="680"/>
      <c r="DZ18" s="680"/>
      <c r="EA18" s="680"/>
      <c r="EB18" s="680"/>
      <c r="EC18" s="689"/>
    </row>
    <row r="19" spans="2:133" ht="11.25" customHeight="1">
      <c r="B19" s="676" t="s">
        <v>277</v>
      </c>
      <c r="C19" s="677"/>
      <c r="D19" s="677"/>
      <c r="E19" s="677"/>
      <c r="F19" s="677"/>
      <c r="G19" s="677"/>
      <c r="H19" s="677"/>
      <c r="I19" s="677"/>
      <c r="J19" s="677"/>
      <c r="K19" s="677"/>
      <c r="L19" s="677"/>
      <c r="M19" s="677"/>
      <c r="N19" s="677"/>
      <c r="O19" s="677"/>
      <c r="P19" s="677"/>
      <c r="Q19" s="678"/>
      <c r="R19" s="679">
        <v>2172965</v>
      </c>
      <c r="S19" s="680"/>
      <c r="T19" s="680"/>
      <c r="U19" s="680"/>
      <c r="V19" s="680"/>
      <c r="W19" s="680"/>
      <c r="X19" s="680"/>
      <c r="Y19" s="681"/>
      <c r="Z19" s="682">
        <v>20.9</v>
      </c>
      <c r="AA19" s="682"/>
      <c r="AB19" s="682"/>
      <c r="AC19" s="682"/>
      <c r="AD19" s="683">
        <v>2172965</v>
      </c>
      <c r="AE19" s="683"/>
      <c r="AF19" s="683"/>
      <c r="AG19" s="683"/>
      <c r="AH19" s="683"/>
      <c r="AI19" s="683"/>
      <c r="AJ19" s="683"/>
      <c r="AK19" s="683"/>
      <c r="AL19" s="684">
        <v>56.5</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t="s">
        <v>239</v>
      </c>
      <c r="BH19" s="680"/>
      <c r="BI19" s="680"/>
      <c r="BJ19" s="680"/>
      <c r="BK19" s="680"/>
      <c r="BL19" s="680"/>
      <c r="BM19" s="680"/>
      <c r="BN19" s="681"/>
      <c r="BO19" s="682" t="s">
        <v>239</v>
      </c>
      <c r="BP19" s="682"/>
      <c r="BQ19" s="682"/>
      <c r="BR19" s="682"/>
      <c r="BS19" s="688" t="s">
        <v>233</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239</v>
      </c>
      <c r="DE19" s="680"/>
      <c r="DF19" s="680"/>
      <c r="DG19" s="680"/>
      <c r="DH19" s="680"/>
      <c r="DI19" s="680"/>
      <c r="DJ19" s="680"/>
      <c r="DK19" s="680"/>
      <c r="DL19" s="680"/>
      <c r="DM19" s="680"/>
      <c r="DN19" s="680"/>
      <c r="DO19" s="680"/>
      <c r="DP19" s="681"/>
      <c r="DQ19" s="688" t="s">
        <v>178</v>
      </c>
      <c r="DR19" s="680"/>
      <c r="DS19" s="680"/>
      <c r="DT19" s="680"/>
      <c r="DU19" s="680"/>
      <c r="DV19" s="680"/>
      <c r="DW19" s="680"/>
      <c r="DX19" s="680"/>
      <c r="DY19" s="680"/>
      <c r="DZ19" s="680"/>
      <c r="EA19" s="680"/>
      <c r="EB19" s="680"/>
      <c r="EC19" s="689"/>
    </row>
    <row r="20" spans="2:133" ht="11.25" customHeight="1">
      <c r="B20" s="676" t="s">
        <v>280</v>
      </c>
      <c r="C20" s="677"/>
      <c r="D20" s="677"/>
      <c r="E20" s="677"/>
      <c r="F20" s="677"/>
      <c r="G20" s="677"/>
      <c r="H20" s="677"/>
      <c r="I20" s="677"/>
      <c r="J20" s="677"/>
      <c r="K20" s="677"/>
      <c r="L20" s="677"/>
      <c r="M20" s="677"/>
      <c r="N20" s="677"/>
      <c r="O20" s="677"/>
      <c r="P20" s="677"/>
      <c r="Q20" s="678"/>
      <c r="R20" s="679">
        <v>199922</v>
      </c>
      <c r="S20" s="680"/>
      <c r="T20" s="680"/>
      <c r="U20" s="680"/>
      <c r="V20" s="680"/>
      <c r="W20" s="680"/>
      <c r="X20" s="680"/>
      <c r="Y20" s="681"/>
      <c r="Z20" s="682">
        <v>1.9</v>
      </c>
      <c r="AA20" s="682"/>
      <c r="AB20" s="682"/>
      <c r="AC20" s="682"/>
      <c r="AD20" s="683" t="s">
        <v>239</v>
      </c>
      <c r="AE20" s="683"/>
      <c r="AF20" s="683"/>
      <c r="AG20" s="683"/>
      <c r="AH20" s="683"/>
      <c r="AI20" s="683"/>
      <c r="AJ20" s="683"/>
      <c r="AK20" s="683"/>
      <c r="AL20" s="684" t="s">
        <v>239</v>
      </c>
      <c r="AM20" s="685"/>
      <c r="AN20" s="685"/>
      <c r="AO20" s="686"/>
      <c r="AP20" s="676" t="s">
        <v>281</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239</v>
      </c>
      <c r="BP20" s="682"/>
      <c r="BQ20" s="682"/>
      <c r="BR20" s="682"/>
      <c r="BS20" s="688" t="s">
        <v>239</v>
      </c>
      <c r="BT20" s="680"/>
      <c r="BU20" s="680"/>
      <c r="BV20" s="680"/>
      <c r="BW20" s="680"/>
      <c r="BX20" s="680"/>
      <c r="BY20" s="680"/>
      <c r="BZ20" s="680"/>
      <c r="CA20" s="680"/>
      <c r="CB20" s="689"/>
      <c r="CD20" s="694" t="s">
        <v>282</v>
      </c>
      <c r="CE20" s="695"/>
      <c r="CF20" s="695"/>
      <c r="CG20" s="695"/>
      <c r="CH20" s="695"/>
      <c r="CI20" s="695"/>
      <c r="CJ20" s="695"/>
      <c r="CK20" s="695"/>
      <c r="CL20" s="695"/>
      <c r="CM20" s="695"/>
      <c r="CN20" s="695"/>
      <c r="CO20" s="695"/>
      <c r="CP20" s="695"/>
      <c r="CQ20" s="696"/>
      <c r="CR20" s="679">
        <v>9873255</v>
      </c>
      <c r="CS20" s="680"/>
      <c r="CT20" s="680"/>
      <c r="CU20" s="680"/>
      <c r="CV20" s="680"/>
      <c r="CW20" s="680"/>
      <c r="CX20" s="680"/>
      <c r="CY20" s="681"/>
      <c r="CZ20" s="682">
        <v>100</v>
      </c>
      <c r="DA20" s="682"/>
      <c r="DB20" s="682"/>
      <c r="DC20" s="682"/>
      <c r="DD20" s="688">
        <v>3608101</v>
      </c>
      <c r="DE20" s="680"/>
      <c r="DF20" s="680"/>
      <c r="DG20" s="680"/>
      <c r="DH20" s="680"/>
      <c r="DI20" s="680"/>
      <c r="DJ20" s="680"/>
      <c r="DK20" s="680"/>
      <c r="DL20" s="680"/>
      <c r="DM20" s="680"/>
      <c r="DN20" s="680"/>
      <c r="DO20" s="680"/>
      <c r="DP20" s="681"/>
      <c r="DQ20" s="688">
        <v>4751039</v>
      </c>
      <c r="DR20" s="680"/>
      <c r="DS20" s="680"/>
      <c r="DT20" s="680"/>
      <c r="DU20" s="680"/>
      <c r="DV20" s="680"/>
      <c r="DW20" s="680"/>
      <c r="DX20" s="680"/>
      <c r="DY20" s="680"/>
      <c r="DZ20" s="680"/>
      <c r="EA20" s="680"/>
      <c r="EB20" s="680"/>
      <c r="EC20" s="689"/>
    </row>
    <row r="21" spans="2:133" ht="11.25" customHeight="1">
      <c r="B21" s="676" t="s">
        <v>283</v>
      </c>
      <c r="C21" s="677"/>
      <c r="D21" s="677"/>
      <c r="E21" s="677"/>
      <c r="F21" s="677"/>
      <c r="G21" s="677"/>
      <c r="H21" s="677"/>
      <c r="I21" s="677"/>
      <c r="J21" s="677"/>
      <c r="K21" s="677"/>
      <c r="L21" s="677"/>
      <c r="M21" s="677"/>
      <c r="N21" s="677"/>
      <c r="O21" s="677"/>
      <c r="P21" s="677"/>
      <c r="Q21" s="678"/>
      <c r="R21" s="679">
        <v>527138</v>
      </c>
      <c r="S21" s="680"/>
      <c r="T21" s="680"/>
      <c r="U21" s="680"/>
      <c r="V21" s="680"/>
      <c r="W21" s="680"/>
      <c r="X21" s="680"/>
      <c r="Y21" s="681"/>
      <c r="Z21" s="682">
        <v>5.0999999999999996</v>
      </c>
      <c r="AA21" s="682"/>
      <c r="AB21" s="682"/>
      <c r="AC21" s="682"/>
      <c r="AD21" s="683" t="s">
        <v>178</v>
      </c>
      <c r="AE21" s="683"/>
      <c r="AF21" s="683"/>
      <c r="AG21" s="683"/>
      <c r="AH21" s="683"/>
      <c r="AI21" s="683"/>
      <c r="AJ21" s="683"/>
      <c r="AK21" s="683"/>
      <c r="AL21" s="684" t="s">
        <v>239</v>
      </c>
      <c r="AM21" s="685"/>
      <c r="AN21" s="685"/>
      <c r="AO21" s="686"/>
      <c r="AP21" s="697" t="s">
        <v>284</v>
      </c>
      <c r="AQ21" s="698"/>
      <c r="AR21" s="698"/>
      <c r="AS21" s="698"/>
      <c r="AT21" s="698"/>
      <c r="AU21" s="698"/>
      <c r="AV21" s="698"/>
      <c r="AW21" s="698"/>
      <c r="AX21" s="698"/>
      <c r="AY21" s="698"/>
      <c r="AZ21" s="698"/>
      <c r="BA21" s="698"/>
      <c r="BB21" s="698"/>
      <c r="BC21" s="698"/>
      <c r="BD21" s="698"/>
      <c r="BE21" s="698"/>
      <c r="BF21" s="699"/>
      <c r="BG21" s="679" t="s">
        <v>239</v>
      </c>
      <c r="BH21" s="680"/>
      <c r="BI21" s="680"/>
      <c r="BJ21" s="680"/>
      <c r="BK21" s="680"/>
      <c r="BL21" s="680"/>
      <c r="BM21" s="680"/>
      <c r="BN21" s="681"/>
      <c r="BO21" s="682" t="s">
        <v>233</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285</v>
      </c>
      <c r="C22" s="677"/>
      <c r="D22" s="677"/>
      <c r="E22" s="677"/>
      <c r="F22" s="677"/>
      <c r="G22" s="677"/>
      <c r="H22" s="677"/>
      <c r="I22" s="677"/>
      <c r="J22" s="677"/>
      <c r="K22" s="677"/>
      <c r="L22" s="677"/>
      <c r="M22" s="677"/>
      <c r="N22" s="677"/>
      <c r="O22" s="677"/>
      <c r="P22" s="677"/>
      <c r="Q22" s="678"/>
      <c r="R22" s="679">
        <v>4542226</v>
      </c>
      <c r="S22" s="680"/>
      <c r="T22" s="680"/>
      <c r="U22" s="680"/>
      <c r="V22" s="680"/>
      <c r="W22" s="680"/>
      <c r="X22" s="680"/>
      <c r="Y22" s="681"/>
      <c r="Z22" s="682">
        <v>43.6</v>
      </c>
      <c r="AA22" s="682"/>
      <c r="AB22" s="682"/>
      <c r="AC22" s="682"/>
      <c r="AD22" s="683">
        <v>3815166</v>
      </c>
      <c r="AE22" s="683"/>
      <c r="AF22" s="683"/>
      <c r="AG22" s="683"/>
      <c r="AH22" s="683"/>
      <c r="AI22" s="683"/>
      <c r="AJ22" s="683"/>
      <c r="AK22" s="683"/>
      <c r="AL22" s="684">
        <v>99.1</v>
      </c>
      <c r="AM22" s="685"/>
      <c r="AN22" s="685"/>
      <c r="AO22" s="686"/>
      <c r="AP22" s="697" t="s">
        <v>286</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178</v>
      </c>
      <c r="BP22" s="682"/>
      <c r="BQ22" s="682"/>
      <c r="BR22" s="682"/>
      <c r="BS22" s="688" t="s">
        <v>178</v>
      </c>
      <c r="BT22" s="680"/>
      <c r="BU22" s="680"/>
      <c r="BV22" s="680"/>
      <c r="BW22" s="680"/>
      <c r="BX22" s="680"/>
      <c r="BY22" s="680"/>
      <c r="BZ22" s="680"/>
      <c r="CA22" s="680"/>
      <c r="CB22" s="689"/>
      <c r="CD22" s="661" t="s">
        <v>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288</v>
      </c>
      <c r="C23" s="677"/>
      <c r="D23" s="677"/>
      <c r="E23" s="677"/>
      <c r="F23" s="677"/>
      <c r="G23" s="677"/>
      <c r="H23" s="677"/>
      <c r="I23" s="677"/>
      <c r="J23" s="677"/>
      <c r="K23" s="677"/>
      <c r="L23" s="677"/>
      <c r="M23" s="677"/>
      <c r="N23" s="677"/>
      <c r="O23" s="677"/>
      <c r="P23" s="677"/>
      <c r="Q23" s="678"/>
      <c r="R23" s="679">
        <v>1461</v>
      </c>
      <c r="S23" s="680"/>
      <c r="T23" s="680"/>
      <c r="U23" s="680"/>
      <c r="V23" s="680"/>
      <c r="W23" s="680"/>
      <c r="X23" s="680"/>
      <c r="Y23" s="681"/>
      <c r="Z23" s="682">
        <v>0</v>
      </c>
      <c r="AA23" s="682"/>
      <c r="AB23" s="682"/>
      <c r="AC23" s="682"/>
      <c r="AD23" s="683">
        <v>1461</v>
      </c>
      <c r="AE23" s="683"/>
      <c r="AF23" s="683"/>
      <c r="AG23" s="683"/>
      <c r="AH23" s="683"/>
      <c r="AI23" s="683"/>
      <c r="AJ23" s="683"/>
      <c r="AK23" s="683"/>
      <c r="AL23" s="684">
        <v>0</v>
      </c>
      <c r="AM23" s="685"/>
      <c r="AN23" s="685"/>
      <c r="AO23" s="686"/>
      <c r="AP23" s="697" t="s">
        <v>289</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178</v>
      </c>
      <c r="BP23" s="682"/>
      <c r="BQ23" s="682"/>
      <c r="BR23" s="682"/>
      <c r="BS23" s="688" t="s">
        <v>178</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290</v>
      </c>
      <c r="CS23" s="662"/>
      <c r="CT23" s="662"/>
      <c r="CU23" s="662"/>
      <c r="CV23" s="662"/>
      <c r="CW23" s="662"/>
      <c r="CX23" s="662"/>
      <c r="CY23" s="663"/>
      <c r="CZ23" s="661" t="s">
        <v>291</v>
      </c>
      <c r="DA23" s="662"/>
      <c r="DB23" s="662"/>
      <c r="DC23" s="663"/>
      <c r="DD23" s="661" t="s">
        <v>292</v>
      </c>
      <c r="DE23" s="662"/>
      <c r="DF23" s="662"/>
      <c r="DG23" s="662"/>
      <c r="DH23" s="662"/>
      <c r="DI23" s="662"/>
      <c r="DJ23" s="662"/>
      <c r="DK23" s="663"/>
      <c r="DL23" s="709" t="s">
        <v>293</v>
      </c>
      <c r="DM23" s="710"/>
      <c r="DN23" s="710"/>
      <c r="DO23" s="710"/>
      <c r="DP23" s="710"/>
      <c r="DQ23" s="710"/>
      <c r="DR23" s="710"/>
      <c r="DS23" s="710"/>
      <c r="DT23" s="710"/>
      <c r="DU23" s="710"/>
      <c r="DV23" s="711"/>
      <c r="DW23" s="661" t="s">
        <v>294</v>
      </c>
      <c r="DX23" s="662"/>
      <c r="DY23" s="662"/>
      <c r="DZ23" s="662"/>
      <c r="EA23" s="662"/>
      <c r="EB23" s="662"/>
      <c r="EC23" s="663"/>
    </row>
    <row r="24" spans="2:133" ht="11.25" customHeight="1">
      <c r="B24" s="676" t="s">
        <v>295</v>
      </c>
      <c r="C24" s="677"/>
      <c r="D24" s="677"/>
      <c r="E24" s="677"/>
      <c r="F24" s="677"/>
      <c r="G24" s="677"/>
      <c r="H24" s="677"/>
      <c r="I24" s="677"/>
      <c r="J24" s="677"/>
      <c r="K24" s="677"/>
      <c r="L24" s="677"/>
      <c r="M24" s="677"/>
      <c r="N24" s="677"/>
      <c r="O24" s="677"/>
      <c r="P24" s="677"/>
      <c r="Q24" s="678"/>
      <c r="R24" s="679">
        <v>49201</v>
      </c>
      <c r="S24" s="680"/>
      <c r="T24" s="680"/>
      <c r="U24" s="680"/>
      <c r="V24" s="680"/>
      <c r="W24" s="680"/>
      <c r="X24" s="680"/>
      <c r="Y24" s="681"/>
      <c r="Z24" s="682">
        <v>0.5</v>
      </c>
      <c r="AA24" s="682"/>
      <c r="AB24" s="682"/>
      <c r="AC24" s="682"/>
      <c r="AD24" s="683" t="s">
        <v>233</v>
      </c>
      <c r="AE24" s="683"/>
      <c r="AF24" s="683"/>
      <c r="AG24" s="683"/>
      <c r="AH24" s="683"/>
      <c r="AI24" s="683"/>
      <c r="AJ24" s="683"/>
      <c r="AK24" s="683"/>
      <c r="AL24" s="684" t="s">
        <v>178</v>
      </c>
      <c r="AM24" s="685"/>
      <c r="AN24" s="685"/>
      <c r="AO24" s="686"/>
      <c r="AP24" s="697" t="s">
        <v>296</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239</v>
      </c>
      <c r="BP24" s="682"/>
      <c r="BQ24" s="682"/>
      <c r="BR24" s="682"/>
      <c r="BS24" s="688" t="s">
        <v>239</v>
      </c>
      <c r="BT24" s="680"/>
      <c r="BU24" s="680"/>
      <c r="BV24" s="680"/>
      <c r="BW24" s="680"/>
      <c r="BX24" s="680"/>
      <c r="BY24" s="680"/>
      <c r="BZ24" s="680"/>
      <c r="CA24" s="680"/>
      <c r="CB24" s="689"/>
      <c r="CD24" s="690" t="s">
        <v>297</v>
      </c>
      <c r="CE24" s="691"/>
      <c r="CF24" s="691"/>
      <c r="CG24" s="691"/>
      <c r="CH24" s="691"/>
      <c r="CI24" s="691"/>
      <c r="CJ24" s="691"/>
      <c r="CK24" s="691"/>
      <c r="CL24" s="691"/>
      <c r="CM24" s="691"/>
      <c r="CN24" s="691"/>
      <c r="CO24" s="691"/>
      <c r="CP24" s="691"/>
      <c r="CQ24" s="692"/>
      <c r="CR24" s="668">
        <v>2118519</v>
      </c>
      <c r="CS24" s="669"/>
      <c r="CT24" s="669"/>
      <c r="CU24" s="669"/>
      <c r="CV24" s="669"/>
      <c r="CW24" s="669"/>
      <c r="CX24" s="669"/>
      <c r="CY24" s="670"/>
      <c r="CZ24" s="673">
        <v>21.5</v>
      </c>
      <c r="DA24" s="674"/>
      <c r="DB24" s="674"/>
      <c r="DC24" s="693"/>
      <c r="DD24" s="712">
        <v>1652193</v>
      </c>
      <c r="DE24" s="669"/>
      <c r="DF24" s="669"/>
      <c r="DG24" s="669"/>
      <c r="DH24" s="669"/>
      <c r="DI24" s="669"/>
      <c r="DJ24" s="669"/>
      <c r="DK24" s="670"/>
      <c r="DL24" s="712">
        <v>1585963</v>
      </c>
      <c r="DM24" s="669"/>
      <c r="DN24" s="669"/>
      <c r="DO24" s="669"/>
      <c r="DP24" s="669"/>
      <c r="DQ24" s="669"/>
      <c r="DR24" s="669"/>
      <c r="DS24" s="669"/>
      <c r="DT24" s="669"/>
      <c r="DU24" s="669"/>
      <c r="DV24" s="670"/>
      <c r="DW24" s="673">
        <v>39.4</v>
      </c>
      <c r="DX24" s="674"/>
      <c r="DY24" s="674"/>
      <c r="DZ24" s="674"/>
      <c r="EA24" s="674"/>
      <c r="EB24" s="674"/>
      <c r="EC24" s="675"/>
    </row>
    <row r="25" spans="2:133" ht="11.25" customHeight="1">
      <c r="B25" s="676" t="s">
        <v>298</v>
      </c>
      <c r="C25" s="677"/>
      <c r="D25" s="677"/>
      <c r="E25" s="677"/>
      <c r="F25" s="677"/>
      <c r="G25" s="677"/>
      <c r="H25" s="677"/>
      <c r="I25" s="677"/>
      <c r="J25" s="677"/>
      <c r="K25" s="677"/>
      <c r="L25" s="677"/>
      <c r="M25" s="677"/>
      <c r="N25" s="677"/>
      <c r="O25" s="677"/>
      <c r="P25" s="677"/>
      <c r="Q25" s="678"/>
      <c r="R25" s="679">
        <v>109116</v>
      </c>
      <c r="S25" s="680"/>
      <c r="T25" s="680"/>
      <c r="U25" s="680"/>
      <c r="V25" s="680"/>
      <c r="W25" s="680"/>
      <c r="X25" s="680"/>
      <c r="Y25" s="681"/>
      <c r="Z25" s="682">
        <v>1</v>
      </c>
      <c r="AA25" s="682"/>
      <c r="AB25" s="682"/>
      <c r="AC25" s="682"/>
      <c r="AD25" s="683">
        <v>25498</v>
      </c>
      <c r="AE25" s="683"/>
      <c r="AF25" s="683"/>
      <c r="AG25" s="683"/>
      <c r="AH25" s="683"/>
      <c r="AI25" s="683"/>
      <c r="AJ25" s="683"/>
      <c r="AK25" s="683"/>
      <c r="AL25" s="684">
        <v>0.7</v>
      </c>
      <c r="AM25" s="685"/>
      <c r="AN25" s="685"/>
      <c r="AO25" s="686"/>
      <c r="AP25" s="697" t="s">
        <v>299</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239</v>
      </c>
      <c r="BP25" s="682"/>
      <c r="BQ25" s="682"/>
      <c r="BR25" s="682"/>
      <c r="BS25" s="688" t="s">
        <v>239</v>
      </c>
      <c r="BT25" s="680"/>
      <c r="BU25" s="680"/>
      <c r="BV25" s="680"/>
      <c r="BW25" s="680"/>
      <c r="BX25" s="680"/>
      <c r="BY25" s="680"/>
      <c r="BZ25" s="680"/>
      <c r="CA25" s="680"/>
      <c r="CB25" s="689"/>
      <c r="CD25" s="694" t="s">
        <v>300</v>
      </c>
      <c r="CE25" s="695"/>
      <c r="CF25" s="695"/>
      <c r="CG25" s="695"/>
      <c r="CH25" s="695"/>
      <c r="CI25" s="695"/>
      <c r="CJ25" s="695"/>
      <c r="CK25" s="695"/>
      <c r="CL25" s="695"/>
      <c r="CM25" s="695"/>
      <c r="CN25" s="695"/>
      <c r="CO25" s="695"/>
      <c r="CP25" s="695"/>
      <c r="CQ25" s="696"/>
      <c r="CR25" s="679">
        <v>1047492</v>
      </c>
      <c r="CS25" s="715"/>
      <c r="CT25" s="715"/>
      <c r="CU25" s="715"/>
      <c r="CV25" s="715"/>
      <c r="CW25" s="715"/>
      <c r="CX25" s="715"/>
      <c r="CY25" s="716"/>
      <c r="CZ25" s="684">
        <v>10.6</v>
      </c>
      <c r="DA25" s="713"/>
      <c r="DB25" s="713"/>
      <c r="DC25" s="717"/>
      <c r="DD25" s="688">
        <v>983137</v>
      </c>
      <c r="DE25" s="715"/>
      <c r="DF25" s="715"/>
      <c r="DG25" s="715"/>
      <c r="DH25" s="715"/>
      <c r="DI25" s="715"/>
      <c r="DJ25" s="715"/>
      <c r="DK25" s="716"/>
      <c r="DL25" s="688">
        <v>977025</v>
      </c>
      <c r="DM25" s="715"/>
      <c r="DN25" s="715"/>
      <c r="DO25" s="715"/>
      <c r="DP25" s="715"/>
      <c r="DQ25" s="715"/>
      <c r="DR25" s="715"/>
      <c r="DS25" s="715"/>
      <c r="DT25" s="715"/>
      <c r="DU25" s="715"/>
      <c r="DV25" s="716"/>
      <c r="DW25" s="684">
        <v>24.2</v>
      </c>
      <c r="DX25" s="713"/>
      <c r="DY25" s="713"/>
      <c r="DZ25" s="713"/>
      <c r="EA25" s="713"/>
      <c r="EB25" s="713"/>
      <c r="EC25" s="714"/>
    </row>
    <row r="26" spans="2:133" ht="11.25" customHeight="1">
      <c r="B26" s="676" t="s">
        <v>301</v>
      </c>
      <c r="C26" s="677"/>
      <c r="D26" s="677"/>
      <c r="E26" s="677"/>
      <c r="F26" s="677"/>
      <c r="G26" s="677"/>
      <c r="H26" s="677"/>
      <c r="I26" s="677"/>
      <c r="J26" s="677"/>
      <c r="K26" s="677"/>
      <c r="L26" s="677"/>
      <c r="M26" s="677"/>
      <c r="N26" s="677"/>
      <c r="O26" s="677"/>
      <c r="P26" s="677"/>
      <c r="Q26" s="678"/>
      <c r="R26" s="679">
        <v>10592</v>
      </c>
      <c r="S26" s="680"/>
      <c r="T26" s="680"/>
      <c r="U26" s="680"/>
      <c r="V26" s="680"/>
      <c r="W26" s="680"/>
      <c r="X26" s="680"/>
      <c r="Y26" s="681"/>
      <c r="Z26" s="682">
        <v>0.1</v>
      </c>
      <c r="AA26" s="682"/>
      <c r="AB26" s="682"/>
      <c r="AC26" s="682"/>
      <c r="AD26" s="683">
        <v>154</v>
      </c>
      <c r="AE26" s="683"/>
      <c r="AF26" s="683"/>
      <c r="AG26" s="683"/>
      <c r="AH26" s="683"/>
      <c r="AI26" s="683"/>
      <c r="AJ26" s="683"/>
      <c r="AK26" s="683"/>
      <c r="AL26" s="684">
        <v>0</v>
      </c>
      <c r="AM26" s="685"/>
      <c r="AN26" s="685"/>
      <c r="AO26" s="686"/>
      <c r="AP26" s="697" t="s">
        <v>302</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239</v>
      </c>
      <c r="BP26" s="682"/>
      <c r="BQ26" s="682"/>
      <c r="BR26" s="682"/>
      <c r="BS26" s="688" t="s">
        <v>233</v>
      </c>
      <c r="BT26" s="680"/>
      <c r="BU26" s="680"/>
      <c r="BV26" s="680"/>
      <c r="BW26" s="680"/>
      <c r="BX26" s="680"/>
      <c r="BY26" s="680"/>
      <c r="BZ26" s="680"/>
      <c r="CA26" s="680"/>
      <c r="CB26" s="689"/>
      <c r="CD26" s="694" t="s">
        <v>303</v>
      </c>
      <c r="CE26" s="695"/>
      <c r="CF26" s="695"/>
      <c r="CG26" s="695"/>
      <c r="CH26" s="695"/>
      <c r="CI26" s="695"/>
      <c r="CJ26" s="695"/>
      <c r="CK26" s="695"/>
      <c r="CL26" s="695"/>
      <c r="CM26" s="695"/>
      <c r="CN26" s="695"/>
      <c r="CO26" s="695"/>
      <c r="CP26" s="695"/>
      <c r="CQ26" s="696"/>
      <c r="CR26" s="679">
        <v>624963</v>
      </c>
      <c r="CS26" s="680"/>
      <c r="CT26" s="680"/>
      <c r="CU26" s="680"/>
      <c r="CV26" s="680"/>
      <c r="CW26" s="680"/>
      <c r="CX26" s="680"/>
      <c r="CY26" s="681"/>
      <c r="CZ26" s="684">
        <v>6.3</v>
      </c>
      <c r="DA26" s="713"/>
      <c r="DB26" s="713"/>
      <c r="DC26" s="717"/>
      <c r="DD26" s="688">
        <v>567199</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c r="B27" s="676" t="s">
        <v>304</v>
      </c>
      <c r="C27" s="677"/>
      <c r="D27" s="677"/>
      <c r="E27" s="677"/>
      <c r="F27" s="677"/>
      <c r="G27" s="677"/>
      <c r="H27" s="677"/>
      <c r="I27" s="677"/>
      <c r="J27" s="677"/>
      <c r="K27" s="677"/>
      <c r="L27" s="677"/>
      <c r="M27" s="677"/>
      <c r="N27" s="677"/>
      <c r="O27" s="677"/>
      <c r="P27" s="677"/>
      <c r="Q27" s="678"/>
      <c r="R27" s="679">
        <v>1675749</v>
      </c>
      <c r="S27" s="680"/>
      <c r="T27" s="680"/>
      <c r="U27" s="680"/>
      <c r="V27" s="680"/>
      <c r="W27" s="680"/>
      <c r="X27" s="680"/>
      <c r="Y27" s="681"/>
      <c r="Z27" s="682">
        <v>16.100000000000001</v>
      </c>
      <c r="AA27" s="682"/>
      <c r="AB27" s="682"/>
      <c r="AC27" s="682"/>
      <c r="AD27" s="683" t="s">
        <v>239</v>
      </c>
      <c r="AE27" s="683"/>
      <c r="AF27" s="683"/>
      <c r="AG27" s="683"/>
      <c r="AH27" s="683"/>
      <c r="AI27" s="683"/>
      <c r="AJ27" s="683"/>
      <c r="AK27" s="683"/>
      <c r="AL27" s="684" t="s">
        <v>239</v>
      </c>
      <c r="AM27" s="685"/>
      <c r="AN27" s="685"/>
      <c r="AO27" s="686"/>
      <c r="AP27" s="676" t="s">
        <v>305</v>
      </c>
      <c r="AQ27" s="677"/>
      <c r="AR27" s="677"/>
      <c r="AS27" s="677"/>
      <c r="AT27" s="677"/>
      <c r="AU27" s="677"/>
      <c r="AV27" s="677"/>
      <c r="AW27" s="677"/>
      <c r="AX27" s="677"/>
      <c r="AY27" s="677"/>
      <c r="AZ27" s="677"/>
      <c r="BA27" s="677"/>
      <c r="BB27" s="677"/>
      <c r="BC27" s="677"/>
      <c r="BD27" s="677"/>
      <c r="BE27" s="677"/>
      <c r="BF27" s="678"/>
      <c r="BG27" s="679">
        <v>1267465</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306</v>
      </c>
      <c r="CE27" s="695"/>
      <c r="CF27" s="695"/>
      <c r="CG27" s="695"/>
      <c r="CH27" s="695"/>
      <c r="CI27" s="695"/>
      <c r="CJ27" s="695"/>
      <c r="CK27" s="695"/>
      <c r="CL27" s="695"/>
      <c r="CM27" s="695"/>
      <c r="CN27" s="695"/>
      <c r="CO27" s="695"/>
      <c r="CP27" s="695"/>
      <c r="CQ27" s="696"/>
      <c r="CR27" s="679">
        <v>565770</v>
      </c>
      <c r="CS27" s="715"/>
      <c r="CT27" s="715"/>
      <c r="CU27" s="715"/>
      <c r="CV27" s="715"/>
      <c r="CW27" s="715"/>
      <c r="CX27" s="715"/>
      <c r="CY27" s="716"/>
      <c r="CZ27" s="684">
        <v>5.7</v>
      </c>
      <c r="DA27" s="713"/>
      <c r="DB27" s="713"/>
      <c r="DC27" s="717"/>
      <c r="DD27" s="688">
        <v>183216</v>
      </c>
      <c r="DE27" s="715"/>
      <c r="DF27" s="715"/>
      <c r="DG27" s="715"/>
      <c r="DH27" s="715"/>
      <c r="DI27" s="715"/>
      <c r="DJ27" s="715"/>
      <c r="DK27" s="716"/>
      <c r="DL27" s="688">
        <v>123098</v>
      </c>
      <c r="DM27" s="715"/>
      <c r="DN27" s="715"/>
      <c r="DO27" s="715"/>
      <c r="DP27" s="715"/>
      <c r="DQ27" s="715"/>
      <c r="DR27" s="715"/>
      <c r="DS27" s="715"/>
      <c r="DT27" s="715"/>
      <c r="DU27" s="715"/>
      <c r="DV27" s="716"/>
      <c r="DW27" s="684">
        <v>3.1</v>
      </c>
      <c r="DX27" s="713"/>
      <c r="DY27" s="713"/>
      <c r="DZ27" s="713"/>
      <c r="EA27" s="713"/>
      <c r="EB27" s="713"/>
      <c r="EC27" s="714"/>
    </row>
    <row r="28" spans="2:133" ht="11.25" customHeight="1">
      <c r="B28" s="721" t="s">
        <v>307</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178</v>
      </c>
      <c r="AA28" s="682"/>
      <c r="AB28" s="682"/>
      <c r="AC28" s="682"/>
      <c r="AD28" s="683" t="s">
        <v>239</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308</v>
      </c>
      <c r="CE28" s="695"/>
      <c r="CF28" s="695"/>
      <c r="CG28" s="695"/>
      <c r="CH28" s="695"/>
      <c r="CI28" s="695"/>
      <c r="CJ28" s="695"/>
      <c r="CK28" s="695"/>
      <c r="CL28" s="695"/>
      <c r="CM28" s="695"/>
      <c r="CN28" s="695"/>
      <c r="CO28" s="695"/>
      <c r="CP28" s="695"/>
      <c r="CQ28" s="696"/>
      <c r="CR28" s="679">
        <v>505257</v>
      </c>
      <c r="CS28" s="680"/>
      <c r="CT28" s="680"/>
      <c r="CU28" s="680"/>
      <c r="CV28" s="680"/>
      <c r="CW28" s="680"/>
      <c r="CX28" s="680"/>
      <c r="CY28" s="681"/>
      <c r="CZ28" s="684">
        <v>5.0999999999999996</v>
      </c>
      <c r="DA28" s="713"/>
      <c r="DB28" s="713"/>
      <c r="DC28" s="717"/>
      <c r="DD28" s="688">
        <v>485840</v>
      </c>
      <c r="DE28" s="680"/>
      <c r="DF28" s="680"/>
      <c r="DG28" s="680"/>
      <c r="DH28" s="680"/>
      <c r="DI28" s="680"/>
      <c r="DJ28" s="680"/>
      <c r="DK28" s="681"/>
      <c r="DL28" s="688">
        <v>485840</v>
      </c>
      <c r="DM28" s="680"/>
      <c r="DN28" s="680"/>
      <c r="DO28" s="680"/>
      <c r="DP28" s="680"/>
      <c r="DQ28" s="680"/>
      <c r="DR28" s="680"/>
      <c r="DS28" s="680"/>
      <c r="DT28" s="680"/>
      <c r="DU28" s="680"/>
      <c r="DV28" s="681"/>
      <c r="DW28" s="684">
        <v>12.1</v>
      </c>
      <c r="DX28" s="713"/>
      <c r="DY28" s="713"/>
      <c r="DZ28" s="713"/>
      <c r="EA28" s="713"/>
      <c r="EB28" s="713"/>
      <c r="EC28" s="714"/>
    </row>
    <row r="29" spans="2:133" ht="11.25" customHeight="1">
      <c r="B29" s="676" t="s">
        <v>309</v>
      </c>
      <c r="C29" s="677"/>
      <c r="D29" s="677"/>
      <c r="E29" s="677"/>
      <c r="F29" s="677"/>
      <c r="G29" s="677"/>
      <c r="H29" s="677"/>
      <c r="I29" s="677"/>
      <c r="J29" s="677"/>
      <c r="K29" s="677"/>
      <c r="L29" s="677"/>
      <c r="M29" s="677"/>
      <c r="N29" s="677"/>
      <c r="O29" s="677"/>
      <c r="P29" s="677"/>
      <c r="Q29" s="678"/>
      <c r="R29" s="679">
        <v>2024553</v>
      </c>
      <c r="S29" s="680"/>
      <c r="T29" s="680"/>
      <c r="U29" s="680"/>
      <c r="V29" s="680"/>
      <c r="W29" s="680"/>
      <c r="X29" s="680"/>
      <c r="Y29" s="681"/>
      <c r="Z29" s="682">
        <v>19.399999999999999</v>
      </c>
      <c r="AA29" s="682"/>
      <c r="AB29" s="682"/>
      <c r="AC29" s="682"/>
      <c r="AD29" s="683" t="s">
        <v>239</v>
      </c>
      <c r="AE29" s="683"/>
      <c r="AF29" s="683"/>
      <c r="AG29" s="683"/>
      <c r="AH29" s="683"/>
      <c r="AI29" s="683"/>
      <c r="AJ29" s="683"/>
      <c r="AK29" s="683"/>
      <c r="AL29" s="684" t="s">
        <v>239</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310</v>
      </c>
      <c r="BH29" s="719"/>
      <c r="BI29" s="719"/>
      <c r="BJ29" s="719"/>
      <c r="BK29" s="719"/>
      <c r="BL29" s="719"/>
      <c r="BM29" s="719"/>
      <c r="BN29" s="719"/>
      <c r="BO29" s="719"/>
      <c r="BP29" s="719"/>
      <c r="BQ29" s="720"/>
      <c r="BR29" s="658" t="s">
        <v>311</v>
      </c>
      <c r="BS29" s="719"/>
      <c r="BT29" s="719"/>
      <c r="BU29" s="719"/>
      <c r="BV29" s="719"/>
      <c r="BW29" s="719"/>
      <c r="BX29" s="719"/>
      <c r="BY29" s="719"/>
      <c r="BZ29" s="719"/>
      <c r="CA29" s="719"/>
      <c r="CB29" s="720"/>
      <c r="CD29" s="742" t="s">
        <v>312</v>
      </c>
      <c r="CE29" s="743"/>
      <c r="CF29" s="694" t="s">
        <v>313</v>
      </c>
      <c r="CG29" s="695"/>
      <c r="CH29" s="695"/>
      <c r="CI29" s="695"/>
      <c r="CJ29" s="695"/>
      <c r="CK29" s="695"/>
      <c r="CL29" s="695"/>
      <c r="CM29" s="695"/>
      <c r="CN29" s="695"/>
      <c r="CO29" s="695"/>
      <c r="CP29" s="695"/>
      <c r="CQ29" s="696"/>
      <c r="CR29" s="679">
        <v>505257</v>
      </c>
      <c r="CS29" s="715"/>
      <c r="CT29" s="715"/>
      <c r="CU29" s="715"/>
      <c r="CV29" s="715"/>
      <c r="CW29" s="715"/>
      <c r="CX29" s="715"/>
      <c r="CY29" s="716"/>
      <c r="CZ29" s="684">
        <v>5.0999999999999996</v>
      </c>
      <c r="DA29" s="713"/>
      <c r="DB29" s="713"/>
      <c r="DC29" s="717"/>
      <c r="DD29" s="688">
        <v>485840</v>
      </c>
      <c r="DE29" s="715"/>
      <c r="DF29" s="715"/>
      <c r="DG29" s="715"/>
      <c r="DH29" s="715"/>
      <c r="DI29" s="715"/>
      <c r="DJ29" s="715"/>
      <c r="DK29" s="716"/>
      <c r="DL29" s="688">
        <v>485840</v>
      </c>
      <c r="DM29" s="715"/>
      <c r="DN29" s="715"/>
      <c r="DO29" s="715"/>
      <c r="DP29" s="715"/>
      <c r="DQ29" s="715"/>
      <c r="DR29" s="715"/>
      <c r="DS29" s="715"/>
      <c r="DT29" s="715"/>
      <c r="DU29" s="715"/>
      <c r="DV29" s="716"/>
      <c r="DW29" s="684">
        <v>12.1</v>
      </c>
      <c r="DX29" s="713"/>
      <c r="DY29" s="713"/>
      <c r="DZ29" s="713"/>
      <c r="EA29" s="713"/>
      <c r="EB29" s="713"/>
      <c r="EC29" s="714"/>
    </row>
    <row r="30" spans="2:133" ht="11.25" customHeight="1">
      <c r="B30" s="676" t="s">
        <v>314</v>
      </c>
      <c r="C30" s="677"/>
      <c r="D30" s="677"/>
      <c r="E30" s="677"/>
      <c r="F30" s="677"/>
      <c r="G30" s="677"/>
      <c r="H30" s="677"/>
      <c r="I30" s="677"/>
      <c r="J30" s="677"/>
      <c r="K30" s="677"/>
      <c r="L30" s="677"/>
      <c r="M30" s="677"/>
      <c r="N30" s="677"/>
      <c r="O30" s="677"/>
      <c r="P30" s="677"/>
      <c r="Q30" s="678"/>
      <c r="R30" s="679">
        <v>19099</v>
      </c>
      <c r="S30" s="680"/>
      <c r="T30" s="680"/>
      <c r="U30" s="680"/>
      <c r="V30" s="680"/>
      <c r="W30" s="680"/>
      <c r="X30" s="680"/>
      <c r="Y30" s="681"/>
      <c r="Z30" s="682">
        <v>0.2</v>
      </c>
      <c r="AA30" s="682"/>
      <c r="AB30" s="682"/>
      <c r="AC30" s="682"/>
      <c r="AD30" s="683">
        <v>6913</v>
      </c>
      <c r="AE30" s="683"/>
      <c r="AF30" s="683"/>
      <c r="AG30" s="683"/>
      <c r="AH30" s="683"/>
      <c r="AI30" s="683"/>
      <c r="AJ30" s="683"/>
      <c r="AK30" s="683"/>
      <c r="AL30" s="684">
        <v>0.2</v>
      </c>
      <c r="AM30" s="685"/>
      <c r="AN30" s="685"/>
      <c r="AO30" s="686"/>
      <c r="AP30" s="727" t="s">
        <v>315</v>
      </c>
      <c r="AQ30" s="728"/>
      <c r="AR30" s="728"/>
      <c r="AS30" s="728"/>
      <c r="AT30" s="733" t="s">
        <v>316</v>
      </c>
      <c r="AU30" s="230"/>
      <c r="AV30" s="230"/>
      <c r="AW30" s="230"/>
      <c r="AX30" s="665" t="s">
        <v>192</v>
      </c>
      <c r="AY30" s="666"/>
      <c r="AZ30" s="666"/>
      <c r="BA30" s="666"/>
      <c r="BB30" s="666"/>
      <c r="BC30" s="666"/>
      <c r="BD30" s="666"/>
      <c r="BE30" s="666"/>
      <c r="BF30" s="667"/>
      <c r="BG30" s="739">
        <v>98.5</v>
      </c>
      <c r="BH30" s="740"/>
      <c r="BI30" s="740"/>
      <c r="BJ30" s="740"/>
      <c r="BK30" s="740"/>
      <c r="BL30" s="740"/>
      <c r="BM30" s="674">
        <v>95.2</v>
      </c>
      <c r="BN30" s="740"/>
      <c r="BO30" s="740"/>
      <c r="BP30" s="740"/>
      <c r="BQ30" s="741"/>
      <c r="BR30" s="739">
        <v>98.2</v>
      </c>
      <c r="BS30" s="740"/>
      <c r="BT30" s="740"/>
      <c r="BU30" s="740"/>
      <c r="BV30" s="740"/>
      <c r="BW30" s="740"/>
      <c r="BX30" s="674">
        <v>95</v>
      </c>
      <c r="BY30" s="740"/>
      <c r="BZ30" s="740"/>
      <c r="CA30" s="740"/>
      <c r="CB30" s="741"/>
      <c r="CD30" s="744"/>
      <c r="CE30" s="745"/>
      <c r="CF30" s="694" t="s">
        <v>317</v>
      </c>
      <c r="CG30" s="695"/>
      <c r="CH30" s="695"/>
      <c r="CI30" s="695"/>
      <c r="CJ30" s="695"/>
      <c r="CK30" s="695"/>
      <c r="CL30" s="695"/>
      <c r="CM30" s="695"/>
      <c r="CN30" s="695"/>
      <c r="CO30" s="695"/>
      <c r="CP30" s="695"/>
      <c r="CQ30" s="696"/>
      <c r="CR30" s="679">
        <v>466534</v>
      </c>
      <c r="CS30" s="680"/>
      <c r="CT30" s="680"/>
      <c r="CU30" s="680"/>
      <c r="CV30" s="680"/>
      <c r="CW30" s="680"/>
      <c r="CX30" s="680"/>
      <c r="CY30" s="681"/>
      <c r="CZ30" s="684">
        <v>4.7</v>
      </c>
      <c r="DA30" s="713"/>
      <c r="DB30" s="713"/>
      <c r="DC30" s="717"/>
      <c r="DD30" s="688">
        <v>448657</v>
      </c>
      <c r="DE30" s="680"/>
      <c r="DF30" s="680"/>
      <c r="DG30" s="680"/>
      <c r="DH30" s="680"/>
      <c r="DI30" s="680"/>
      <c r="DJ30" s="680"/>
      <c r="DK30" s="681"/>
      <c r="DL30" s="688">
        <v>448657</v>
      </c>
      <c r="DM30" s="680"/>
      <c r="DN30" s="680"/>
      <c r="DO30" s="680"/>
      <c r="DP30" s="680"/>
      <c r="DQ30" s="680"/>
      <c r="DR30" s="680"/>
      <c r="DS30" s="680"/>
      <c r="DT30" s="680"/>
      <c r="DU30" s="680"/>
      <c r="DV30" s="681"/>
      <c r="DW30" s="684">
        <v>11.1</v>
      </c>
      <c r="DX30" s="713"/>
      <c r="DY30" s="713"/>
      <c r="DZ30" s="713"/>
      <c r="EA30" s="713"/>
      <c r="EB30" s="713"/>
      <c r="EC30" s="714"/>
    </row>
    <row r="31" spans="2:133" ht="11.25" customHeight="1">
      <c r="B31" s="676" t="s">
        <v>318</v>
      </c>
      <c r="C31" s="677"/>
      <c r="D31" s="677"/>
      <c r="E31" s="677"/>
      <c r="F31" s="677"/>
      <c r="G31" s="677"/>
      <c r="H31" s="677"/>
      <c r="I31" s="677"/>
      <c r="J31" s="677"/>
      <c r="K31" s="677"/>
      <c r="L31" s="677"/>
      <c r="M31" s="677"/>
      <c r="N31" s="677"/>
      <c r="O31" s="677"/>
      <c r="P31" s="677"/>
      <c r="Q31" s="678"/>
      <c r="R31" s="679">
        <v>30833</v>
      </c>
      <c r="S31" s="680"/>
      <c r="T31" s="680"/>
      <c r="U31" s="680"/>
      <c r="V31" s="680"/>
      <c r="W31" s="680"/>
      <c r="X31" s="680"/>
      <c r="Y31" s="681"/>
      <c r="Z31" s="682">
        <v>0.3</v>
      </c>
      <c r="AA31" s="682"/>
      <c r="AB31" s="682"/>
      <c r="AC31" s="682"/>
      <c r="AD31" s="683" t="s">
        <v>239</v>
      </c>
      <c r="AE31" s="683"/>
      <c r="AF31" s="683"/>
      <c r="AG31" s="683"/>
      <c r="AH31" s="683"/>
      <c r="AI31" s="683"/>
      <c r="AJ31" s="683"/>
      <c r="AK31" s="683"/>
      <c r="AL31" s="684" t="s">
        <v>239</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98.3</v>
      </c>
      <c r="BH31" s="715"/>
      <c r="BI31" s="715"/>
      <c r="BJ31" s="715"/>
      <c r="BK31" s="715"/>
      <c r="BL31" s="715"/>
      <c r="BM31" s="685">
        <v>94.9</v>
      </c>
      <c r="BN31" s="737"/>
      <c r="BO31" s="737"/>
      <c r="BP31" s="737"/>
      <c r="BQ31" s="738"/>
      <c r="BR31" s="736">
        <v>97.7</v>
      </c>
      <c r="BS31" s="715"/>
      <c r="BT31" s="715"/>
      <c r="BU31" s="715"/>
      <c r="BV31" s="715"/>
      <c r="BW31" s="715"/>
      <c r="BX31" s="685">
        <v>94.8</v>
      </c>
      <c r="BY31" s="737"/>
      <c r="BZ31" s="737"/>
      <c r="CA31" s="737"/>
      <c r="CB31" s="738"/>
      <c r="CD31" s="744"/>
      <c r="CE31" s="745"/>
      <c r="CF31" s="694" t="s">
        <v>321</v>
      </c>
      <c r="CG31" s="695"/>
      <c r="CH31" s="695"/>
      <c r="CI31" s="695"/>
      <c r="CJ31" s="695"/>
      <c r="CK31" s="695"/>
      <c r="CL31" s="695"/>
      <c r="CM31" s="695"/>
      <c r="CN31" s="695"/>
      <c r="CO31" s="695"/>
      <c r="CP31" s="695"/>
      <c r="CQ31" s="696"/>
      <c r="CR31" s="679">
        <v>38723</v>
      </c>
      <c r="CS31" s="715"/>
      <c r="CT31" s="715"/>
      <c r="CU31" s="715"/>
      <c r="CV31" s="715"/>
      <c r="CW31" s="715"/>
      <c r="CX31" s="715"/>
      <c r="CY31" s="716"/>
      <c r="CZ31" s="684">
        <v>0.4</v>
      </c>
      <c r="DA31" s="713"/>
      <c r="DB31" s="713"/>
      <c r="DC31" s="717"/>
      <c r="DD31" s="688">
        <v>37183</v>
      </c>
      <c r="DE31" s="715"/>
      <c r="DF31" s="715"/>
      <c r="DG31" s="715"/>
      <c r="DH31" s="715"/>
      <c r="DI31" s="715"/>
      <c r="DJ31" s="715"/>
      <c r="DK31" s="716"/>
      <c r="DL31" s="688">
        <v>37183</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322</v>
      </c>
      <c r="C32" s="677"/>
      <c r="D32" s="677"/>
      <c r="E32" s="677"/>
      <c r="F32" s="677"/>
      <c r="G32" s="677"/>
      <c r="H32" s="677"/>
      <c r="I32" s="677"/>
      <c r="J32" s="677"/>
      <c r="K32" s="677"/>
      <c r="L32" s="677"/>
      <c r="M32" s="677"/>
      <c r="N32" s="677"/>
      <c r="O32" s="677"/>
      <c r="P32" s="677"/>
      <c r="Q32" s="678"/>
      <c r="R32" s="679">
        <v>495265</v>
      </c>
      <c r="S32" s="680"/>
      <c r="T32" s="680"/>
      <c r="U32" s="680"/>
      <c r="V32" s="680"/>
      <c r="W32" s="680"/>
      <c r="X32" s="680"/>
      <c r="Y32" s="681"/>
      <c r="Z32" s="682">
        <v>4.8</v>
      </c>
      <c r="AA32" s="682"/>
      <c r="AB32" s="682"/>
      <c r="AC32" s="682"/>
      <c r="AD32" s="683" t="s">
        <v>233</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98.5</v>
      </c>
      <c r="BH32" s="749"/>
      <c r="BI32" s="749"/>
      <c r="BJ32" s="749"/>
      <c r="BK32" s="749"/>
      <c r="BL32" s="749"/>
      <c r="BM32" s="750">
        <v>95</v>
      </c>
      <c r="BN32" s="749"/>
      <c r="BO32" s="749"/>
      <c r="BP32" s="749"/>
      <c r="BQ32" s="751"/>
      <c r="BR32" s="748">
        <v>98.6</v>
      </c>
      <c r="BS32" s="749"/>
      <c r="BT32" s="749"/>
      <c r="BU32" s="749"/>
      <c r="BV32" s="749"/>
      <c r="BW32" s="749"/>
      <c r="BX32" s="750">
        <v>94.5</v>
      </c>
      <c r="BY32" s="749"/>
      <c r="BZ32" s="749"/>
      <c r="CA32" s="749"/>
      <c r="CB32" s="751"/>
      <c r="CD32" s="746"/>
      <c r="CE32" s="747"/>
      <c r="CF32" s="694" t="s">
        <v>324</v>
      </c>
      <c r="CG32" s="695"/>
      <c r="CH32" s="695"/>
      <c r="CI32" s="695"/>
      <c r="CJ32" s="695"/>
      <c r="CK32" s="695"/>
      <c r="CL32" s="695"/>
      <c r="CM32" s="695"/>
      <c r="CN32" s="695"/>
      <c r="CO32" s="695"/>
      <c r="CP32" s="695"/>
      <c r="CQ32" s="696"/>
      <c r="CR32" s="679" t="s">
        <v>178</v>
      </c>
      <c r="CS32" s="680"/>
      <c r="CT32" s="680"/>
      <c r="CU32" s="680"/>
      <c r="CV32" s="680"/>
      <c r="CW32" s="680"/>
      <c r="CX32" s="680"/>
      <c r="CY32" s="681"/>
      <c r="CZ32" s="684" t="s">
        <v>239</v>
      </c>
      <c r="DA32" s="713"/>
      <c r="DB32" s="713"/>
      <c r="DC32" s="717"/>
      <c r="DD32" s="688" t="s">
        <v>239</v>
      </c>
      <c r="DE32" s="680"/>
      <c r="DF32" s="680"/>
      <c r="DG32" s="680"/>
      <c r="DH32" s="680"/>
      <c r="DI32" s="680"/>
      <c r="DJ32" s="680"/>
      <c r="DK32" s="681"/>
      <c r="DL32" s="688" t="s">
        <v>178</v>
      </c>
      <c r="DM32" s="680"/>
      <c r="DN32" s="680"/>
      <c r="DO32" s="680"/>
      <c r="DP32" s="680"/>
      <c r="DQ32" s="680"/>
      <c r="DR32" s="680"/>
      <c r="DS32" s="680"/>
      <c r="DT32" s="680"/>
      <c r="DU32" s="680"/>
      <c r="DV32" s="681"/>
      <c r="DW32" s="684" t="s">
        <v>239</v>
      </c>
      <c r="DX32" s="713"/>
      <c r="DY32" s="713"/>
      <c r="DZ32" s="713"/>
      <c r="EA32" s="713"/>
      <c r="EB32" s="713"/>
      <c r="EC32" s="714"/>
    </row>
    <row r="33" spans="2:133" ht="11.25" customHeight="1">
      <c r="B33" s="676" t="s">
        <v>325</v>
      </c>
      <c r="C33" s="677"/>
      <c r="D33" s="677"/>
      <c r="E33" s="677"/>
      <c r="F33" s="677"/>
      <c r="G33" s="677"/>
      <c r="H33" s="677"/>
      <c r="I33" s="677"/>
      <c r="J33" s="677"/>
      <c r="K33" s="677"/>
      <c r="L33" s="677"/>
      <c r="M33" s="677"/>
      <c r="N33" s="677"/>
      <c r="O33" s="677"/>
      <c r="P33" s="677"/>
      <c r="Q33" s="678"/>
      <c r="R33" s="679">
        <v>535082</v>
      </c>
      <c r="S33" s="680"/>
      <c r="T33" s="680"/>
      <c r="U33" s="680"/>
      <c r="V33" s="680"/>
      <c r="W33" s="680"/>
      <c r="X33" s="680"/>
      <c r="Y33" s="681"/>
      <c r="Z33" s="682">
        <v>5.0999999999999996</v>
      </c>
      <c r="AA33" s="682"/>
      <c r="AB33" s="682"/>
      <c r="AC33" s="682"/>
      <c r="AD33" s="683" t="s">
        <v>239</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3548404</v>
      </c>
      <c r="CS33" s="715"/>
      <c r="CT33" s="715"/>
      <c r="CU33" s="715"/>
      <c r="CV33" s="715"/>
      <c r="CW33" s="715"/>
      <c r="CX33" s="715"/>
      <c r="CY33" s="716"/>
      <c r="CZ33" s="684">
        <v>35.9</v>
      </c>
      <c r="DA33" s="713"/>
      <c r="DB33" s="713"/>
      <c r="DC33" s="717"/>
      <c r="DD33" s="688">
        <v>2455984</v>
      </c>
      <c r="DE33" s="715"/>
      <c r="DF33" s="715"/>
      <c r="DG33" s="715"/>
      <c r="DH33" s="715"/>
      <c r="DI33" s="715"/>
      <c r="DJ33" s="715"/>
      <c r="DK33" s="716"/>
      <c r="DL33" s="688">
        <v>2064382</v>
      </c>
      <c r="DM33" s="715"/>
      <c r="DN33" s="715"/>
      <c r="DO33" s="715"/>
      <c r="DP33" s="715"/>
      <c r="DQ33" s="715"/>
      <c r="DR33" s="715"/>
      <c r="DS33" s="715"/>
      <c r="DT33" s="715"/>
      <c r="DU33" s="715"/>
      <c r="DV33" s="716"/>
      <c r="DW33" s="684">
        <v>51.2</v>
      </c>
      <c r="DX33" s="713"/>
      <c r="DY33" s="713"/>
      <c r="DZ33" s="713"/>
      <c r="EA33" s="713"/>
      <c r="EB33" s="713"/>
      <c r="EC33" s="714"/>
    </row>
    <row r="34" spans="2:133" ht="11.25" customHeight="1">
      <c r="B34" s="676" t="s">
        <v>327</v>
      </c>
      <c r="C34" s="677"/>
      <c r="D34" s="677"/>
      <c r="E34" s="677"/>
      <c r="F34" s="677"/>
      <c r="G34" s="677"/>
      <c r="H34" s="677"/>
      <c r="I34" s="677"/>
      <c r="J34" s="677"/>
      <c r="K34" s="677"/>
      <c r="L34" s="677"/>
      <c r="M34" s="677"/>
      <c r="N34" s="677"/>
      <c r="O34" s="677"/>
      <c r="P34" s="677"/>
      <c r="Q34" s="678"/>
      <c r="R34" s="679">
        <v>422107</v>
      </c>
      <c r="S34" s="680"/>
      <c r="T34" s="680"/>
      <c r="U34" s="680"/>
      <c r="V34" s="680"/>
      <c r="W34" s="680"/>
      <c r="X34" s="680"/>
      <c r="Y34" s="681"/>
      <c r="Z34" s="682">
        <v>4.0999999999999996</v>
      </c>
      <c r="AA34" s="682"/>
      <c r="AB34" s="682"/>
      <c r="AC34" s="682"/>
      <c r="AD34" s="683">
        <v>1</v>
      </c>
      <c r="AE34" s="683"/>
      <c r="AF34" s="683"/>
      <c r="AG34" s="683"/>
      <c r="AH34" s="683"/>
      <c r="AI34" s="683"/>
      <c r="AJ34" s="683"/>
      <c r="AK34" s="683"/>
      <c r="AL34" s="684">
        <v>0</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1544441</v>
      </c>
      <c r="CS34" s="680"/>
      <c r="CT34" s="680"/>
      <c r="CU34" s="680"/>
      <c r="CV34" s="680"/>
      <c r="CW34" s="680"/>
      <c r="CX34" s="680"/>
      <c r="CY34" s="681"/>
      <c r="CZ34" s="684">
        <v>15.6</v>
      </c>
      <c r="DA34" s="713"/>
      <c r="DB34" s="713"/>
      <c r="DC34" s="717"/>
      <c r="DD34" s="688">
        <v>1002648</v>
      </c>
      <c r="DE34" s="680"/>
      <c r="DF34" s="680"/>
      <c r="DG34" s="680"/>
      <c r="DH34" s="680"/>
      <c r="DI34" s="680"/>
      <c r="DJ34" s="680"/>
      <c r="DK34" s="681"/>
      <c r="DL34" s="688">
        <v>926244</v>
      </c>
      <c r="DM34" s="680"/>
      <c r="DN34" s="680"/>
      <c r="DO34" s="680"/>
      <c r="DP34" s="680"/>
      <c r="DQ34" s="680"/>
      <c r="DR34" s="680"/>
      <c r="DS34" s="680"/>
      <c r="DT34" s="680"/>
      <c r="DU34" s="680"/>
      <c r="DV34" s="681"/>
      <c r="DW34" s="684">
        <v>23</v>
      </c>
      <c r="DX34" s="713"/>
      <c r="DY34" s="713"/>
      <c r="DZ34" s="713"/>
      <c r="EA34" s="713"/>
      <c r="EB34" s="713"/>
      <c r="EC34" s="714"/>
    </row>
    <row r="35" spans="2:133" ht="11.25" customHeight="1">
      <c r="B35" s="676" t="s">
        <v>331</v>
      </c>
      <c r="C35" s="677"/>
      <c r="D35" s="677"/>
      <c r="E35" s="677"/>
      <c r="F35" s="677"/>
      <c r="G35" s="677"/>
      <c r="H35" s="677"/>
      <c r="I35" s="677"/>
      <c r="J35" s="677"/>
      <c r="K35" s="677"/>
      <c r="L35" s="677"/>
      <c r="M35" s="677"/>
      <c r="N35" s="677"/>
      <c r="O35" s="677"/>
      <c r="P35" s="677"/>
      <c r="Q35" s="678"/>
      <c r="R35" s="679">
        <v>494600</v>
      </c>
      <c r="S35" s="680"/>
      <c r="T35" s="680"/>
      <c r="U35" s="680"/>
      <c r="V35" s="680"/>
      <c r="W35" s="680"/>
      <c r="X35" s="680"/>
      <c r="Y35" s="681"/>
      <c r="Z35" s="682">
        <v>4.8</v>
      </c>
      <c r="AA35" s="682"/>
      <c r="AB35" s="682"/>
      <c r="AC35" s="682"/>
      <c r="AD35" s="683" t="s">
        <v>233</v>
      </c>
      <c r="AE35" s="683"/>
      <c r="AF35" s="683"/>
      <c r="AG35" s="683"/>
      <c r="AH35" s="683"/>
      <c r="AI35" s="683"/>
      <c r="AJ35" s="683"/>
      <c r="AK35" s="683"/>
      <c r="AL35" s="684" t="s">
        <v>178</v>
      </c>
      <c r="AM35" s="685"/>
      <c r="AN35" s="685"/>
      <c r="AO35" s="686"/>
      <c r="AP35" s="234"/>
      <c r="AQ35" s="752" t="s">
        <v>332</v>
      </c>
      <c r="AR35" s="753"/>
      <c r="AS35" s="753"/>
      <c r="AT35" s="753"/>
      <c r="AU35" s="753"/>
      <c r="AV35" s="753"/>
      <c r="AW35" s="753"/>
      <c r="AX35" s="753"/>
      <c r="AY35" s="754"/>
      <c r="AZ35" s="668">
        <v>737480</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65520</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63078</v>
      </c>
      <c r="CS35" s="715"/>
      <c r="CT35" s="715"/>
      <c r="CU35" s="715"/>
      <c r="CV35" s="715"/>
      <c r="CW35" s="715"/>
      <c r="CX35" s="715"/>
      <c r="CY35" s="716"/>
      <c r="CZ35" s="684">
        <v>0.6</v>
      </c>
      <c r="DA35" s="713"/>
      <c r="DB35" s="713"/>
      <c r="DC35" s="717"/>
      <c r="DD35" s="688">
        <v>45478</v>
      </c>
      <c r="DE35" s="715"/>
      <c r="DF35" s="715"/>
      <c r="DG35" s="715"/>
      <c r="DH35" s="715"/>
      <c r="DI35" s="715"/>
      <c r="DJ35" s="715"/>
      <c r="DK35" s="716"/>
      <c r="DL35" s="688">
        <v>44945</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c r="B36" s="676" t="s">
        <v>335</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239</v>
      </c>
      <c r="AA36" s="682"/>
      <c r="AB36" s="682"/>
      <c r="AC36" s="682"/>
      <c r="AD36" s="683" t="s">
        <v>239</v>
      </c>
      <c r="AE36" s="683"/>
      <c r="AF36" s="683"/>
      <c r="AG36" s="683"/>
      <c r="AH36" s="683"/>
      <c r="AI36" s="683"/>
      <c r="AJ36" s="683"/>
      <c r="AK36" s="683"/>
      <c r="AL36" s="684" t="s">
        <v>239</v>
      </c>
      <c r="AM36" s="685"/>
      <c r="AN36" s="685"/>
      <c r="AO36" s="686"/>
      <c r="AQ36" s="756" t="s">
        <v>336</v>
      </c>
      <c r="AR36" s="757"/>
      <c r="AS36" s="757"/>
      <c r="AT36" s="757"/>
      <c r="AU36" s="757"/>
      <c r="AV36" s="757"/>
      <c r="AW36" s="757"/>
      <c r="AX36" s="757"/>
      <c r="AY36" s="758"/>
      <c r="AZ36" s="679">
        <v>23128</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64766</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992979</v>
      </c>
      <c r="CS36" s="680"/>
      <c r="CT36" s="680"/>
      <c r="CU36" s="680"/>
      <c r="CV36" s="680"/>
      <c r="CW36" s="680"/>
      <c r="CX36" s="680"/>
      <c r="CY36" s="681"/>
      <c r="CZ36" s="684">
        <v>10.1</v>
      </c>
      <c r="DA36" s="713"/>
      <c r="DB36" s="713"/>
      <c r="DC36" s="717"/>
      <c r="DD36" s="688">
        <v>693343</v>
      </c>
      <c r="DE36" s="680"/>
      <c r="DF36" s="680"/>
      <c r="DG36" s="680"/>
      <c r="DH36" s="680"/>
      <c r="DI36" s="680"/>
      <c r="DJ36" s="680"/>
      <c r="DK36" s="681"/>
      <c r="DL36" s="688">
        <v>582944</v>
      </c>
      <c r="DM36" s="680"/>
      <c r="DN36" s="680"/>
      <c r="DO36" s="680"/>
      <c r="DP36" s="680"/>
      <c r="DQ36" s="680"/>
      <c r="DR36" s="680"/>
      <c r="DS36" s="680"/>
      <c r="DT36" s="680"/>
      <c r="DU36" s="680"/>
      <c r="DV36" s="681"/>
      <c r="DW36" s="684">
        <v>14.5</v>
      </c>
      <c r="DX36" s="713"/>
      <c r="DY36" s="713"/>
      <c r="DZ36" s="713"/>
      <c r="EA36" s="713"/>
      <c r="EB36" s="713"/>
      <c r="EC36" s="714"/>
    </row>
    <row r="37" spans="2:133" ht="11.25" customHeight="1">
      <c r="B37" s="676" t="s">
        <v>339</v>
      </c>
      <c r="C37" s="677"/>
      <c r="D37" s="677"/>
      <c r="E37" s="677"/>
      <c r="F37" s="677"/>
      <c r="G37" s="677"/>
      <c r="H37" s="677"/>
      <c r="I37" s="677"/>
      <c r="J37" s="677"/>
      <c r="K37" s="677"/>
      <c r="L37" s="677"/>
      <c r="M37" s="677"/>
      <c r="N37" s="677"/>
      <c r="O37" s="677"/>
      <c r="P37" s="677"/>
      <c r="Q37" s="678"/>
      <c r="R37" s="679">
        <v>180000</v>
      </c>
      <c r="S37" s="680"/>
      <c r="T37" s="680"/>
      <c r="U37" s="680"/>
      <c r="V37" s="680"/>
      <c r="W37" s="680"/>
      <c r="X37" s="680"/>
      <c r="Y37" s="681"/>
      <c r="Z37" s="682">
        <v>1.7</v>
      </c>
      <c r="AA37" s="682"/>
      <c r="AB37" s="682"/>
      <c r="AC37" s="682"/>
      <c r="AD37" s="683" t="s">
        <v>239</v>
      </c>
      <c r="AE37" s="683"/>
      <c r="AF37" s="683"/>
      <c r="AG37" s="683"/>
      <c r="AH37" s="683"/>
      <c r="AI37" s="683"/>
      <c r="AJ37" s="683"/>
      <c r="AK37" s="683"/>
      <c r="AL37" s="684" t="s">
        <v>239</v>
      </c>
      <c r="AM37" s="685"/>
      <c r="AN37" s="685"/>
      <c r="AO37" s="686"/>
      <c r="AQ37" s="756" t="s">
        <v>340</v>
      </c>
      <c r="AR37" s="757"/>
      <c r="AS37" s="757"/>
      <c r="AT37" s="757"/>
      <c r="AU37" s="757"/>
      <c r="AV37" s="757"/>
      <c r="AW37" s="757"/>
      <c r="AX37" s="757"/>
      <c r="AY37" s="758"/>
      <c r="AZ37" s="679">
        <v>6135</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1989</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353802</v>
      </c>
      <c r="CS37" s="715"/>
      <c r="CT37" s="715"/>
      <c r="CU37" s="715"/>
      <c r="CV37" s="715"/>
      <c r="CW37" s="715"/>
      <c r="CX37" s="715"/>
      <c r="CY37" s="716"/>
      <c r="CZ37" s="684">
        <v>3.6</v>
      </c>
      <c r="DA37" s="713"/>
      <c r="DB37" s="713"/>
      <c r="DC37" s="717"/>
      <c r="DD37" s="688">
        <v>353802</v>
      </c>
      <c r="DE37" s="715"/>
      <c r="DF37" s="715"/>
      <c r="DG37" s="715"/>
      <c r="DH37" s="715"/>
      <c r="DI37" s="715"/>
      <c r="DJ37" s="715"/>
      <c r="DK37" s="716"/>
      <c r="DL37" s="688">
        <v>353802</v>
      </c>
      <c r="DM37" s="715"/>
      <c r="DN37" s="715"/>
      <c r="DO37" s="715"/>
      <c r="DP37" s="715"/>
      <c r="DQ37" s="715"/>
      <c r="DR37" s="715"/>
      <c r="DS37" s="715"/>
      <c r="DT37" s="715"/>
      <c r="DU37" s="715"/>
      <c r="DV37" s="716"/>
      <c r="DW37" s="684">
        <v>8.8000000000000007</v>
      </c>
      <c r="DX37" s="713"/>
      <c r="DY37" s="713"/>
      <c r="DZ37" s="713"/>
      <c r="EA37" s="713"/>
      <c r="EB37" s="713"/>
      <c r="EC37" s="714"/>
    </row>
    <row r="38" spans="2:133" ht="11.25" customHeight="1">
      <c r="B38" s="724" t="s">
        <v>343</v>
      </c>
      <c r="C38" s="725"/>
      <c r="D38" s="725"/>
      <c r="E38" s="725"/>
      <c r="F38" s="725"/>
      <c r="G38" s="725"/>
      <c r="H38" s="725"/>
      <c r="I38" s="725"/>
      <c r="J38" s="725"/>
      <c r="K38" s="725"/>
      <c r="L38" s="725"/>
      <c r="M38" s="725"/>
      <c r="N38" s="725"/>
      <c r="O38" s="725"/>
      <c r="P38" s="725"/>
      <c r="Q38" s="726"/>
      <c r="R38" s="759">
        <v>10409884</v>
      </c>
      <c r="S38" s="760"/>
      <c r="T38" s="760"/>
      <c r="U38" s="760"/>
      <c r="V38" s="760"/>
      <c r="W38" s="760"/>
      <c r="X38" s="760"/>
      <c r="Y38" s="761"/>
      <c r="Z38" s="762">
        <v>100</v>
      </c>
      <c r="AA38" s="762"/>
      <c r="AB38" s="762"/>
      <c r="AC38" s="762"/>
      <c r="AD38" s="763">
        <v>3849193</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v>65</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3051</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731345</v>
      </c>
      <c r="CS38" s="680"/>
      <c r="CT38" s="680"/>
      <c r="CU38" s="680"/>
      <c r="CV38" s="680"/>
      <c r="CW38" s="680"/>
      <c r="CX38" s="680"/>
      <c r="CY38" s="681"/>
      <c r="CZ38" s="684">
        <v>7.4</v>
      </c>
      <c r="DA38" s="713"/>
      <c r="DB38" s="713"/>
      <c r="DC38" s="717"/>
      <c r="DD38" s="688">
        <v>588444</v>
      </c>
      <c r="DE38" s="680"/>
      <c r="DF38" s="680"/>
      <c r="DG38" s="680"/>
      <c r="DH38" s="680"/>
      <c r="DI38" s="680"/>
      <c r="DJ38" s="680"/>
      <c r="DK38" s="681"/>
      <c r="DL38" s="688">
        <v>510249</v>
      </c>
      <c r="DM38" s="680"/>
      <c r="DN38" s="680"/>
      <c r="DO38" s="680"/>
      <c r="DP38" s="680"/>
      <c r="DQ38" s="680"/>
      <c r="DR38" s="680"/>
      <c r="DS38" s="680"/>
      <c r="DT38" s="680"/>
      <c r="DU38" s="680"/>
      <c r="DV38" s="681"/>
      <c r="DW38" s="684">
        <v>12.7</v>
      </c>
      <c r="DX38" s="713"/>
      <c r="DY38" s="713"/>
      <c r="DZ38" s="713"/>
      <c r="EA38" s="713"/>
      <c r="EB38" s="713"/>
      <c r="EC38" s="714"/>
    </row>
    <row r="39" spans="2:133" ht="11.25" customHeight="1">
      <c r="AQ39" s="756" t="s">
        <v>347</v>
      </c>
      <c r="AR39" s="757"/>
      <c r="AS39" s="757"/>
      <c r="AT39" s="757"/>
      <c r="AU39" s="757"/>
      <c r="AV39" s="757"/>
      <c r="AW39" s="757"/>
      <c r="AX39" s="757"/>
      <c r="AY39" s="758"/>
      <c r="AZ39" s="679" t="s">
        <v>178</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86</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146561</v>
      </c>
      <c r="CS39" s="715"/>
      <c r="CT39" s="715"/>
      <c r="CU39" s="715"/>
      <c r="CV39" s="715"/>
      <c r="CW39" s="715"/>
      <c r="CX39" s="715"/>
      <c r="CY39" s="716"/>
      <c r="CZ39" s="684">
        <v>1.5</v>
      </c>
      <c r="DA39" s="713"/>
      <c r="DB39" s="713"/>
      <c r="DC39" s="717"/>
      <c r="DD39" s="688">
        <v>126071</v>
      </c>
      <c r="DE39" s="715"/>
      <c r="DF39" s="715"/>
      <c r="DG39" s="715"/>
      <c r="DH39" s="715"/>
      <c r="DI39" s="715"/>
      <c r="DJ39" s="715"/>
      <c r="DK39" s="716"/>
      <c r="DL39" s="688" t="s">
        <v>239</v>
      </c>
      <c r="DM39" s="715"/>
      <c r="DN39" s="715"/>
      <c r="DO39" s="715"/>
      <c r="DP39" s="715"/>
      <c r="DQ39" s="715"/>
      <c r="DR39" s="715"/>
      <c r="DS39" s="715"/>
      <c r="DT39" s="715"/>
      <c r="DU39" s="715"/>
      <c r="DV39" s="716"/>
      <c r="DW39" s="684" t="s">
        <v>239</v>
      </c>
      <c r="DX39" s="713"/>
      <c r="DY39" s="713"/>
      <c r="DZ39" s="713"/>
      <c r="EA39" s="713"/>
      <c r="EB39" s="713"/>
      <c r="EC39" s="714"/>
    </row>
    <row r="40" spans="2:133" ht="11.25" customHeight="1">
      <c r="AQ40" s="756" t="s">
        <v>351</v>
      </c>
      <c r="AR40" s="757"/>
      <c r="AS40" s="757"/>
      <c r="AT40" s="757"/>
      <c r="AU40" s="757"/>
      <c r="AV40" s="757"/>
      <c r="AW40" s="757"/>
      <c r="AX40" s="757"/>
      <c r="AY40" s="758"/>
      <c r="AZ40" s="679">
        <v>158359</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v>12</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70000</v>
      </c>
      <c r="CS40" s="680"/>
      <c r="CT40" s="680"/>
      <c r="CU40" s="680"/>
      <c r="CV40" s="680"/>
      <c r="CW40" s="680"/>
      <c r="CX40" s="680"/>
      <c r="CY40" s="681"/>
      <c r="CZ40" s="684">
        <v>0.7</v>
      </c>
      <c r="DA40" s="713"/>
      <c r="DB40" s="713"/>
      <c r="DC40" s="717"/>
      <c r="DD40" s="688" t="s">
        <v>239</v>
      </c>
      <c r="DE40" s="680"/>
      <c r="DF40" s="680"/>
      <c r="DG40" s="680"/>
      <c r="DH40" s="680"/>
      <c r="DI40" s="680"/>
      <c r="DJ40" s="680"/>
      <c r="DK40" s="681"/>
      <c r="DL40" s="688" t="s">
        <v>239</v>
      </c>
      <c r="DM40" s="680"/>
      <c r="DN40" s="680"/>
      <c r="DO40" s="680"/>
      <c r="DP40" s="680"/>
      <c r="DQ40" s="680"/>
      <c r="DR40" s="680"/>
      <c r="DS40" s="680"/>
      <c r="DT40" s="680"/>
      <c r="DU40" s="680"/>
      <c r="DV40" s="681"/>
      <c r="DW40" s="684" t="s">
        <v>239</v>
      </c>
      <c r="DX40" s="713"/>
      <c r="DY40" s="713"/>
      <c r="DZ40" s="713"/>
      <c r="EA40" s="713"/>
      <c r="EB40" s="713"/>
      <c r="EC40" s="714"/>
    </row>
    <row r="41" spans="2:133" ht="11.25" customHeight="1">
      <c r="AQ41" s="766" t="s">
        <v>354</v>
      </c>
      <c r="AR41" s="767"/>
      <c r="AS41" s="767"/>
      <c r="AT41" s="767"/>
      <c r="AU41" s="767"/>
      <c r="AV41" s="767"/>
      <c r="AW41" s="767"/>
      <c r="AX41" s="767"/>
      <c r="AY41" s="768"/>
      <c r="AZ41" s="759">
        <v>549793</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341</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239</v>
      </c>
      <c r="CS41" s="715"/>
      <c r="CT41" s="715"/>
      <c r="CU41" s="715"/>
      <c r="CV41" s="715"/>
      <c r="CW41" s="715"/>
      <c r="CX41" s="715"/>
      <c r="CY41" s="716"/>
      <c r="CZ41" s="684" t="s">
        <v>239</v>
      </c>
      <c r="DA41" s="713"/>
      <c r="DB41" s="713"/>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4206332</v>
      </c>
      <c r="CS42" s="680"/>
      <c r="CT42" s="680"/>
      <c r="CU42" s="680"/>
      <c r="CV42" s="680"/>
      <c r="CW42" s="680"/>
      <c r="CX42" s="680"/>
      <c r="CY42" s="681"/>
      <c r="CZ42" s="684">
        <v>42.6</v>
      </c>
      <c r="DA42" s="685"/>
      <c r="DB42" s="685"/>
      <c r="DC42" s="780"/>
      <c r="DD42" s="688">
        <v>642862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65443</v>
      </c>
      <c r="CS43" s="715"/>
      <c r="CT43" s="715"/>
      <c r="CU43" s="715"/>
      <c r="CV43" s="715"/>
      <c r="CW43" s="715"/>
      <c r="CX43" s="715"/>
      <c r="CY43" s="716"/>
      <c r="CZ43" s="684">
        <v>0.7</v>
      </c>
      <c r="DA43" s="713"/>
      <c r="DB43" s="713"/>
      <c r="DC43" s="717"/>
      <c r="DD43" s="688">
        <v>65443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361</v>
      </c>
      <c r="CD44" s="791" t="s">
        <v>312</v>
      </c>
      <c r="CE44" s="792"/>
      <c r="CF44" s="676" t="s">
        <v>362</v>
      </c>
      <c r="CG44" s="677"/>
      <c r="CH44" s="677"/>
      <c r="CI44" s="677"/>
      <c r="CJ44" s="677"/>
      <c r="CK44" s="677"/>
      <c r="CL44" s="677"/>
      <c r="CM44" s="677"/>
      <c r="CN44" s="677"/>
      <c r="CO44" s="677"/>
      <c r="CP44" s="677"/>
      <c r="CQ44" s="678"/>
      <c r="CR44" s="679">
        <v>3608101</v>
      </c>
      <c r="CS44" s="680"/>
      <c r="CT44" s="680"/>
      <c r="CU44" s="680"/>
      <c r="CV44" s="680"/>
      <c r="CW44" s="680"/>
      <c r="CX44" s="680"/>
      <c r="CY44" s="681"/>
      <c r="CZ44" s="684">
        <v>36.5</v>
      </c>
      <c r="DA44" s="685"/>
      <c r="DB44" s="685"/>
      <c r="DC44" s="780"/>
      <c r="DD44" s="688">
        <v>640369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363</v>
      </c>
      <c r="CG45" s="677"/>
      <c r="CH45" s="677"/>
      <c r="CI45" s="677"/>
      <c r="CJ45" s="677"/>
      <c r="CK45" s="677"/>
      <c r="CL45" s="677"/>
      <c r="CM45" s="677"/>
      <c r="CN45" s="677"/>
      <c r="CO45" s="677"/>
      <c r="CP45" s="677"/>
      <c r="CQ45" s="678"/>
      <c r="CR45" s="679">
        <v>2995763</v>
      </c>
      <c r="CS45" s="715"/>
      <c r="CT45" s="715"/>
      <c r="CU45" s="715"/>
      <c r="CV45" s="715"/>
      <c r="CW45" s="715"/>
      <c r="CX45" s="715"/>
      <c r="CY45" s="716"/>
      <c r="CZ45" s="684">
        <v>30.3</v>
      </c>
      <c r="DA45" s="713"/>
      <c r="DB45" s="713"/>
      <c r="DC45" s="717"/>
      <c r="DD45" s="688">
        <v>305486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364</v>
      </c>
      <c r="CG46" s="677"/>
      <c r="CH46" s="677"/>
      <c r="CI46" s="677"/>
      <c r="CJ46" s="677"/>
      <c r="CK46" s="677"/>
      <c r="CL46" s="677"/>
      <c r="CM46" s="677"/>
      <c r="CN46" s="677"/>
      <c r="CO46" s="677"/>
      <c r="CP46" s="677"/>
      <c r="CQ46" s="678"/>
      <c r="CR46" s="679">
        <v>528338</v>
      </c>
      <c r="CS46" s="680"/>
      <c r="CT46" s="680"/>
      <c r="CU46" s="680"/>
      <c r="CV46" s="680"/>
      <c r="CW46" s="680"/>
      <c r="CX46" s="680"/>
      <c r="CY46" s="681"/>
      <c r="CZ46" s="684">
        <v>5.4</v>
      </c>
      <c r="DA46" s="685"/>
      <c r="DB46" s="685"/>
      <c r="DC46" s="780"/>
      <c r="DD46" s="688">
        <v>250883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365</v>
      </c>
      <c r="CG47" s="677"/>
      <c r="CH47" s="677"/>
      <c r="CI47" s="677"/>
      <c r="CJ47" s="677"/>
      <c r="CK47" s="677"/>
      <c r="CL47" s="677"/>
      <c r="CM47" s="677"/>
      <c r="CN47" s="677"/>
      <c r="CO47" s="677"/>
      <c r="CP47" s="677"/>
      <c r="CQ47" s="678"/>
      <c r="CR47" s="679">
        <v>598231</v>
      </c>
      <c r="CS47" s="715"/>
      <c r="CT47" s="715"/>
      <c r="CU47" s="715"/>
      <c r="CV47" s="715"/>
      <c r="CW47" s="715"/>
      <c r="CX47" s="715"/>
      <c r="CY47" s="716"/>
      <c r="CZ47" s="684">
        <v>6.1</v>
      </c>
      <c r="DA47" s="713"/>
      <c r="DB47" s="713"/>
      <c r="DC47" s="717"/>
      <c r="DD47" s="688">
        <v>2493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366</v>
      </c>
      <c r="CG48" s="677"/>
      <c r="CH48" s="677"/>
      <c r="CI48" s="677"/>
      <c r="CJ48" s="677"/>
      <c r="CK48" s="677"/>
      <c r="CL48" s="677"/>
      <c r="CM48" s="677"/>
      <c r="CN48" s="677"/>
      <c r="CO48" s="677"/>
      <c r="CP48" s="677"/>
      <c r="CQ48" s="678"/>
      <c r="CR48" s="679" t="s">
        <v>239</v>
      </c>
      <c r="CS48" s="680"/>
      <c r="CT48" s="680"/>
      <c r="CU48" s="680"/>
      <c r="CV48" s="680"/>
      <c r="CW48" s="680"/>
      <c r="CX48" s="680"/>
      <c r="CY48" s="681"/>
      <c r="CZ48" s="684" t="s">
        <v>239</v>
      </c>
      <c r="DA48" s="685"/>
      <c r="DB48" s="685"/>
      <c r="DC48" s="780"/>
      <c r="DD48" s="688" t="s">
        <v>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367</v>
      </c>
      <c r="CE49" s="725"/>
      <c r="CF49" s="725"/>
      <c r="CG49" s="725"/>
      <c r="CH49" s="725"/>
      <c r="CI49" s="725"/>
      <c r="CJ49" s="725"/>
      <c r="CK49" s="725"/>
      <c r="CL49" s="725"/>
      <c r="CM49" s="725"/>
      <c r="CN49" s="725"/>
      <c r="CO49" s="725"/>
      <c r="CP49" s="725"/>
      <c r="CQ49" s="726"/>
      <c r="CR49" s="759">
        <v>9873255</v>
      </c>
      <c r="CS49" s="749"/>
      <c r="CT49" s="749"/>
      <c r="CU49" s="749"/>
      <c r="CV49" s="749"/>
      <c r="CW49" s="749"/>
      <c r="CX49" s="749"/>
      <c r="CY49" s="781"/>
      <c r="CZ49" s="764">
        <v>100</v>
      </c>
      <c r="DA49" s="782"/>
      <c r="DB49" s="782"/>
      <c r="DC49" s="783"/>
      <c r="DD49" s="784">
        <v>4751039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kqHiUZ6hmPAMg+s6/9X4JpOxWLCJqQWsGpjaRpgrZ1xV5psvejoTnqsl0TXSjWG3pEeoaRq6hvm3oSIrDXERQ==" saltValue="YiTDXDW0MdyJ/bIYdaLa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BS20" sqref="BS20:CG20"/>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390</v>
      </c>
      <c r="C7" s="812"/>
      <c r="D7" s="812"/>
      <c r="E7" s="812"/>
      <c r="F7" s="812"/>
      <c r="G7" s="812"/>
      <c r="H7" s="812"/>
      <c r="I7" s="812"/>
      <c r="J7" s="812"/>
      <c r="K7" s="812"/>
      <c r="L7" s="812"/>
      <c r="M7" s="812"/>
      <c r="N7" s="812"/>
      <c r="O7" s="812"/>
      <c r="P7" s="813"/>
      <c r="Q7" s="814">
        <v>10410</v>
      </c>
      <c r="R7" s="815"/>
      <c r="S7" s="815"/>
      <c r="T7" s="815"/>
      <c r="U7" s="815"/>
      <c r="V7" s="815">
        <v>9873</v>
      </c>
      <c r="W7" s="815"/>
      <c r="X7" s="815"/>
      <c r="Y7" s="815"/>
      <c r="Z7" s="815"/>
      <c r="AA7" s="815">
        <v>537</v>
      </c>
      <c r="AB7" s="815"/>
      <c r="AC7" s="815"/>
      <c r="AD7" s="815"/>
      <c r="AE7" s="816"/>
      <c r="AF7" s="817">
        <v>277</v>
      </c>
      <c r="AG7" s="818"/>
      <c r="AH7" s="818"/>
      <c r="AI7" s="818"/>
      <c r="AJ7" s="819"/>
      <c r="AK7" s="854">
        <v>495</v>
      </c>
      <c r="AL7" s="855"/>
      <c r="AM7" s="855"/>
      <c r="AN7" s="855"/>
      <c r="AO7" s="855"/>
      <c r="AP7" s="855">
        <v>6696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-6</v>
      </c>
      <c r="CI7" s="852"/>
      <c r="CJ7" s="852"/>
      <c r="CK7" s="852"/>
      <c r="CL7" s="853"/>
      <c r="CM7" s="851">
        <v>125</v>
      </c>
      <c r="CN7" s="852"/>
      <c r="CO7" s="852"/>
      <c r="CP7" s="852"/>
      <c r="CQ7" s="853"/>
      <c r="CR7" s="851">
        <v>6</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61">
        <v>1</v>
      </c>
      <c r="CI8" s="862"/>
      <c r="CJ8" s="862"/>
      <c r="CK8" s="862"/>
      <c r="CL8" s="863"/>
      <c r="CM8" s="861">
        <v>10</v>
      </c>
      <c r="CN8" s="862"/>
      <c r="CO8" s="862"/>
      <c r="CP8" s="862"/>
      <c r="CQ8" s="863"/>
      <c r="CR8" s="861">
        <v>3</v>
      </c>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392</v>
      </c>
      <c r="B23" s="870" t="s">
        <v>393</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277</v>
      </c>
      <c r="AG23" s="874"/>
      <c r="AH23" s="874"/>
      <c r="AI23" s="874"/>
      <c r="AJ23" s="877"/>
      <c r="AK23" s="878"/>
      <c r="AL23" s="879"/>
      <c r="AM23" s="879"/>
      <c r="AN23" s="879"/>
      <c r="AO23" s="879"/>
      <c r="AP23" s="874"/>
      <c r="AQ23" s="874"/>
      <c r="AR23" s="874"/>
      <c r="AS23" s="874"/>
      <c r="AT23" s="874"/>
      <c r="AU23" s="880"/>
      <c r="AV23" s="880"/>
      <c r="AW23" s="880"/>
      <c r="AX23" s="880"/>
      <c r="AY23" s="881"/>
      <c r="AZ23" s="889" t="s">
        <v>239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373</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404</v>
      </c>
      <c r="C28" s="812"/>
      <c r="D28" s="812"/>
      <c r="E28" s="812"/>
      <c r="F28" s="812"/>
      <c r="G28" s="812"/>
      <c r="H28" s="812"/>
      <c r="I28" s="812"/>
      <c r="J28" s="812"/>
      <c r="K28" s="812"/>
      <c r="L28" s="812"/>
      <c r="M28" s="812"/>
      <c r="N28" s="812"/>
      <c r="O28" s="812"/>
      <c r="P28" s="813"/>
      <c r="Q28" s="902">
        <v>1801</v>
      </c>
      <c r="R28" s="903"/>
      <c r="S28" s="903"/>
      <c r="T28" s="903"/>
      <c r="U28" s="903"/>
      <c r="V28" s="903">
        <v>1735</v>
      </c>
      <c r="W28" s="903"/>
      <c r="X28" s="903"/>
      <c r="Y28" s="903"/>
      <c r="Z28" s="903"/>
      <c r="AA28" s="903">
        <v>66</v>
      </c>
      <c r="AB28" s="903"/>
      <c r="AC28" s="903"/>
      <c r="AD28" s="903"/>
      <c r="AE28" s="904"/>
      <c r="AF28" s="905">
        <v>66</v>
      </c>
      <c r="AG28" s="903"/>
      <c r="AH28" s="903"/>
      <c r="AI28" s="903"/>
      <c r="AJ28" s="906"/>
      <c r="AK28" s="907">
        <v>158</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405</v>
      </c>
      <c r="C29" s="836"/>
      <c r="D29" s="836"/>
      <c r="E29" s="836"/>
      <c r="F29" s="836"/>
      <c r="G29" s="836"/>
      <c r="H29" s="836"/>
      <c r="I29" s="836"/>
      <c r="J29" s="836"/>
      <c r="K29" s="836"/>
      <c r="L29" s="836"/>
      <c r="M29" s="836"/>
      <c r="N29" s="836"/>
      <c r="O29" s="836"/>
      <c r="P29" s="837"/>
      <c r="Q29" s="838">
        <v>13</v>
      </c>
      <c r="R29" s="839"/>
      <c r="S29" s="839"/>
      <c r="T29" s="839"/>
      <c r="U29" s="839"/>
      <c r="V29" s="839">
        <v>13</v>
      </c>
      <c r="W29" s="839"/>
      <c r="X29" s="839"/>
      <c r="Y29" s="839"/>
      <c r="Z29" s="839"/>
      <c r="AA29" s="839"/>
      <c r="AB29" s="839"/>
      <c r="AC29" s="839"/>
      <c r="AD29" s="839"/>
      <c r="AE29" s="840"/>
      <c r="AF29" s="841" t="s">
        <v>406</v>
      </c>
      <c r="AG29" s="842"/>
      <c r="AH29" s="842"/>
      <c r="AI29" s="842"/>
      <c r="AJ29" s="843"/>
      <c r="AK29" s="910">
        <v>13</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407</v>
      </c>
      <c r="C30" s="836"/>
      <c r="D30" s="836"/>
      <c r="E30" s="836"/>
      <c r="F30" s="836"/>
      <c r="G30" s="836"/>
      <c r="H30" s="836"/>
      <c r="I30" s="836"/>
      <c r="J30" s="836"/>
      <c r="K30" s="836"/>
      <c r="L30" s="836"/>
      <c r="M30" s="836"/>
      <c r="N30" s="836"/>
      <c r="O30" s="836"/>
      <c r="P30" s="837"/>
      <c r="Q30" s="838">
        <v>2035</v>
      </c>
      <c r="R30" s="839"/>
      <c r="S30" s="839"/>
      <c r="T30" s="839"/>
      <c r="U30" s="839"/>
      <c r="V30" s="839">
        <v>1903</v>
      </c>
      <c r="W30" s="839"/>
      <c r="X30" s="839"/>
      <c r="Y30" s="839"/>
      <c r="Z30" s="839"/>
      <c r="AA30" s="839">
        <v>133</v>
      </c>
      <c r="AB30" s="839"/>
      <c r="AC30" s="839"/>
      <c r="AD30" s="839"/>
      <c r="AE30" s="840"/>
      <c r="AF30" s="841">
        <v>133</v>
      </c>
      <c r="AG30" s="842"/>
      <c r="AH30" s="842"/>
      <c r="AI30" s="842"/>
      <c r="AJ30" s="843"/>
      <c r="AK30" s="910">
        <v>286</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408</v>
      </c>
      <c r="C31" s="836"/>
      <c r="D31" s="836"/>
      <c r="E31" s="836"/>
      <c r="F31" s="836"/>
      <c r="G31" s="836"/>
      <c r="H31" s="836"/>
      <c r="I31" s="836"/>
      <c r="J31" s="836"/>
      <c r="K31" s="836"/>
      <c r="L31" s="836"/>
      <c r="M31" s="836"/>
      <c r="N31" s="836"/>
      <c r="O31" s="836"/>
      <c r="P31" s="837"/>
      <c r="Q31" s="838">
        <v>191</v>
      </c>
      <c r="R31" s="839"/>
      <c r="S31" s="839"/>
      <c r="T31" s="839"/>
      <c r="U31" s="839"/>
      <c r="V31" s="839">
        <v>191</v>
      </c>
      <c r="W31" s="839"/>
      <c r="X31" s="839"/>
      <c r="Y31" s="839"/>
      <c r="Z31" s="839"/>
      <c r="AA31" s="839">
        <v>0</v>
      </c>
      <c r="AB31" s="839"/>
      <c r="AC31" s="839"/>
      <c r="AD31" s="839"/>
      <c r="AE31" s="840"/>
      <c r="AF31" s="841">
        <v>0</v>
      </c>
      <c r="AG31" s="842"/>
      <c r="AH31" s="842"/>
      <c r="AI31" s="842"/>
      <c r="AJ31" s="843"/>
      <c r="AK31" s="910">
        <v>79</v>
      </c>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409</v>
      </c>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v>287</v>
      </c>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411</v>
      </c>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v>1</v>
      </c>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t="s">
        <v>412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413</v>
      </c>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v>878</v>
      </c>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392</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1365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421</v>
      </c>
      <c r="AB66" s="798"/>
      <c r="AC66" s="798"/>
      <c r="AD66" s="798"/>
      <c r="AE66" s="799"/>
      <c r="AF66" s="932" t="s">
        <v>422</v>
      </c>
      <c r="AG66" s="893"/>
      <c r="AH66" s="893"/>
      <c r="AI66" s="893"/>
      <c r="AJ66" s="933"/>
      <c r="AK66" s="797" t="s">
        <v>423</v>
      </c>
      <c r="AL66" s="821"/>
      <c r="AM66" s="821"/>
      <c r="AN66" s="821"/>
      <c r="AO66" s="822"/>
      <c r="AP66" s="797" t="s">
        <v>424</v>
      </c>
      <c r="AQ66" s="798"/>
      <c r="AR66" s="798"/>
      <c r="AS66" s="798"/>
      <c r="AT66" s="799"/>
      <c r="AU66" s="797" t="s">
        <v>425</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595</v>
      </c>
      <c r="C68" s="950"/>
      <c r="D68" s="950"/>
      <c r="E68" s="950"/>
      <c r="F68" s="950"/>
      <c r="G68" s="950"/>
      <c r="H68" s="950"/>
      <c r="I68" s="950"/>
      <c r="J68" s="950"/>
      <c r="K68" s="950"/>
      <c r="L68" s="950"/>
      <c r="M68" s="950"/>
      <c r="N68" s="950"/>
      <c r="O68" s="950"/>
      <c r="P68" s="951"/>
      <c r="Q68" s="952">
        <v>169</v>
      </c>
      <c r="R68" s="946"/>
      <c r="S68" s="946"/>
      <c r="T68" s="946"/>
      <c r="U68" s="946"/>
      <c r="V68" s="946">
        <v>163</v>
      </c>
      <c r="W68" s="946"/>
      <c r="X68" s="946"/>
      <c r="Y68" s="946"/>
      <c r="Z68" s="946"/>
      <c r="AA68" s="946">
        <v>6</v>
      </c>
      <c r="AB68" s="946"/>
      <c r="AC68" s="946"/>
      <c r="AD68" s="946"/>
      <c r="AE68" s="946"/>
      <c r="AF68" s="946">
        <v>6</v>
      </c>
      <c r="AG68" s="946"/>
      <c r="AH68" s="946"/>
      <c r="AI68" s="946"/>
      <c r="AJ68" s="946"/>
      <c r="AK68" s="946">
        <v>25</v>
      </c>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596</v>
      </c>
      <c r="C69" s="954"/>
      <c r="D69" s="954"/>
      <c r="E69" s="954"/>
      <c r="F69" s="954"/>
      <c r="G69" s="954"/>
      <c r="H69" s="954"/>
      <c r="I69" s="954"/>
      <c r="J69" s="954"/>
      <c r="K69" s="954"/>
      <c r="L69" s="954"/>
      <c r="M69" s="954"/>
      <c r="N69" s="954"/>
      <c r="O69" s="954"/>
      <c r="P69" s="955"/>
      <c r="Q69" s="956">
        <v>57</v>
      </c>
      <c r="R69" s="911"/>
      <c r="S69" s="911"/>
      <c r="T69" s="911"/>
      <c r="U69" s="911"/>
      <c r="V69" s="911">
        <v>56</v>
      </c>
      <c r="W69" s="911"/>
      <c r="X69" s="911"/>
      <c r="Y69" s="911"/>
      <c r="Z69" s="911"/>
      <c r="AA69" s="911">
        <v>1</v>
      </c>
      <c r="AB69" s="911"/>
      <c r="AC69" s="911"/>
      <c r="AD69" s="911"/>
      <c r="AE69" s="911"/>
      <c r="AF69" s="911">
        <v>1</v>
      </c>
      <c r="AG69" s="911"/>
      <c r="AH69" s="911"/>
      <c r="AI69" s="911"/>
      <c r="AJ69" s="911"/>
      <c r="AK69" s="911">
        <v>0</v>
      </c>
      <c r="AL69" s="911"/>
      <c r="AM69" s="911"/>
      <c r="AN69" s="911"/>
      <c r="AO69" s="911"/>
      <c r="AP69" s="911">
        <v>0</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597</v>
      </c>
      <c r="C70" s="954"/>
      <c r="D70" s="954"/>
      <c r="E70" s="954"/>
      <c r="F70" s="954"/>
      <c r="G70" s="954"/>
      <c r="H70" s="954"/>
      <c r="I70" s="954"/>
      <c r="J70" s="954"/>
      <c r="K70" s="954"/>
      <c r="L70" s="954"/>
      <c r="M70" s="954"/>
      <c r="N70" s="954"/>
      <c r="O70" s="954"/>
      <c r="P70" s="955"/>
      <c r="Q70" s="956">
        <v>373</v>
      </c>
      <c r="R70" s="911"/>
      <c r="S70" s="911"/>
      <c r="T70" s="911"/>
      <c r="U70" s="911"/>
      <c r="V70" s="911">
        <v>372</v>
      </c>
      <c r="W70" s="911"/>
      <c r="X70" s="911"/>
      <c r="Y70" s="911"/>
      <c r="Z70" s="911"/>
      <c r="AA70" s="911">
        <v>1</v>
      </c>
      <c r="AB70" s="911"/>
      <c r="AC70" s="911"/>
      <c r="AD70" s="911"/>
      <c r="AE70" s="911"/>
      <c r="AF70" s="911">
        <v>1</v>
      </c>
      <c r="AG70" s="911"/>
      <c r="AH70" s="911"/>
      <c r="AI70" s="911"/>
      <c r="AJ70" s="911"/>
      <c r="AK70" s="911">
        <v>61</v>
      </c>
      <c r="AL70" s="911"/>
      <c r="AM70" s="911"/>
      <c r="AN70" s="911"/>
      <c r="AO70" s="911"/>
      <c r="AP70" s="911">
        <v>563</v>
      </c>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598</v>
      </c>
      <c r="C71" s="954"/>
      <c r="D71" s="954"/>
      <c r="E71" s="954"/>
      <c r="F71" s="954"/>
      <c r="G71" s="954"/>
      <c r="H71" s="954"/>
      <c r="I71" s="954"/>
      <c r="J71" s="954"/>
      <c r="K71" s="954"/>
      <c r="L71" s="954"/>
      <c r="M71" s="954"/>
      <c r="N71" s="954"/>
      <c r="O71" s="954"/>
      <c r="P71" s="955"/>
      <c r="Q71" s="956">
        <v>4213</v>
      </c>
      <c r="R71" s="911"/>
      <c r="S71" s="911"/>
      <c r="T71" s="911"/>
      <c r="U71" s="911"/>
      <c r="V71" s="911">
        <v>4204</v>
      </c>
      <c r="W71" s="911"/>
      <c r="X71" s="911"/>
      <c r="Y71" s="911"/>
      <c r="Z71" s="911"/>
      <c r="AA71" s="911">
        <v>9</v>
      </c>
      <c r="AB71" s="911"/>
      <c r="AC71" s="911"/>
      <c r="AD71" s="911"/>
      <c r="AE71" s="911"/>
      <c r="AF71" s="911">
        <v>9</v>
      </c>
      <c r="AG71" s="911"/>
      <c r="AH71" s="911"/>
      <c r="AI71" s="911"/>
      <c r="AJ71" s="911"/>
      <c r="AK71" s="911">
        <v>53</v>
      </c>
      <c r="AL71" s="911"/>
      <c r="AM71" s="911"/>
      <c r="AN71" s="911"/>
      <c r="AO71" s="911"/>
      <c r="AP71" s="911">
        <v>264</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599</v>
      </c>
      <c r="C72" s="954"/>
      <c r="D72" s="954"/>
      <c r="E72" s="954"/>
      <c r="F72" s="954"/>
      <c r="G72" s="954"/>
      <c r="H72" s="954"/>
      <c r="I72" s="954"/>
      <c r="J72" s="954"/>
      <c r="K72" s="954"/>
      <c r="L72" s="954"/>
      <c r="M72" s="954"/>
      <c r="N72" s="954"/>
      <c r="O72" s="954"/>
      <c r="P72" s="955"/>
      <c r="Q72" s="956">
        <v>1703</v>
      </c>
      <c r="R72" s="911"/>
      <c r="S72" s="911"/>
      <c r="T72" s="911"/>
      <c r="U72" s="911"/>
      <c r="V72" s="911">
        <v>1677</v>
      </c>
      <c r="W72" s="911"/>
      <c r="X72" s="911"/>
      <c r="Y72" s="911"/>
      <c r="Z72" s="911"/>
      <c r="AA72" s="911">
        <v>26</v>
      </c>
      <c r="AB72" s="911"/>
      <c r="AC72" s="911"/>
      <c r="AD72" s="911"/>
      <c r="AE72" s="911"/>
      <c r="AF72" s="911">
        <v>26</v>
      </c>
      <c r="AG72" s="911"/>
      <c r="AH72" s="911"/>
      <c r="AI72" s="911"/>
      <c r="AJ72" s="911"/>
      <c r="AK72" s="911">
        <v>45</v>
      </c>
      <c r="AL72" s="911"/>
      <c r="AM72" s="911"/>
      <c r="AN72" s="911"/>
      <c r="AO72" s="911"/>
      <c r="AP72" s="911">
        <v>1674</v>
      </c>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600</v>
      </c>
      <c r="C73" s="954"/>
      <c r="D73" s="954"/>
      <c r="E73" s="954"/>
      <c r="F73" s="954"/>
      <c r="G73" s="954"/>
      <c r="H73" s="954"/>
      <c r="I73" s="954"/>
      <c r="J73" s="954"/>
      <c r="K73" s="954"/>
      <c r="L73" s="954"/>
      <c r="M73" s="954"/>
      <c r="N73" s="954"/>
      <c r="O73" s="954"/>
      <c r="P73" s="955"/>
      <c r="Q73" s="956">
        <v>4319</v>
      </c>
      <c r="R73" s="911"/>
      <c r="S73" s="911"/>
      <c r="T73" s="911"/>
      <c r="U73" s="911"/>
      <c r="V73" s="911">
        <v>4337</v>
      </c>
      <c r="W73" s="911"/>
      <c r="X73" s="911"/>
      <c r="Y73" s="911"/>
      <c r="Z73" s="911"/>
      <c r="AA73" s="911">
        <v>-18</v>
      </c>
      <c r="AB73" s="911"/>
      <c r="AC73" s="911"/>
      <c r="AD73" s="911"/>
      <c r="AE73" s="911"/>
      <c r="AF73" s="911">
        <v>6537</v>
      </c>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601</v>
      </c>
      <c r="C74" s="954"/>
      <c r="D74" s="954"/>
      <c r="E74" s="954"/>
      <c r="F74" s="954"/>
      <c r="G74" s="954"/>
      <c r="H74" s="954"/>
      <c r="I74" s="954"/>
      <c r="J74" s="954"/>
      <c r="K74" s="954"/>
      <c r="L74" s="954"/>
      <c r="M74" s="954"/>
      <c r="N74" s="954"/>
      <c r="O74" s="954"/>
      <c r="P74" s="955"/>
      <c r="Q74" s="956">
        <v>1174</v>
      </c>
      <c r="R74" s="911"/>
      <c r="S74" s="911"/>
      <c r="T74" s="911"/>
      <c r="U74" s="911"/>
      <c r="V74" s="911">
        <v>1130</v>
      </c>
      <c r="W74" s="911"/>
      <c r="X74" s="911"/>
      <c r="Y74" s="911"/>
      <c r="Z74" s="911"/>
      <c r="AA74" s="911">
        <v>44</v>
      </c>
      <c r="AB74" s="911"/>
      <c r="AC74" s="911"/>
      <c r="AD74" s="911"/>
      <c r="AE74" s="911"/>
      <c r="AF74" s="911">
        <v>44</v>
      </c>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602</v>
      </c>
      <c r="C75" s="954"/>
      <c r="D75" s="954"/>
      <c r="E75" s="954"/>
      <c r="F75" s="954"/>
      <c r="G75" s="954"/>
      <c r="H75" s="954"/>
      <c r="I75" s="954"/>
      <c r="J75" s="954"/>
      <c r="K75" s="954"/>
      <c r="L75" s="954"/>
      <c r="M75" s="954"/>
      <c r="N75" s="954"/>
      <c r="O75" s="954"/>
      <c r="P75" s="955"/>
      <c r="Q75" s="959">
        <v>250623</v>
      </c>
      <c r="R75" s="960"/>
      <c r="S75" s="960"/>
      <c r="T75" s="960"/>
      <c r="U75" s="910"/>
      <c r="V75" s="961">
        <v>237946</v>
      </c>
      <c r="W75" s="960"/>
      <c r="X75" s="960"/>
      <c r="Y75" s="960"/>
      <c r="Z75" s="910"/>
      <c r="AA75" s="961">
        <v>12677</v>
      </c>
      <c r="AB75" s="960"/>
      <c r="AC75" s="960"/>
      <c r="AD75" s="960"/>
      <c r="AE75" s="910"/>
      <c r="AF75" s="961">
        <v>12677</v>
      </c>
      <c r="AG75" s="960"/>
      <c r="AH75" s="960"/>
      <c r="AI75" s="960"/>
      <c r="AJ75" s="910"/>
      <c r="AK75" s="961">
        <v>923</v>
      </c>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603</v>
      </c>
      <c r="C76" s="954"/>
      <c r="D76" s="954"/>
      <c r="E76" s="954"/>
      <c r="F76" s="954"/>
      <c r="G76" s="954"/>
      <c r="H76" s="954"/>
      <c r="I76" s="954"/>
      <c r="J76" s="954"/>
      <c r="K76" s="954"/>
      <c r="L76" s="954"/>
      <c r="M76" s="954"/>
      <c r="N76" s="954"/>
      <c r="O76" s="954"/>
      <c r="P76" s="955"/>
      <c r="Q76" s="959">
        <v>9184</v>
      </c>
      <c r="R76" s="960"/>
      <c r="S76" s="960"/>
      <c r="T76" s="960"/>
      <c r="U76" s="910"/>
      <c r="V76" s="961">
        <v>9066</v>
      </c>
      <c r="W76" s="960"/>
      <c r="X76" s="960"/>
      <c r="Y76" s="960"/>
      <c r="Z76" s="910"/>
      <c r="AA76" s="961">
        <v>118</v>
      </c>
      <c r="AB76" s="960"/>
      <c r="AC76" s="960"/>
      <c r="AD76" s="960"/>
      <c r="AE76" s="910"/>
      <c r="AF76" s="961"/>
      <c r="AG76" s="960"/>
      <c r="AH76" s="960"/>
      <c r="AI76" s="960"/>
      <c r="AJ76" s="910"/>
      <c r="AK76" s="961">
        <v>15</v>
      </c>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604</v>
      </c>
      <c r="C77" s="954"/>
      <c r="D77" s="954"/>
      <c r="E77" s="954"/>
      <c r="F77" s="954"/>
      <c r="G77" s="954"/>
      <c r="H77" s="954"/>
      <c r="I77" s="954"/>
      <c r="J77" s="954"/>
      <c r="K77" s="954"/>
      <c r="L77" s="954"/>
      <c r="M77" s="954"/>
      <c r="N77" s="954"/>
      <c r="O77" s="954"/>
      <c r="P77" s="955"/>
      <c r="Q77" s="959">
        <v>1536</v>
      </c>
      <c r="R77" s="960"/>
      <c r="S77" s="960"/>
      <c r="T77" s="960"/>
      <c r="U77" s="910"/>
      <c r="V77" s="961">
        <v>1535</v>
      </c>
      <c r="W77" s="960"/>
      <c r="X77" s="960"/>
      <c r="Y77" s="960"/>
      <c r="Z77" s="910"/>
      <c r="AA77" s="961">
        <v>1</v>
      </c>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605</v>
      </c>
      <c r="C78" s="954"/>
      <c r="D78" s="954"/>
      <c r="E78" s="954"/>
      <c r="F78" s="954"/>
      <c r="G78" s="954"/>
      <c r="H78" s="954"/>
      <c r="I78" s="954"/>
      <c r="J78" s="954"/>
      <c r="K78" s="954"/>
      <c r="L78" s="954"/>
      <c r="M78" s="954"/>
      <c r="N78" s="954"/>
      <c r="O78" s="954"/>
      <c r="P78" s="955"/>
      <c r="Q78" s="956">
        <v>1</v>
      </c>
      <c r="R78" s="911"/>
      <c r="S78" s="911"/>
      <c r="T78" s="911"/>
      <c r="U78" s="911"/>
      <c r="V78" s="911">
        <v>1</v>
      </c>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606</v>
      </c>
      <c r="C79" s="954"/>
      <c r="D79" s="954"/>
      <c r="E79" s="954"/>
      <c r="F79" s="954"/>
      <c r="G79" s="954"/>
      <c r="H79" s="954"/>
      <c r="I79" s="954"/>
      <c r="J79" s="954"/>
      <c r="K79" s="954"/>
      <c r="L79" s="954"/>
      <c r="M79" s="954"/>
      <c r="N79" s="954"/>
      <c r="O79" s="954"/>
      <c r="P79" s="955"/>
      <c r="Q79" s="956">
        <v>60</v>
      </c>
      <c r="R79" s="911"/>
      <c r="S79" s="911"/>
      <c r="T79" s="911"/>
      <c r="U79" s="911"/>
      <c r="V79" s="911">
        <v>59</v>
      </c>
      <c r="W79" s="911"/>
      <c r="X79" s="911"/>
      <c r="Y79" s="911"/>
      <c r="Z79" s="911"/>
      <c r="AA79" s="911">
        <v>1</v>
      </c>
      <c r="AB79" s="911"/>
      <c r="AC79" s="911"/>
      <c r="AD79" s="911"/>
      <c r="AE79" s="911"/>
      <c r="AF79" s="911"/>
      <c r="AG79" s="911"/>
      <c r="AH79" s="911"/>
      <c r="AI79" s="911"/>
      <c r="AJ79" s="911"/>
      <c r="AK79" s="911">
        <v>24</v>
      </c>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607</v>
      </c>
      <c r="C80" s="954"/>
      <c r="D80" s="954"/>
      <c r="E80" s="954"/>
      <c r="F80" s="954"/>
      <c r="G80" s="954"/>
      <c r="H80" s="954"/>
      <c r="I80" s="954"/>
      <c r="J80" s="954"/>
      <c r="K80" s="954"/>
      <c r="L80" s="954"/>
      <c r="M80" s="954"/>
      <c r="N80" s="954"/>
      <c r="O80" s="954"/>
      <c r="P80" s="955"/>
      <c r="Q80" s="956">
        <v>39</v>
      </c>
      <c r="R80" s="911"/>
      <c r="S80" s="911"/>
      <c r="T80" s="911"/>
      <c r="U80" s="911"/>
      <c r="V80" s="911">
        <v>37</v>
      </c>
      <c r="W80" s="911"/>
      <c r="X80" s="911"/>
      <c r="Y80" s="911"/>
      <c r="Z80" s="911"/>
      <c r="AA80" s="911">
        <v>2</v>
      </c>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62"/>
      <c r="C81" s="963"/>
      <c r="D81" s="963"/>
      <c r="E81" s="963"/>
      <c r="F81" s="963"/>
      <c r="G81" s="963"/>
      <c r="H81" s="963"/>
      <c r="I81" s="963"/>
      <c r="J81" s="963"/>
      <c r="K81" s="963"/>
      <c r="L81" s="963"/>
      <c r="M81" s="963"/>
      <c r="N81" s="963"/>
      <c r="O81" s="963"/>
      <c r="P81" s="964"/>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62"/>
      <c r="C82" s="963"/>
      <c r="D82" s="963"/>
      <c r="E82" s="963"/>
      <c r="F82" s="963"/>
      <c r="G82" s="963"/>
      <c r="H82" s="963"/>
      <c r="I82" s="963"/>
      <c r="J82" s="963"/>
      <c r="K82" s="963"/>
      <c r="L82" s="963"/>
      <c r="M82" s="963"/>
      <c r="N82" s="963"/>
      <c r="O82" s="963"/>
      <c r="P82" s="964"/>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62"/>
      <c r="C83" s="963"/>
      <c r="D83" s="963"/>
      <c r="E83" s="963"/>
      <c r="F83" s="963"/>
      <c r="G83" s="963"/>
      <c r="H83" s="963"/>
      <c r="I83" s="963"/>
      <c r="J83" s="963"/>
      <c r="K83" s="963"/>
      <c r="L83" s="963"/>
      <c r="M83" s="963"/>
      <c r="N83" s="963"/>
      <c r="O83" s="963"/>
      <c r="P83" s="964"/>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62"/>
      <c r="C84" s="963"/>
      <c r="D84" s="963"/>
      <c r="E84" s="963"/>
      <c r="F84" s="963"/>
      <c r="G84" s="963"/>
      <c r="H84" s="963"/>
      <c r="I84" s="963"/>
      <c r="J84" s="963"/>
      <c r="K84" s="963"/>
      <c r="L84" s="963"/>
      <c r="M84" s="963"/>
      <c r="N84" s="963"/>
      <c r="O84" s="963"/>
      <c r="P84" s="964"/>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62"/>
      <c r="C85" s="963"/>
      <c r="D85" s="963"/>
      <c r="E85" s="963"/>
      <c r="F85" s="963"/>
      <c r="G85" s="963"/>
      <c r="H85" s="963"/>
      <c r="I85" s="963"/>
      <c r="J85" s="963"/>
      <c r="K85" s="963"/>
      <c r="L85" s="963"/>
      <c r="M85" s="963"/>
      <c r="N85" s="963"/>
      <c r="O85" s="963"/>
      <c r="P85" s="964"/>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62"/>
      <c r="C86" s="963"/>
      <c r="D86" s="963"/>
      <c r="E86" s="963"/>
      <c r="F86" s="963"/>
      <c r="G86" s="963"/>
      <c r="H86" s="963"/>
      <c r="I86" s="963"/>
      <c r="J86" s="963"/>
      <c r="K86" s="963"/>
      <c r="L86" s="963"/>
      <c r="M86" s="963"/>
      <c r="N86" s="963"/>
      <c r="O86" s="963"/>
      <c r="P86" s="964"/>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392</v>
      </c>
      <c r="B88" s="870" t="s">
        <v>426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427</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428</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429</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432</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433</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434</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435</v>
      </c>
      <c r="AB109" s="978"/>
      <c r="AC109" s="978"/>
      <c r="AD109" s="978"/>
      <c r="AE109" s="979"/>
      <c r="AF109" s="977" t="s">
        <v>311</v>
      </c>
      <c r="AG109" s="978"/>
      <c r="AH109" s="978"/>
      <c r="AI109" s="978"/>
      <c r="AJ109" s="979"/>
      <c r="AK109" s="977" t="s">
        <v>310</v>
      </c>
      <c r="AL109" s="978"/>
      <c r="AM109" s="978"/>
      <c r="AN109" s="978"/>
      <c r="AO109" s="979"/>
      <c r="AP109" s="977" t="s">
        <v>436</v>
      </c>
      <c r="AQ109" s="978"/>
      <c r="AR109" s="978"/>
      <c r="AS109" s="978"/>
      <c r="AT109" s="980"/>
      <c r="AU109" s="997" t="s">
        <v>434</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435</v>
      </c>
      <c r="BR109" s="978"/>
      <c r="BS109" s="978"/>
      <c r="BT109" s="978"/>
      <c r="BU109" s="979"/>
      <c r="BV109" s="977" t="s">
        <v>311</v>
      </c>
      <c r="BW109" s="978"/>
      <c r="BX109" s="978"/>
      <c r="BY109" s="978"/>
      <c r="BZ109" s="979"/>
      <c r="CA109" s="977" t="s">
        <v>310</v>
      </c>
      <c r="CB109" s="978"/>
      <c r="CC109" s="978"/>
      <c r="CD109" s="978"/>
      <c r="CE109" s="979"/>
      <c r="CF109" s="998" t="s">
        <v>436</v>
      </c>
      <c r="CG109" s="998"/>
      <c r="CH109" s="998"/>
      <c r="CI109" s="998"/>
      <c r="CJ109" s="998"/>
      <c r="CK109" s="977" t="s">
        <v>437</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435</v>
      </c>
      <c r="DH109" s="978"/>
      <c r="DI109" s="978"/>
      <c r="DJ109" s="978"/>
      <c r="DK109" s="979"/>
      <c r="DL109" s="977" t="s">
        <v>311</v>
      </c>
      <c r="DM109" s="978"/>
      <c r="DN109" s="978"/>
      <c r="DO109" s="978"/>
      <c r="DP109" s="979"/>
      <c r="DQ109" s="977" t="s">
        <v>310</v>
      </c>
      <c r="DR109" s="978"/>
      <c r="DS109" s="978"/>
      <c r="DT109" s="978"/>
      <c r="DU109" s="979"/>
      <c r="DV109" s="977" t="s">
        <v>436</v>
      </c>
      <c r="DW109" s="978"/>
      <c r="DX109" s="978"/>
      <c r="DY109" s="978"/>
      <c r="DZ109" s="980"/>
    </row>
    <row r="110" spans="1:131" s="246" customFormat="1" ht="26.25" customHeight="1">
      <c r="A110" s="981" t="s">
        <v>438</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459662</v>
      </c>
      <c r="AB110" s="985"/>
      <c r="AC110" s="985"/>
      <c r="AD110" s="985"/>
      <c r="AE110" s="986"/>
      <c r="AF110" s="987">
        <v>489598</v>
      </c>
      <c r="AG110" s="985"/>
      <c r="AH110" s="985"/>
      <c r="AI110" s="985"/>
      <c r="AJ110" s="986"/>
      <c r="AK110" s="987">
        <v>505257</v>
      </c>
      <c r="AL110" s="985"/>
      <c r="AM110" s="985"/>
      <c r="AN110" s="985"/>
      <c r="AO110" s="986"/>
      <c r="AP110" s="988">
        <v>13.7</v>
      </c>
      <c r="AQ110" s="989"/>
      <c r="AR110" s="989"/>
      <c r="AS110" s="989"/>
      <c r="AT110" s="990"/>
      <c r="AU110" s="991" t="s">
        <v>73</v>
      </c>
      <c r="AV110" s="992"/>
      <c r="AW110" s="992"/>
      <c r="AX110" s="992"/>
      <c r="AY110" s="992"/>
      <c r="AZ110" s="1033" t="s">
        <v>439</v>
      </c>
      <c r="BA110" s="982"/>
      <c r="BB110" s="982"/>
      <c r="BC110" s="982"/>
      <c r="BD110" s="982"/>
      <c r="BE110" s="982"/>
      <c r="BF110" s="982"/>
      <c r="BG110" s="982"/>
      <c r="BH110" s="982"/>
      <c r="BI110" s="982"/>
      <c r="BJ110" s="982"/>
      <c r="BK110" s="982"/>
      <c r="BL110" s="982"/>
      <c r="BM110" s="982"/>
      <c r="BN110" s="982"/>
      <c r="BO110" s="982"/>
      <c r="BP110" s="983"/>
      <c r="BQ110" s="1019">
        <v>6511072</v>
      </c>
      <c r="BR110" s="1020"/>
      <c r="BS110" s="1020"/>
      <c r="BT110" s="1020"/>
      <c r="BU110" s="1020"/>
      <c r="BV110" s="1020">
        <v>6667467</v>
      </c>
      <c r="BW110" s="1020"/>
      <c r="BX110" s="1020"/>
      <c r="BY110" s="1020"/>
      <c r="BZ110" s="1020"/>
      <c r="CA110" s="1020">
        <v>6695533</v>
      </c>
      <c r="CB110" s="1020"/>
      <c r="CC110" s="1020"/>
      <c r="CD110" s="1020"/>
      <c r="CE110" s="1020"/>
      <c r="CF110" s="1034">
        <v>181.3</v>
      </c>
      <c r="CG110" s="1035"/>
      <c r="CH110" s="1035"/>
      <c r="CI110" s="1035"/>
      <c r="CJ110" s="1035"/>
      <c r="CK110" s="1036" t="s">
        <v>440</v>
      </c>
      <c r="CL110" s="1037"/>
      <c r="CM110" s="1016" t="s">
        <v>441</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416</v>
      </c>
      <c r="DH110" s="1020"/>
      <c r="DI110" s="1020"/>
      <c r="DJ110" s="1020"/>
      <c r="DK110" s="1020"/>
      <c r="DL110" s="1020" t="s">
        <v>416</v>
      </c>
      <c r="DM110" s="1020"/>
      <c r="DN110" s="1020"/>
      <c r="DO110" s="1020"/>
      <c r="DP110" s="1020"/>
      <c r="DQ110" s="1020" t="s">
        <v>442</v>
      </c>
      <c r="DR110" s="1020"/>
      <c r="DS110" s="1020"/>
      <c r="DT110" s="1020"/>
      <c r="DU110" s="1020"/>
      <c r="DV110" s="1021" t="s">
        <v>442</v>
      </c>
      <c r="DW110" s="1021"/>
      <c r="DX110" s="1021"/>
      <c r="DY110" s="1021"/>
      <c r="DZ110" s="1022"/>
    </row>
    <row r="111" spans="1:131" s="246" customFormat="1" ht="26.25" customHeight="1">
      <c r="A111" s="1023" t="s">
        <v>443</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416</v>
      </c>
      <c r="AB111" s="1027"/>
      <c r="AC111" s="1027"/>
      <c r="AD111" s="1027"/>
      <c r="AE111" s="1028"/>
      <c r="AF111" s="1029" t="s">
        <v>416</v>
      </c>
      <c r="AG111" s="1027"/>
      <c r="AH111" s="1027"/>
      <c r="AI111" s="1027"/>
      <c r="AJ111" s="1028"/>
      <c r="AK111" s="1029" t="s">
        <v>416</v>
      </c>
      <c r="AL111" s="1027"/>
      <c r="AM111" s="1027"/>
      <c r="AN111" s="1027"/>
      <c r="AO111" s="1028"/>
      <c r="AP111" s="1030" t="s">
        <v>444</v>
      </c>
      <c r="AQ111" s="1031"/>
      <c r="AR111" s="1031"/>
      <c r="AS111" s="1031"/>
      <c r="AT111" s="1032"/>
      <c r="AU111" s="993"/>
      <c r="AV111" s="994"/>
      <c r="AW111" s="994"/>
      <c r="AX111" s="994"/>
      <c r="AY111" s="994"/>
      <c r="AZ111" s="1042" t="s">
        <v>445</v>
      </c>
      <c r="BA111" s="1043"/>
      <c r="BB111" s="1043"/>
      <c r="BC111" s="1043"/>
      <c r="BD111" s="1043"/>
      <c r="BE111" s="1043"/>
      <c r="BF111" s="1043"/>
      <c r="BG111" s="1043"/>
      <c r="BH111" s="1043"/>
      <c r="BI111" s="1043"/>
      <c r="BJ111" s="1043"/>
      <c r="BK111" s="1043"/>
      <c r="BL111" s="1043"/>
      <c r="BM111" s="1043"/>
      <c r="BN111" s="1043"/>
      <c r="BO111" s="1043"/>
      <c r="BP111" s="1044"/>
      <c r="BQ111" s="1012">
        <v>12746</v>
      </c>
      <c r="BR111" s="1013"/>
      <c r="BS111" s="1013"/>
      <c r="BT111" s="1013"/>
      <c r="BU111" s="1013"/>
      <c r="BV111" s="1013">
        <v>6313</v>
      </c>
      <c r="BW111" s="1013"/>
      <c r="BX111" s="1013"/>
      <c r="BY111" s="1013"/>
      <c r="BZ111" s="1013"/>
      <c r="CA111" s="1013">
        <v>6282</v>
      </c>
      <c r="CB111" s="1013"/>
      <c r="CC111" s="1013"/>
      <c r="CD111" s="1013"/>
      <c r="CE111" s="1013"/>
      <c r="CF111" s="1007">
        <v>0.2</v>
      </c>
      <c r="CG111" s="1008"/>
      <c r="CH111" s="1008"/>
      <c r="CI111" s="1008"/>
      <c r="CJ111" s="1008"/>
      <c r="CK111" s="1038"/>
      <c r="CL111" s="1039"/>
      <c r="CM111" s="1009" t="s">
        <v>446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444</v>
      </c>
      <c r="DH111" s="1013"/>
      <c r="DI111" s="1013"/>
      <c r="DJ111" s="1013"/>
      <c r="DK111" s="1013"/>
      <c r="DL111" s="1013" t="s">
        <v>416</v>
      </c>
      <c r="DM111" s="1013"/>
      <c r="DN111" s="1013"/>
      <c r="DO111" s="1013"/>
      <c r="DP111" s="1013"/>
      <c r="DQ111" s="1013" t="s">
        <v>239</v>
      </c>
      <c r="DR111" s="1013"/>
      <c r="DS111" s="1013"/>
      <c r="DT111" s="1013"/>
      <c r="DU111" s="1013"/>
      <c r="DV111" s="1014" t="s">
        <v>444</v>
      </c>
      <c r="DW111" s="1014"/>
      <c r="DX111" s="1014"/>
      <c r="DY111" s="1014"/>
      <c r="DZ111" s="1015"/>
    </row>
    <row r="112" spans="1:131" s="246" customFormat="1" ht="26.25" customHeight="1">
      <c r="A112" s="1045" t="s">
        <v>447</v>
      </c>
      <c r="B112" s="1046"/>
      <c r="C112" s="1043" t="s">
        <v>448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416</v>
      </c>
      <c r="AB112" s="1052"/>
      <c r="AC112" s="1052"/>
      <c r="AD112" s="1052"/>
      <c r="AE112" s="1053"/>
      <c r="AF112" s="1054" t="s">
        <v>449</v>
      </c>
      <c r="AG112" s="1052"/>
      <c r="AH112" s="1052"/>
      <c r="AI112" s="1052"/>
      <c r="AJ112" s="1053"/>
      <c r="AK112" s="1054" t="s">
        <v>450</v>
      </c>
      <c r="AL112" s="1052"/>
      <c r="AM112" s="1052"/>
      <c r="AN112" s="1052"/>
      <c r="AO112" s="1053"/>
      <c r="AP112" s="1055" t="s">
        <v>416</v>
      </c>
      <c r="AQ112" s="1056"/>
      <c r="AR112" s="1056"/>
      <c r="AS112" s="1056"/>
      <c r="AT112" s="1057"/>
      <c r="AU112" s="993"/>
      <c r="AV112" s="994"/>
      <c r="AW112" s="994"/>
      <c r="AX112" s="994"/>
      <c r="AY112" s="994"/>
      <c r="AZ112" s="1042" t="s">
        <v>451</v>
      </c>
      <c r="BA112" s="1043"/>
      <c r="BB112" s="1043"/>
      <c r="BC112" s="1043"/>
      <c r="BD112" s="1043"/>
      <c r="BE112" s="1043"/>
      <c r="BF112" s="1043"/>
      <c r="BG112" s="1043"/>
      <c r="BH112" s="1043"/>
      <c r="BI112" s="1043"/>
      <c r="BJ112" s="1043"/>
      <c r="BK112" s="1043"/>
      <c r="BL112" s="1043"/>
      <c r="BM112" s="1043"/>
      <c r="BN112" s="1043"/>
      <c r="BO112" s="1043"/>
      <c r="BP112" s="1044"/>
      <c r="BQ112" s="1012">
        <v>162046</v>
      </c>
      <c r="BR112" s="1013"/>
      <c r="BS112" s="1013"/>
      <c r="BT112" s="1013"/>
      <c r="BU112" s="1013"/>
      <c r="BV112" s="1013">
        <v>88885</v>
      </c>
      <c r="BW112" s="1013"/>
      <c r="BX112" s="1013"/>
      <c r="BY112" s="1013"/>
      <c r="BZ112" s="1013"/>
      <c r="CA112" s="1013">
        <v>79197</v>
      </c>
      <c r="CB112" s="1013"/>
      <c r="CC112" s="1013"/>
      <c r="CD112" s="1013"/>
      <c r="CE112" s="1013"/>
      <c r="CF112" s="1007">
        <v>2.1</v>
      </c>
      <c r="CG112" s="1008"/>
      <c r="CH112" s="1008"/>
      <c r="CI112" s="1008"/>
      <c r="CJ112" s="1008"/>
      <c r="CK112" s="1038"/>
      <c r="CL112" s="1039"/>
      <c r="CM112" s="1009" t="s">
        <v>452</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444</v>
      </c>
      <c r="DH112" s="1013"/>
      <c r="DI112" s="1013"/>
      <c r="DJ112" s="1013"/>
      <c r="DK112" s="1013"/>
      <c r="DL112" s="1013" t="s">
        <v>449</v>
      </c>
      <c r="DM112" s="1013"/>
      <c r="DN112" s="1013"/>
      <c r="DO112" s="1013"/>
      <c r="DP112" s="1013"/>
      <c r="DQ112" s="1013" t="s">
        <v>444</v>
      </c>
      <c r="DR112" s="1013"/>
      <c r="DS112" s="1013"/>
      <c r="DT112" s="1013"/>
      <c r="DU112" s="1013"/>
      <c r="DV112" s="1014" t="s">
        <v>444</v>
      </c>
      <c r="DW112" s="1014"/>
      <c r="DX112" s="1014"/>
      <c r="DY112" s="1014"/>
      <c r="DZ112" s="1015"/>
    </row>
    <row r="113" spans="1:130" s="246" customFormat="1" ht="26.25" customHeight="1">
      <c r="A113" s="1047"/>
      <c r="B113" s="1048"/>
      <c r="C113" s="1043" t="s">
        <v>453</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25988</v>
      </c>
      <c r="AB113" s="1027"/>
      <c r="AC113" s="1027"/>
      <c r="AD113" s="1027"/>
      <c r="AE113" s="1028"/>
      <c r="AF113" s="1029">
        <v>1441</v>
      </c>
      <c r="AG113" s="1027"/>
      <c r="AH113" s="1027"/>
      <c r="AI113" s="1027"/>
      <c r="AJ113" s="1028"/>
      <c r="AK113" s="1029">
        <v>1417</v>
      </c>
      <c r="AL113" s="1027"/>
      <c r="AM113" s="1027"/>
      <c r="AN113" s="1027"/>
      <c r="AO113" s="1028"/>
      <c r="AP113" s="1030">
        <v>0</v>
      </c>
      <c r="AQ113" s="1031"/>
      <c r="AR113" s="1031"/>
      <c r="AS113" s="1031"/>
      <c r="AT113" s="1032"/>
      <c r="AU113" s="993"/>
      <c r="AV113" s="994"/>
      <c r="AW113" s="994"/>
      <c r="AX113" s="994"/>
      <c r="AY113" s="994"/>
      <c r="AZ113" s="1042" t="s">
        <v>454</v>
      </c>
      <c r="BA113" s="1043"/>
      <c r="BB113" s="1043"/>
      <c r="BC113" s="1043"/>
      <c r="BD113" s="1043"/>
      <c r="BE113" s="1043"/>
      <c r="BF113" s="1043"/>
      <c r="BG113" s="1043"/>
      <c r="BH113" s="1043"/>
      <c r="BI113" s="1043"/>
      <c r="BJ113" s="1043"/>
      <c r="BK113" s="1043"/>
      <c r="BL113" s="1043"/>
      <c r="BM113" s="1043"/>
      <c r="BN113" s="1043"/>
      <c r="BO113" s="1043"/>
      <c r="BP113" s="1044"/>
      <c r="BQ113" s="1012">
        <v>349802</v>
      </c>
      <c r="BR113" s="1013"/>
      <c r="BS113" s="1013"/>
      <c r="BT113" s="1013"/>
      <c r="BU113" s="1013"/>
      <c r="BV113" s="1013">
        <v>317943</v>
      </c>
      <c r="BW113" s="1013"/>
      <c r="BX113" s="1013"/>
      <c r="BY113" s="1013"/>
      <c r="BZ113" s="1013"/>
      <c r="CA113" s="1013">
        <v>285955</v>
      </c>
      <c r="CB113" s="1013"/>
      <c r="CC113" s="1013"/>
      <c r="CD113" s="1013"/>
      <c r="CE113" s="1013"/>
      <c r="CF113" s="1007">
        <v>7.7</v>
      </c>
      <c r="CG113" s="1008"/>
      <c r="CH113" s="1008"/>
      <c r="CI113" s="1008"/>
      <c r="CJ113" s="1008"/>
      <c r="CK113" s="1038"/>
      <c r="CL113" s="1039"/>
      <c r="CM113" s="1009" t="s">
        <v>455</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444</v>
      </c>
      <c r="DH113" s="1052"/>
      <c r="DI113" s="1052"/>
      <c r="DJ113" s="1052"/>
      <c r="DK113" s="1053"/>
      <c r="DL113" s="1054" t="s">
        <v>450</v>
      </c>
      <c r="DM113" s="1052"/>
      <c r="DN113" s="1052"/>
      <c r="DO113" s="1052"/>
      <c r="DP113" s="1053"/>
      <c r="DQ113" s="1054" t="s">
        <v>416</v>
      </c>
      <c r="DR113" s="1052"/>
      <c r="DS113" s="1052"/>
      <c r="DT113" s="1052"/>
      <c r="DU113" s="1053"/>
      <c r="DV113" s="1055" t="s">
        <v>416</v>
      </c>
      <c r="DW113" s="1056"/>
      <c r="DX113" s="1056"/>
      <c r="DY113" s="1056"/>
      <c r="DZ113" s="1057"/>
    </row>
    <row r="114" spans="1:130" s="246" customFormat="1" ht="26.25" customHeight="1">
      <c r="A114" s="1047"/>
      <c r="B114" s="1048"/>
      <c r="C114" s="1043" t="s">
        <v>456</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23815</v>
      </c>
      <c r="AB114" s="1052"/>
      <c r="AC114" s="1052"/>
      <c r="AD114" s="1052"/>
      <c r="AE114" s="1053"/>
      <c r="AF114" s="1054">
        <v>32720</v>
      </c>
      <c r="AG114" s="1052"/>
      <c r="AH114" s="1052"/>
      <c r="AI114" s="1052"/>
      <c r="AJ114" s="1053"/>
      <c r="AK114" s="1054">
        <v>36875</v>
      </c>
      <c r="AL114" s="1052"/>
      <c r="AM114" s="1052"/>
      <c r="AN114" s="1052"/>
      <c r="AO114" s="1053"/>
      <c r="AP114" s="1055">
        <v>1</v>
      </c>
      <c r="AQ114" s="1056"/>
      <c r="AR114" s="1056"/>
      <c r="AS114" s="1056"/>
      <c r="AT114" s="1057"/>
      <c r="AU114" s="993"/>
      <c r="AV114" s="994"/>
      <c r="AW114" s="994"/>
      <c r="AX114" s="994"/>
      <c r="AY114" s="994"/>
      <c r="AZ114" s="1042" t="s">
        <v>457</v>
      </c>
      <c r="BA114" s="1043"/>
      <c r="BB114" s="1043"/>
      <c r="BC114" s="1043"/>
      <c r="BD114" s="1043"/>
      <c r="BE114" s="1043"/>
      <c r="BF114" s="1043"/>
      <c r="BG114" s="1043"/>
      <c r="BH114" s="1043"/>
      <c r="BI114" s="1043"/>
      <c r="BJ114" s="1043"/>
      <c r="BK114" s="1043"/>
      <c r="BL114" s="1043"/>
      <c r="BM114" s="1043"/>
      <c r="BN114" s="1043"/>
      <c r="BO114" s="1043"/>
      <c r="BP114" s="1044"/>
      <c r="BQ114" s="1012">
        <v>1085536</v>
      </c>
      <c r="BR114" s="1013"/>
      <c r="BS114" s="1013"/>
      <c r="BT114" s="1013"/>
      <c r="BU114" s="1013"/>
      <c r="BV114" s="1013">
        <v>942175</v>
      </c>
      <c r="BW114" s="1013"/>
      <c r="BX114" s="1013"/>
      <c r="BY114" s="1013"/>
      <c r="BZ114" s="1013"/>
      <c r="CA114" s="1013">
        <v>861193</v>
      </c>
      <c r="CB114" s="1013"/>
      <c r="CC114" s="1013"/>
      <c r="CD114" s="1013"/>
      <c r="CE114" s="1013"/>
      <c r="CF114" s="1007">
        <v>23.3</v>
      </c>
      <c r="CG114" s="1008"/>
      <c r="CH114" s="1008"/>
      <c r="CI114" s="1008"/>
      <c r="CJ114" s="1008"/>
      <c r="CK114" s="1038"/>
      <c r="CL114" s="1039"/>
      <c r="CM114" s="1009" t="s">
        <v>458</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239</v>
      </c>
      <c r="DH114" s="1052"/>
      <c r="DI114" s="1052"/>
      <c r="DJ114" s="1052"/>
      <c r="DK114" s="1053"/>
      <c r="DL114" s="1054" t="s">
        <v>444</v>
      </c>
      <c r="DM114" s="1052"/>
      <c r="DN114" s="1052"/>
      <c r="DO114" s="1052"/>
      <c r="DP114" s="1053"/>
      <c r="DQ114" s="1054" t="s">
        <v>450</v>
      </c>
      <c r="DR114" s="1052"/>
      <c r="DS114" s="1052"/>
      <c r="DT114" s="1052"/>
      <c r="DU114" s="1053"/>
      <c r="DV114" s="1055" t="s">
        <v>416</v>
      </c>
      <c r="DW114" s="1056"/>
      <c r="DX114" s="1056"/>
      <c r="DY114" s="1056"/>
      <c r="DZ114" s="1057"/>
    </row>
    <row r="115" spans="1:130" s="246" customFormat="1" ht="26.25" customHeight="1">
      <c r="A115" s="1047"/>
      <c r="B115" s="1048"/>
      <c r="C115" s="1043" t="s">
        <v>459</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41195</v>
      </c>
      <c r="AB115" s="1027"/>
      <c r="AC115" s="1027"/>
      <c r="AD115" s="1027"/>
      <c r="AE115" s="1028"/>
      <c r="AF115" s="1029">
        <v>41156</v>
      </c>
      <c r="AG115" s="1027"/>
      <c r="AH115" s="1027"/>
      <c r="AI115" s="1027"/>
      <c r="AJ115" s="1028"/>
      <c r="AK115" s="1029">
        <v>29185</v>
      </c>
      <c r="AL115" s="1027"/>
      <c r="AM115" s="1027"/>
      <c r="AN115" s="1027"/>
      <c r="AO115" s="1028"/>
      <c r="AP115" s="1030">
        <v>0.8</v>
      </c>
      <c r="AQ115" s="1031"/>
      <c r="AR115" s="1031"/>
      <c r="AS115" s="1031"/>
      <c r="AT115" s="1032"/>
      <c r="AU115" s="993"/>
      <c r="AV115" s="994"/>
      <c r="AW115" s="994"/>
      <c r="AX115" s="994"/>
      <c r="AY115" s="994"/>
      <c r="AZ115" s="1042" t="s">
        <v>460</v>
      </c>
      <c r="BA115" s="1043"/>
      <c r="BB115" s="1043"/>
      <c r="BC115" s="1043"/>
      <c r="BD115" s="1043"/>
      <c r="BE115" s="1043"/>
      <c r="BF115" s="1043"/>
      <c r="BG115" s="1043"/>
      <c r="BH115" s="1043"/>
      <c r="BI115" s="1043"/>
      <c r="BJ115" s="1043"/>
      <c r="BK115" s="1043"/>
      <c r="BL115" s="1043"/>
      <c r="BM115" s="1043"/>
      <c r="BN115" s="1043"/>
      <c r="BO115" s="1043"/>
      <c r="BP115" s="1044"/>
      <c r="BQ115" s="1012" t="s">
        <v>239</v>
      </c>
      <c r="BR115" s="1013"/>
      <c r="BS115" s="1013"/>
      <c r="BT115" s="1013"/>
      <c r="BU115" s="1013"/>
      <c r="BV115" s="1013" t="s">
        <v>416</v>
      </c>
      <c r="BW115" s="1013"/>
      <c r="BX115" s="1013"/>
      <c r="BY115" s="1013"/>
      <c r="BZ115" s="1013"/>
      <c r="CA115" s="1013" t="s">
        <v>239</v>
      </c>
      <c r="CB115" s="1013"/>
      <c r="CC115" s="1013"/>
      <c r="CD115" s="1013"/>
      <c r="CE115" s="1013"/>
      <c r="CF115" s="1007" t="s">
        <v>416</v>
      </c>
      <c r="CG115" s="1008"/>
      <c r="CH115" s="1008"/>
      <c r="CI115" s="1008"/>
      <c r="CJ115" s="1008"/>
      <c r="CK115" s="1038"/>
      <c r="CL115" s="1039"/>
      <c r="CM115" s="1042" t="s">
        <v>461</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416</v>
      </c>
      <c r="DH115" s="1052"/>
      <c r="DI115" s="1052"/>
      <c r="DJ115" s="1052"/>
      <c r="DK115" s="1053"/>
      <c r="DL115" s="1054" t="s">
        <v>450</v>
      </c>
      <c r="DM115" s="1052"/>
      <c r="DN115" s="1052"/>
      <c r="DO115" s="1052"/>
      <c r="DP115" s="1053"/>
      <c r="DQ115" s="1054" t="s">
        <v>444</v>
      </c>
      <c r="DR115" s="1052"/>
      <c r="DS115" s="1052"/>
      <c r="DT115" s="1052"/>
      <c r="DU115" s="1053"/>
      <c r="DV115" s="1055" t="s">
        <v>450</v>
      </c>
      <c r="DW115" s="1056"/>
      <c r="DX115" s="1056"/>
      <c r="DY115" s="1056"/>
      <c r="DZ115" s="1057"/>
    </row>
    <row r="116" spans="1:130" s="246" customFormat="1" ht="26.25" customHeight="1">
      <c r="A116" s="1049"/>
      <c r="B116" s="1050"/>
      <c r="C116" s="1058" t="s">
        <v>462</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444</v>
      </c>
      <c r="AB116" s="1052"/>
      <c r="AC116" s="1052"/>
      <c r="AD116" s="1052"/>
      <c r="AE116" s="1053"/>
      <c r="AF116" s="1054" t="s">
        <v>449</v>
      </c>
      <c r="AG116" s="1052"/>
      <c r="AH116" s="1052"/>
      <c r="AI116" s="1052"/>
      <c r="AJ116" s="1053"/>
      <c r="AK116" s="1054" t="s">
        <v>416</v>
      </c>
      <c r="AL116" s="1052"/>
      <c r="AM116" s="1052"/>
      <c r="AN116" s="1052"/>
      <c r="AO116" s="1053"/>
      <c r="AP116" s="1055" t="s">
        <v>450</v>
      </c>
      <c r="AQ116" s="1056"/>
      <c r="AR116" s="1056"/>
      <c r="AS116" s="1056"/>
      <c r="AT116" s="1057"/>
      <c r="AU116" s="993"/>
      <c r="AV116" s="994"/>
      <c r="AW116" s="994"/>
      <c r="AX116" s="994"/>
      <c r="AY116" s="994"/>
      <c r="AZ116" s="1060" t="s">
        <v>463</v>
      </c>
      <c r="BA116" s="1061"/>
      <c r="BB116" s="1061"/>
      <c r="BC116" s="1061"/>
      <c r="BD116" s="1061"/>
      <c r="BE116" s="1061"/>
      <c r="BF116" s="1061"/>
      <c r="BG116" s="1061"/>
      <c r="BH116" s="1061"/>
      <c r="BI116" s="1061"/>
      <c r="BJ116" s="1061"/>
      <c r="BK116" s="1061"/>
      <c r="BL116" s="1061"/>
      <c r="BM116" s="1061"/>
      <c r="BN116" s="1061"/>
      <c r="BO116" s="1061"/>
      <c r="BP116" s="1062"/>
      <c r="BQ116" s="1012" t="s">
        <v>416</v>
      </c>
      <c r="BR116" s="1013"/>
      <c r="BS116" s="1013"/>
      <c r="BT116" s="1013"/>
      <c r="BU116" s="1013"/>
      <c r="BV116" s="1013" t="s">
        <v>239</v>
      </c>
      <c r="BW116" s="1013"/>
      <c r="BX116" s="1013"/>
      <c r="BY116" s="1013"/>
      <c r="BZ116" s="1013"/>
      <c r="CA116" s="1013" t="s">
        <v>450</v>
      </c>
      <c r="CB116" s="1013"/>
      <c r="CC116" s="1013"/>
      <c r="CD116" s="1013"/>
      <c r="CE116" s="1013"/>
      <c r="CF116" s="1007" t="s">
        <v>416</v>
      </c>
      <c r="CG116" s="1008"/>
      <c r="CH116" s="1008"/>
      <c r="CI116" s="1008"/>
      <c r="CJ116" s="1008"/>
      <c r="CK116" s="1038"/>
      <c r="CL116" s="1039"/>
      <c r="CM116" s="1009" t="s">
        <v>464</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12746</v>
      </c>
      <c r="DH116" s="1052"/>
      <c r="DI116" s="1052"/>
      <c r="DJ116" s="1052"/>
      <c r="DK116" s="1053"/>
      <c r="DL116" s="1054">
        <v>6313</v>
      </c>
      <c r="DM116" s="1052"/>
      <c r="DN116" s="1052"/>
      <c r="DO116" s="1052"/>
      <c r="DP116" s="1053"/>
      <c r="DQ116" s="1054">
        <v>6282</v>
      </c>
      <c r="DR116" s="1052"/>
      <c r="DS116" s="1052"/>
      <c r="DT116" s="1052"/>
      <c r="DU116" s="1053"/>
      <c r="DV116" s="1055">
        <v>0.2</v>
      </c>
      <c r="DW116" s="1056"/>
      <c r="DX116" s="1056"/>
      <c r="DY116" s="1056"/>
      <c r="DZ116" s="1057"/>
    </row>
    <row r="117" spans="1:130" s="246" customFormat="1" ht="26.25" customHeight="1">
      <c r="A117" s="997" t="s">
        <v>192</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465</v>
      </c>
      <c r="Z117" s="979"/>
      <c r="AA117" s="1069">
        <v>550660</v>
      </c>
      <c r="AB117" s="1070"/>
      <c r="AC117" s="1070"/>
      <c r="AD117" s="1070"/>
      <c r="AE117" s="1071"/>
      <c r="AF117" s="1072">
        <v>564915</v>
      </c>
      <c r="AG117" s="1070"/>
      <c r="AH117" s="1070"/>
      <c r="AI117" s="1070"/>
      <c r="AJ117" s="1071"/>
      <c r="AK117" s="1072">
        <v>572734</v>
      </c>
      <c r="AL117" s="1070"/>
      <c r="AM117" s="1070"/>
      <c r="AN117" s="1070"/>
      <c r="AO117" s="1071"/>
      <c r="AP117" s="1073"/>
      <c r="AQ117" s="1074"/>
      <c r="AR117" s="1074"/>
      <c r="AS117" s="1074"/>
      <c r="AT117" s="1075"/>
      <c r="AU117" s="993"/>
      <c r="AV117" s="994"/>
      <c r="AW117" s="994"/>
      <c r="AX117" s="994"/>
      <c r="AY117" s="994"/>
      <c r="AZ117" s="1060" t="s">
        <v>466</v>
      </c>
      <c r="BA117" s="1061"/>
      <c r="BB117" s="1061"/>
      <c r="BC117" s="1061"/>
      <c r="BD117" s="1061"/>
      <c r="BE117" s="1061"/>
      <c r="BF117" s="1061"/>
      <c r="BG117" s="1061"/>
      <c r="BH117" s="1061"/>
      <c r="BI117" s="1061"/>
      <c r="BJ117" s="1061"/>
      <c r="BK117" s="1061"/>
      <c r="BL117" s="1061"/>
      <c r="BM117" s="1061"/>
      <c r="BN117" s="1061"/>
      <c r="BO117" s="1061"/>
      <c r="BP117" s="1062"/>
      <c r="BQ117" s="1012" t="s">
        <v>239</v>
      </c>
      <c r="BR117" s="1013"/>
      <c r="BS117" s="1013"/>
      <c r="BT117" s="1013"/>
      <c r="BU117" s="1013"/>
      <c r="BV117" s="1013" t="s">
        <v>449</v>
      </c>
      <c r="BW117" s="1013"/>
      <c r="BX117" s="1013"/>
      <c r="BY117" s="1013"/>
      <c r="BZ117" s="1013"/>
      <c r="CA117" s="1013" t="s">
        <v>450</v>
      </c>
      <c r="CB117" s="1013"/>
      <c r="CC117" s="1013"/>
      <c r="CD117" s="1013"/>
      <c r="CE117" s="1013"/>
      <c r="CF117" s="1007" t="s">
        <v>450</v>
      </c>
      <c r="CG117" s="1008"/>
      <c r="CH117" s="1008"/>
      <c r="CI117" s="1008"/>
      <c r="CJ117" s="1008"/>
      <c r="CK117" s="1038"/>
      <c r="CL117" s="1039"/>
      <c r="CM117" s="1009" t="s">
        <v>467</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239</v>
      </c>
      <c r="DH117" s="1052"/>
      <c r="DI117" s="1052"/>
      <c r="DJ117" s="1052"/>
      <c r="DK117" s="1053"/>
      <c r="DL117" s="1054" t="s">
        <v>450</v>
      </c>
      <c r="DM117" s="1052"/>
      <c r="DN117" s="1052"/>
      <c r="DO117" s="1052"/>
      <c r="DP117" s="1053"/>
      <c r="DQ117" s="1054" t="s">
        <v>450</v>
      </c>
      <c r="DR117" s="1052"/>
      <c r="DS117" s="1052"/>
      <c r="DT117" s="1052"/>
      <c r="DU117" s="1053"/>
      <c r="DV117" s="1055" t="s">
        <v>450</v>
      </c>
      <c r="DW117" s="1056"/>
      <c r="DX117" s="1056"/>
      <c r="DY117" s="1056"/>
      <c r="DZ117" s="1057"/>
    </row>
    <row r="118" spans="1:130" s="246" customFormat="1" ht="26.25" customHeight="1">
      <c r="A118" s="997" t="s">
        <v>437</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435</v>
      </c>
      <c r="AB118" s="978"/>
      <c r="AC118" s="978"/>
      <c r="AD118" s="978"/>
      <c r="AE118" s="979"/>
      <c r="AF118" s="977" t="s">
        <v>311</v>
      </c>
      <c r="AG118" s="978"/>
      <c r="AH118" s="978"/>
      <c r="AI118" s="978"/>
      <c r="AJ118" s="979"/>
      <c r="AK118" s="977" t="s">
        <v>310</v>
      </c>
      <c r="AL118" s="978"/>
      <c r="AM118" s="978"/>
      <c r="AN118" s="978"/>
      <c r="AO118" s="979"/>
      <c r="AP118" s="1064" t="s">
        <v>436</v>
      </c>
      <c r="AQ118" s="1065"/>
      <c r="AR118" s="1065"/>
      <c r="AS118" s="1065"/>
      <c r="AT118" s="1066"/>
      <c r="AU118" s="993"/>
      <c r="AV118" s="994"/>
      <c r="AW118" s="994"/>
      <c r="AX118" s="994"/>
      <c r="AY118" s="994"/>
      <c r="AZ118" s="1067" t="s">
        <v>468</v>
      </c>
      <c r="BA118" s="1058"/>
      <c r="BB118" s="1058"/>
      <c r="BC118" s="1058"/>
      <c r="BD118" s="1058"/>
      <c r="BE118" s="1058"/>
      <c r="BF118" s="1058"/>
      <c r="BG118" s="1058"/>
      <c r="BH118" s="1058"/>
      <c r="BI118" s="1058"/>
      <c r="BJ118" s="1058"/>
      <c r="BK118" s="1058"/>
      <c r="BL118" s="1058"/>
      <c r="BM118" s="1058"/>
      <c r="BN118" s="1058"/>
      <c r="BO118" s="1058"/>
      <c r="BP118" s="1059"/>
      <c r="BQ118" s="1090" t="s">
        <v>449</v>
      </c>
      <c r="BR118" s="1091"/>
      <c r="BS118" s="1091"/>
      <c r="BT118" s="1091"/>
      <c r="BU118" s="1091"/>
      <c r="BV118" s="1091" t="s">
        <v>449</v>
      </c>
      <c r="BW118" s="1091"/>
      <c r="BX118" s="1091"/>
      <c r="BY118" s="1091"/>
      <c r="BZ118" s="1091"/>
      <c r="CA118" s="1091" t="s">
        <v>449</v>
      </c>
      <c r="CB118" s="1091"/>
      <c r="CC118" s="1091"/>
      <c r="CD118" s="1091"/>
      <c r="CE118" s="1091"/>
      <c r="CF118" s="1007" t="s">
        <v>449</v>
      </c>
      <c r="CG118" s="1008"/>
      <c r="CH118" s="1008"/>
      <c r="CI118" s="1008"/>
      <c r="CJ118" s="1008"/>
      <c r="CK118" s="1038"/>
      <c r="CL118" s="1039"/>
      <c r="CM118" s="1009" t="s">
        <v>469</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449</v>
      </c>
      <c r="DH118" s="1052"/>
      <c r="DI118" s="1052"/>
      <c r="DJ118" s="1052"/>
      <c r="DK118" s="1053"/>
      <c r="DL118" s="1054" t="s">
        <v>449</v>
      </c>
      <c r="DM118" s="1052"/>
      <c r="DN118" s="1052"/>
      <c r="DO118" s="1052"/>
      <c r="DP118" s="1053"/>
      <c r="DQ118" s="1054" t="s">
        <v>449</v>
      </c>
      <c r="DR118" s="1052"/>
      <c r="DS118" s="1052"/>
      <c r="DT118" s="1052"/>
      <c r="DU118" s="1053"/>
      <c r="DV118" s="1055" t="s">
        <v>449</v>
      </c>
      <c r="DW118" s="1056"/>
      <c r="DX118" s="1056"/>
      <c r="DY118" s="1056"/>
      <c r="DZ118" s="1057"/>
    </row>
    <row r="119" spans="1:130" s="246" customFormat="1" ht="26.25" customHeight="1">
      <c r="A119" s="1151" t="s">
        <v>440</v>
      </c>
      <c r="B119" s="1037"/>
      <c r="C119" s="1016" t="s">
        <v>441</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449</v>
      </c>
      <c r="AB119" s="985"/>
      <c r="AC119" s="985"/>
      <c r="AD119" s="985"/>
      <c r="AE119" s="986"/>
      <c r="AF119" s="987" t="s">
        <v>449</v>
      </c>
      <c r="AG119" s="985"/>
      <c r="AH119" s="985"/>
      <c r="AI119" s="985"/>
      <c r="AJ119" s="986"/>
      <c r="AK119" s="987" t="s">
        <v>449</v>
      </c>
      <c r="AL119" s="985"/>
      <c r="AM119" s="985"/>
      <c r="AN119" s="985"/>
      <c r="AO119" s="986"/>
      <c r="AP119" s="988" t="s">
        <v>449</v>
      </c>
      <c r="AQ119" s="989"/>
      <c r="AR119" s="989"/>
      <c r="AS119" s="989"/>
      <c r="AT119" s="990"/>
      <c r="AU119" s="995"/>
      <c r="AV119" s="996"/>
      <c r="AW119" s="996"/>
      <c r="AX119" s="996"/>
      <c r="AY119" s="996"/>
      <c r="AZ119" s="277" t="s">
        <v>192</v>
      </c>
      <c r="BA119" s="277"/>
      <c r="BB119" s="277"/>
      <c r="BC119" s="277"/>
      <c r="BD119" s="277"/>
      <c r="BE119" s="277"/>
      <c r="BF119" s="277"/>
      <c r="BG119" s="277"/>
      <c r="BH119" s="277"/>
      <c r="BI119" s="277"/>
      <c r="BJ119" s="277"/>
      <c r="BK119" s="277"/>
      <c r="BL119" s="277"/>
      <c r="BM119" s="277"/>
      <c r="BN119" s="277"/>
      <c r="BO119" s="1068" t="s">
        <v>470</v>
      </c>
      <c r="BP119" s="1099"/>
      <c r="BQ119" s="1090">
        <v>8121202</v>
      </c>
      <c r="BR119" s="1091"/>
      <c r="BS119" s="1091"/>
      <c r="BT119" s="1091"/>
      <c r="BU119" s="1091"/>
      <c r="BV119" s="1091">
        <v>8022783</v>
      </c>
      <c r="BW119" s="1091"/>
      <c r="BX119" s="1091"/>
      <c r="BY119" s="1091"/>
      <c r="BZ119" s="1091"/>
      <c r="CA119" s="1091">
        <v>7928160</v>
      </c>
      <c r="CB119" s="1091"/>
      <c r="CC119" s="1091"/>
      <c r="CD119" s="1091"/>
      <c r="CE119" s="1091"/>
      <c r="CF119" s="1092"/>
      <c r="CG119" s="1093"/>
      <c r="CH119" s="1093"/>
      <c r="CI119" s="1093"/>
      <c r="CJ119" s="1094"/>
      <c r="CK119" s="1040"/>
      <c r="CL119" s="1041"/>
      <c r="CM119" s="1095" t="s">
        <v>471</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472</v>
      </c>
      <c r="DH119" s="1077"/>
      <c r="DI119" s="1077"/>
      <c r="DJ119" s="1077"/>
      <c r="DK119" s="1078"/>
      <c r="DL119" s="1076" t="s">
        <v>450</v>
      </c>
      <c r="DM119" s="1077"/>
      <c r="DN119" s="1077"/>
      <c r="DO119" s="1077"/>
      <c r="DP119" s="1078"/>
      <c r="DQ119" s="1076" t="s">
        <v>473</v>
      </c>
      <c r="DR119" s="1077"/>
      <c r="DS119" s="1077"/>
      <c r="DT119" s="1077"/>
      <c r="DU119" s="1078"/>
      <c r="DV119" s="1079" t="s">
        <v>450</v>
      </c>
      <c r="DW119" s="1080"/>
      <c r="DX119" s="1080"/>
      <c r="DY119" s="1080"/>
      <c r="DZ119" s="1081"/>
    </row>
    <row r="120" spans="1:130" s="246" customFormat="1" ht="26.25" customHeight="1">
      <c r="A120" s="1152"/>
      <c r="B120" s="1039"/>
      <c r="C120" s="1009" t="s">
        <v>446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450</v>
      </c>
      <c r="AB120" s="1052"/>
      <c r="AC120" s="1052"/>
      <c r="AD120" s="1052"/>
      <c r="AE120" s="1053"/>
      <c r="AF120" s="1054" t="s">
        <v>239</v>
      </c>
      <c r="AG120" s="1052"/>
      <c r="AH120" s="1052"/>
      <c r="AI120" s="1052"/>
      <c r="AJ120" s="1053"/>
      <c r="AK120" s="1054" t="s">
        <v>450</v>
      </c>
      <c r="AL120" s="1052"/>
      <c r="AM120" s="1052"/>
      <c r="AN120" s="1052"/>
      <c r="AO120" s="1053"/>
      <c r="AP120" s="1055" t="s">
        <v>450</v>
      </c>
      <c r="AQ120" s="1056"/>
      <c r="AR120" s="1056"/>
      <c r="AS120" s="1056"/>
      <c r="AT120" s="1057"/>
      <c r="AU120" s="1082" t="s">
        <v>474</v>
      </c>
      <c r="AV120" s="1083"/>
      <c r="AW120" s="1083"/>
      <c r="AX120" s="1083"/>
      <c r="AY120" s="1084"/>
      <c r="AZ120" s="1033" t="s">
        <v>475</v>
      </c>
      <c r="BA120" s="982"/>
      <c r="BB120" s="982"/>
      <c r="BC120" s="982"/>
      <c r="BD120" s="982"/>
      <c r="BE120" s="982"/>
      <c r="BF120" s="982"/>
      <c r="BG120" s="982"/>
      <c r="BH120" s="982"/>
      <c r="BI120" s="982"/>
      <c r="BJ120" s="982"/>
      <c r="BK120" s="982"/>
      <c r="BL120" s="982"/>
      <c r="BM120" s="982"/>
      <c r="BN120" s="982"/>
      <c r="BO120" s="982"/>
      <c r="BP120" s="983"/>
      <c r="BQ120" s="1019">
        <v>1342879</v>
      </c>
      <c r="BR120" s="1020"/>
      <c r="BS120" s="1020"/>
      <c r="BT120" s="1020"/>
      <c r="BU120" s="1020"/>
      <c r="BV120" s="1020">
        <v>1977801</v>
      </c>
      <c r="BW120" s="1020"/>
      <c r="BX120" s="1020"/>
      <c r="BY120" s="1020"/>
      <c r="BZ120" s="1020"/>
      <c r="CA120" s="1020">
        <v>2319288</v>
      </c>
      <c r="CB120" s="1020"/>
      <c r="CC120" s="1020"/>
      <c r="CD120" s="1020"/>
      <c r="CE120" s="1020"/>
      <c r="CF120" s="1034">
        <v>62.8</v>
      </c>
      <c r="CG120" s="1035"/>
      <c r="CH120" s="1035"/>
      <c r="CI120" s="1035"/>
      <c r="CJ120" s="1035"/>
      <c r="CK120" s="1100" t="s">
        <v>476</v>
      </c>
      <c r="CL120" s="1101"/>
      <c r="CM120" s="1101"/>
      <c r="CN120" s="1101"/>
      <c r="CO120" s="1102"/>
      <c r="CP120" s="1108" t="s">
        <v>477</v>
      </c>
      <c r="CQ120" s="1109"/>
      <c r="CR120" s="1109"/>
      <c r="CS120" s="1109"/>
      <c r="CT120" s="1109"/>
      <c r="CU120" s="1109"/>
      <c r="CV120" s="1109"/>
      <c r="CW120" s="1109"/>
      <c r="CX120" s="1109"/>
      <c r="CY120" s="1109"/>
      <c r="CZ120" s="1109"/>
      <c r="DA120" s="1109"/>
      <c r="DB120" s="1109"/>
      <c r="DC120" s="1109"/>
      <c r="DD120" s="1109"/>
      <c r="DE120" s="1109"/>
      <c r="DF120" s="1110"/>
      <c r="DG120" s="1019">
        <v>162046</v>
      </c>
      <c r="DH120" s="1020"/>
      <c r="DI120" s="1020"/>
      <c r="DJ120" s="1020"/>
      <c r="DK120" s="1020"/>
      <c r="DL120" s="1020">
        <v>88885</v>
      </c>
      <c r="DM120" s="1020"/>
      <c r="DN120" s="1020"/>
      <c r="DO120" s="1020"/>
      <c r="DP120" s="1020"/>
      <c r="DQ120" s="1020">
        <v>79197</v>
      </c>
      <c r="DR120" s="1020"/>
      <c r="DS120" s="1020"/>
      <c r="DT120" s="1020"/>
      <c r="DU120" s="1020"/>
      <c r="DV120" s="1021">
        <v>2.1</v>
      </c>
      <c r="DW120" s="1021"/>
      <c r="DX120" s="1021"/>
      <c r="DY120" s="1021"/>
      <c r="DZ120" s="1022"/>
    </row>
    <row r="121" spans="1:130" s="246" customFormat="1" ht="26.25" customHeight="1">
      <c r="A121" s="1152"/>
      <c r="B121" s="1039"/>
      <c r="C121" s="1060" t="s">
        <v>478</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450</v>
      </c>
      <c r="AB121" s="1052"/>
      <c r="AC121" s="1052"/>
      <c r="AD121" s="1052"/>
      <c r="AE121" s="1053"/>
      <c r="AF121" s="1054" t="s">
        <v>450</v>
      </c>
      <c r="AG121" s="1052"/>
      <c r="AH121" s="1052"/>
      <c r="AI121" s="1052"/>
      <c r="AJ121" s="1053"/>
      <c r="AK121" s="1054" t="s">
        <v>450</v>
      </c>
      <c r="AL121" s="1052"/>
      <c r="AM121" s="1052"/>
      <c r="AN121" s="1052"/>
      <c r="AO121" s="1053"/>
      <c r="AP121" s="1055" t="s">
        <v>239</v>
      </c>
      <c r="AQ121" s="1056"/>
      <c r="AR121" s="1056"/>
      <c r="AS121" s="1056"/>
      <c r="AT121" s="1057"/>
      <c r="AU121" s="1085"/>
      <c r="AV121" s="1086"/>
      <c r="AW121" s="1086"/>
      <c r="AX121" s="1086"/>
      <c r="AY121" s="1087"/>
      <c r="AZ121" s="1042" t="s">
        <v>479</v>
      </c>
      <c r="BA121" s="1043"/>
      <c r="BB121" s="1043"/>
      <c r="BC121" s="1043"/>
      <c r="BD121" s="1043"/>
      <c r="BE121" s="1043"/>
      <c r="BF121" s="1043"/>
      <c r="BG121" s="1043"/>
      <c r="BH121" s="1043"/>
      <c r="BI121" s="1043"/>
      <c r="BJ121" s="1043"/>
      <c r="BK121" s="1043"/>
      <c r="BL121" s="1043"/>
      <c r="BM121" s="1043"/>
      <c r="BN121" s="1043"/>
      <c r="BO121" s="1043"/>
      <c r="BP121" s="1044"/>
      <c r="BQ121" s="1012">
        <v>75903</v>
      </c>
      <c r="BR121" s="1013"/>
      <c r="BS121" s="1013"/>
      <c r="BT121" s="1013"/>
      <c r="BU121" s="1013"/>
      <c r="BV121" s="1013">
        <v>61128</v>
      </c>
      <c r="BW121" s="1013"/>
      <c r="BX121" s="1013"/>
      <c r="BY121" s="1013"/>
      <c r="BZ121" s="1013"/>
      <c r="CA121" s="1013">
        <v>46354</v>
      </c>
      <c r="CB121" s="1013"/>
      <c r="CC121" s="1013"/>
      <c r="CD121" s="1013"/>
      <c r="CE121" s="1013"/>
      <c r="CF121" s="1007">
        <v>1.3</v>
      </c>
      <c r="CG121" s="1008"/>
      <c r="CH121" s="1008"/>
      <c r="CI121" s="1008"/>
      <c r="CJ121" s="1008"/>
      <c r="CK121" s="1103"/>
      <c r="CL121" s="1104"/>
      <c r="CM121" s="1104"/>
      <c r="CN121" s="1104"/>
      <c r="CO121" s="1105"/>
      <c r="CP121" s="1113" t="s">
        <v>480</v>
      </c>
      <c r="CQ121" s="1114"/>
      <c r="CR121" s="1114"/>
      <c r="CS121" s="1114"/>
      <c r="CT121" s="1114"/>
      <c r="CU121" s="1114"/>
      <c r="CV121" s="1114"/>
      <c r="CW121" s="1114"/>
      <c r="CX121" s="1114"/>
      <c r="CY121" s="1114"/>
      <c r="CZ121" s="1114"/>
      <c r="DA121" s="1114"/>
      <c r="DB121" s="1114"/>
      <c r="DC121" s="1114"/>
      <c r="DD121" s="1114"/>
      <c r="DE121" s="1114"/>
      <c r="DF121" s="1115"/>
      <c r="DG121" s="1012" t="s">
        <v>450</v>
      </c>
      <c r="DH121" s="1013"/>
      <c r="DI121" s="1013"/>
      <c r="DJ121" s="1013"/>
      <c r="DK121" s="1013"/>
      <c r="DL121" s="1013" t="s">
        <v>450</v>
      </c>
      <c r="DM121" s="1013"/>
      <c r="DN121" s="1013"/>
      <c r="DO121" s="1013"/>
      <c r="DP121" s="1013"/>
      <c r="DQ121" s="1013" t="s">
        <v>450</v>
      </c>
      <c r="DR121" s="1013"/>
      <c r="DS121" s="1013"/>
      <c r="DT121" s="1013"/>
      <c r="DU121" s="1013"/>
      <c r="DV121" s="1014" t="s">
        <v>450</v>
      </c>
      <c r="DW121" s="1014"/>
      <c r="DX121" s="1014"/>
      <c r="DY121" s="1014"/>
      <c r="DZ121" s="1015"/>
    </row>
    <row r="122" spans="1:130" s="246" customFormat="1" ht="26.25" customHeight="1">
      <c r="A122" s="1152"/>
      <c r="B122" s="1039"/>
      <c r="C122" s="1009" t="s">
        <v>458</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239</v>
      </c>
      <c r="AB122" s="1052"/>
      <c r="AC122" s="1052"/>
      <c r="AD122" s="1052"/>
      <c r="AE122" s="1053"/>
      <c r="AF122" s="1054" t="s">
        <v>472</v>
      </c>
      <c r="AG122" s="1052"/>
      <c r="AH122" s="1052"/>
      <c r="AI122" s="1052"/>
      <c r="AJ122" s="1053"/>
      <c r="AK122" s="1054" t="s">
        <v>450</v>
      </c>
      <c r="AL122" s="1052"/>
      <c r="AM122" s="1052"/>
      <c r="AN122" s="1052"/>
      <c r="AO122" s="1053"/>
      <c r="AP122" s="1055" t="s">
        <v>239</v>
      </c>
      <c r="AQ122" s="1056"/>
      <c r="AR122" s="1056"/>
      <c r="AS122" s="1056"/>
      <c r="AT122" s="1057"/>
      <c r="AU122" s="1085"/>
      <c r="AV122" s="1086"/>
      <c r="AW122" s="1086"/>
      <c r="AX122" s="1086"/>
      <c r="AY122" s="1087"/>
      <c r="AZ122" s="1067" t="s">
        <v>481</v>
      </c>
      <c r="BA122" s="1058"/>
      <c r="BB122" s="1058"/>
      <c r="BC122" s="1058"/>
      <c r="BD122" s="1058"/>
      <c r="BE122" s="1058"/>
      <c r="BF122" s="1058"/>
      <c r="BG122" s="1058"/>
      <c r="BH122" s="1058"/>
      <c r="BI122" s="1058"/>
      <c r="BJ122" s="1058"/>
      <c r="BK122" s="1058"/>
      <c r="BL122" s="1058"/>
      <c r="BM122" s="1058"/>
      <c r="BN122" s="1058"/>
      <c r="BO122" s="1058"/>
      <c r="BP122" s="1059"/>
      <c r="BQ122" s="1090">
        <v>3862115</v>
      </c>
      <c r="BR122" s="1091"/>
      <c r="BS122" s="1091"/>
      <c r="BT122" s="1091"/>
      <c r="BU122" s="1091"/>
      <c r="BV122" s="1091">
        <v>3822930</v>
      </c>
      <c r="BW122" s="1091"/>
      <c r="BX122" s="1091"/>
      <c r="BY122" s="1091"/>
      <c r="BZ122" s="1091"/>
      <c r="CA122" s="1091">
        <v>4166070</v>
      </c>
      <c r="CB122" s="1091"/>
      <c r="CC122" s="1091"/>
      <c r="CD122" s="1091"/>
      <c r="CE122" s="1091"/>
      <c r="CF122" s="1111">
        <v>112.8</v>
      </c>
      <c r="CG122" s="1112"/>
      <c r="CH122" s="1112"/>
      <c r="CI122" s="1112"/>
      <c r="CJ122" s="1112"/>
      <c r="CK122" s="1103"/>
      <c r="CL122" s="1104"/>
      <c r="CM122" s="1104"/>
      <c r="CN122" s="1104"/>
      <c r="CO122" s="1105"/>
      <c r="CP122" s="1113" t="s">
        <v>482</v>
      </c>
      <c r="CQ122" s="1114"/>
      <c r="CR122" s="1114"/>
      <c r="CS122" s="1114"/>
      <c r="CT122" s="1114"/>
      <c r="CU122" s="1114"/>
      <c r="CV122" s="1114"/>
      <c r="CW122" s="1114"/>
      <c r="CX122" s="1114"/>
      <c r="CY122" s="1114"/>
      <c r="CZ122" s="1114"/>
      <c r="DA122" s="1114"/>
      <c r="DB122" s="1114"/>
      <c r="DC122" s="1114"/>
      <c r="DD122" s="1114"/>
      <c r="DE122" s="1114"/>
      <c r="DF122" s="1115"/>
      <c r="DG122" s="1012" t="s">
        <v>239</v>
      </c>
      <c r="DH122" s="1013"/>
      <c r="DI122" s="1013"/>
      <c r="DJ122" s="1013"/>
      <c r="DK122" s="1013"/>
      <c r="DL122" s="1013" t="s">
        <v>239</v>
      </c>
      <c r="DM122" s="1013"/>
      <c r="DN122" s="1013"/>
      <c r="DO122" s="1013"/>
      <c r="DP122" s="1013"/>
      <c r="DQ122" s="1013" t="s">
        <v>450</v>
      </c>
      <c r="DR122" s="1013"/>
      <c r="DS122" s="1013"/>
      <c r="DT122" s="1013"/>
      <c r="DU122" s="1013"/>
      <c r="DV122" s="1014" t="s">
        <v>450</v>
      </c>
      <c r="DW122" s="1014"/>
      <c r="DX122" s="1014"/>
      <c r="DY122" s="1014"/>
      <c r="DZ122" s="1015"/>
    </row>
    <row r="123" spans="1:130" s="246" customFormat="1" ht="26.25" customHeight="1">
      <c r="A123" s="1152"/>
      <c r="B123" s="1039"/>
      <c r="C123" s="1009" t="s">
        <v>464</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37982</v>
      </c>
      <c r="AB123" s="1052"/>
      <c r="AC123" s="1052"/>
      <c r="AD123" s="1052"/>
      <c r="AE123" s="1053"/>
      <c r="AF123" s="1054">
        <v>38443</v>
      </c>
      <c r="AG123" s="1052"/>
      <c r="AH123" s="1052"/>
      <c r="AI123" s="1052"/>
      <c r="AJ123" s="1053"/>
      <c r="AK123" s="1054">
        <v>26710</v>
      </c>
      <c r="AL123" s="1052"/>
      <c r="AM123" s="1052"/>
      <c r="AN123" s="1052"/>
      <c r="AO123" s="1053"/>
      <c r="AP123" s="1055">
        <v>0.7</v>
      </c>
      <c r="AQ123" s="1056"/>
      <c r="AR123" s="1056"/>
      <c r="AS123" s="1056"/>
      <c r="AT123" s="1057"/>
      <c r="AU123" s="1088"/>
      <c r="AV123" s="1089"/>
      <c r="AW123" s="1089"/>
      <c r="AX123" s="1089"/>
      <c r="AY123" s="1089"/>
      <c r="AZ123" s="277" t="s">
        <v>192</v>
      </c>
      <c r="BA123" s="277"/>
      <c r="BB123" s="277"/>
      <c r="BC123" s="277"/>
      <c r="BD123" s="277"/>
      <c r="BE123" s="277"/>
      <c r="BF123" s="277"/>
      <c r="BG123" s="277"/>
      <c r="BH123" s="277"/>
      <c r="BI123" s="277"/>
      <c r="BJ123" s="277"/>
      <c r="BK123" s="277"/>
      <c r="BL123" s="277"/>
      <c r="BM123" s="277"/>
      <c r="BN123" s="277"/>
      <c r="BO123" s="1068" t="s">
        <v>483</v>
      </c>
      <c r="BP123" s="1099"/>
      <c r="BQ123" s="1158">
        <v>5280897</v>
      </c>
      <c r="BR123" s="1159"/>
      <c r="BS123" s="1159"/>
      <c r="BT123" s="1159"/>
      <c r="BU123" s="1159"/>
      <c r="BV123" s="1159">
        <v>5861859</v>
      </c>
      <c r="BW123" s="1159"/>
      <c r="BX123" s="1159"/>
      <c r="BY123" s="1159"/>
      <c r="BZ123" s="1159"/>
      <c r="CA123" s="1159">
        <v>6531712</v>
      </c>
      <c r="CB123" s="1159"/>
      <c r="CC123" s="1159"/>
      <c r="CD123" s="1159"/>
      <c r="CE123" s="1159"/>
      <c r="CF123" s="1092"/>
      <c r="CG123" s="1093"/>
      <c r="CH123" s="1093"/>
      <c r="CI123" s="1093"/>
      <c r="CJ123" s="1094"/>
      <c r="CK123" s="1103"/>
      <c r="CL123" s="1104"/>
      <c r="CM123" s="1104"/>
      <c r="CN123" s="1104"/>
      <c r="CO123" s="1105"/>
      <c r="CP123" s="1113" t="s">
        <v>484</v>
      </c>
      <c r="CQ123" s="1114"/>
      <c r="CR123" s="1114"/>
      <c r="CS123" s="1114"/>
      <c r="CT123" s="1114"/>
      <c r="CU123" s="1114"/>
      <c r="CV123" s="1114"/>
      <c r="CW123" s="1114"/>
      <c r="CX123" s="1114"/>
      <c r="CY123" s="1114"/>
      <c r="CZ123" s="1114"/>
      <c r="DA123" s="1114"/>
      <c r="DB123" s="1114"/>
      <c r="DC123" s="1114"/>
      <c r="DD123" s="1114"/>
      <c r="DE123" s="1114"/>
      <c r="DF123" s="1115"/>
      <c r="DG123" s="1051" t="s">
        <v>485</v>
      </c>
      <c r="DH123" s="1052"/>
      <c r="DI123" s="1052"/>
      <c r="DJ123" s="1052"/>
      <c r="DK123" s="1053"/>
      <c r="DL123" s="1054" t="s">
        <v>450</v>
      </c>
      <c r="DM123" s="1052"/>
      <c r="DN123" s="1052"/>
      <c r="DO123" s="1052"/>
      <c r="DP123" s="1053"/>
      <c r="DQ123" s="1054" t="s">
        <v>450</v>
      </c>
      <c r="DR123" s="1052"/>
      <c r="DS123" s="1052"/>
      <c r="DT123" s="1052"/>
      <c r="DU123" s="1053"/>
      <c r="DV123" s="1055" t="s">
        <v>239</v>
      </c>
      <c r="DW123" s="1056"/>
      <c r="DX123" s="1056"/>
      <c r="DY123" s="1056"/>
      <c r="DZ123" s="1057"/>
    </row>
    <row r="124" spans="1:130" s="246" customFormat="1" ht="26.25" customHeight="1" thickBot="1">
      <c r="A124" s="1152"/>
      <c r="B124" s="1039"/>
      <c r="C124" s="1009" t="s">
        <v>467</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450</v>
      </c>
      <c r="AB124" s="1052"/>
      <c r="AC124" s="1052"/>
      <c r="AD124" s="1052"/>
      <c r="AE124" s="1053"/>
      <c r="AF124" s="1054" t="s">
        <v>450</v>
      </c>
      <c r="AG124" s="1052"/>
      <c r="AH124" s="1052"/>
      <c r="AI124" s="1052"/>
      <c r="AJ124" s="1053"/>
      <c r="AK124" s="1054" t="s">
        <v>450</v>
      </c>
      <c r="AL124" s="1052"/>
      <c r="AM124" s="1052"/>
      <c r="AN124" s="1052"/>
      <c r="AO124" s="1053"/>
      <c r="AP124" s="1055" t="s">
        <v>473</v>
      </c>
      <c r="AQ124" s="1056"/>
      <c r="AR124" s="1056"/>
      <c r="AS124" s="1056"/>
      <c r="AT124" s="1057"/>
      <c r="AU124" s="1154" t="s">
        <v>486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76.3</v>
      </c>
      <c r="BR124" s="1121"/>
      <c r="BS124" s="1121"/>
      <c r="BT124" s="1121"/>
      <c r="BU124" s="1121"/>
      <c r="BV124" s="1121">
        <v>58.7</v>
      </c>
      <c r="BW124" s="1121"/>
      <c r="BX124" s="1121"/>
      <c r="BY124" s="1121"/>
      <c r="BZ124" s="1121"/>
      <c r="CA124" s="1121">
        <v>37.799999999999997</v>
      </c>
      <c r="CB124" s="1121"/>
      <c r="CC124" s="1121"/>
      <c r="CD124" s="1121"/>
      <c r="CE124" s="1121"/>
      <c r="CF124" s="1122"/>
      <c r="CG124" s="1123"/>
      <c r="CH124" s="1123"/>
      <c r="CI124" s="1123"/>
      <c r="CJ124" s="1124"/>
      <c r="CK124" s="1106"/>
      <c r="CL124" s="1106"/>
      <c r="CM124" s="1106"/>
      <c r="CN124" s="1106"/>
      <c r="CO124" s="1107"/>
      <c r="CP124" s="1113" t="s">
        <v>487</v>
      </c>
      <c r="CQ124" s="1114"/>
      <c r="CR124" s="1114"/>
      <c r="CS124" s="1114"/>
      <c r="CT124" s="1114"/>
      <c r="CU124" s="1114"/>
      <c r="CV124" s="1114"/>
      <c r="CW124" s="1114"/>
      <c r="CX124" s="1114"/>
      <c r="CY124" s="1114"/>
      <c r="CZ124" s="1114"/>
      <c r="DA124" s="1114"/>
      <c r="DB124" s="1114"/>
      <c r="DC124" s="1114"/>
      <c r="DD124" s="1114"/>
      <c r="DE124" s="1114"/>
      <c r="DF124" s="1115"/>
      <c r="DG124" s="1098" t="s">
        <v>450</v>
      </c>
      <c r="DH124" s="1077"/>
      <c r="DI124" s="1077"/>
      <c r="DJ124" s="1077"/>
      <c r="DK124" s="1078"/>
      <c r="DL124" s="1076" t="s">
        <v>450</v>
      </c>
      <c r="DM124" s="1077"/>
      <c r="DN124" s="1077"/>
      <c r="DO124" s="1077"/>
      <c r="DP124" s="1078"/>
      <c r="DQ124" s="1076" t="s">
        <v>450</v>
      </c>
      <c r="DR124" s="1077"/>
      <c r="DS124" s="1077"/>
      <c r="DT124" s="1077"/>
      <c r="DU124" s="1078"/>
      <c r="DV124" s="1079" t="s">
        <v>450</v>
      </c>
      <c r="DW124" s="1080"/>
      <c r="DX124" s="1080"/>
      <c r="DY124" s="1080"/>
      <c r="DZ124" s="1081"/>
    </row>
    <row r="125" spans="1:130" s="246" customFormat="1" ht="26.25" customHeight="1">
      <c r="A125" s="1152"/>
      <c r="B125" s="1039"/>
      <c r="C125" s="1009" t="s">
        <v>469</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450</v>
      </c>
      <c r="AB125" s="1052"/>
      <c r="AC125" s="1052"/>
      <c r="AD125" s="1052"/>
      <c r="AE125" s="1053"/>
      <c r="AF125" s="1054" t="s">
        <v>450</v>
      </c>
      <c r="AG125" s="1052"/>
      <c r="AH125" s="1052"/>
      <c r="AI125" s="1052"/>
      <c r="AJ125" s="1053"/>
      <c r="AK125" s="1054" t="s">
        <v>450</v>
      </c>
      <c r="AL125" s="1052"/>
      <c r="AM125" s="1052"/>
      <c r="AN125" s="1052"/>
      <c r="AO125" s="1053"/>
      <c r="AP125" s="1055" t="s">
        <v>239</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488</v>
      </c>
      <c r="CL125" s="1101"/>
      <c r="CM125" s="1101"/>
      <c r="CN125" s="1101"/>
      <c r="CO125" s="1102"/>
      <c r="CP125" s="1033" t="s">
        <v>489</v>
      </c>
      <c r="CQ125" s="982"/>
      <c r="CR125" s="982"/>
      <c r="CS125" s="982"/>
      <c r="CT125" s="982"/>
      <c r="CU125" s="982"/>
      <c r="CV125" s="982"/>
      <c r="CW125" s="982"/>
      <c r="CX125" s="982"/>
      <c r="CY125" s="982"/>
      <c r="CZ125" s="982"/>
      <c r="DA125" s="982"/>
      <c r="DB125" s="982"/>
      <c r="DC125" s="982"/>
      <c r="DD125" s="982"/>
      <c r="DE125" s="982"/>
      <c r="DF125" s="983"/>
      <c r="DG125" s="1019" t="s">
        <v>450</v>
      </c>
      <c r="DH125" s="1020"/>
      <c r="DI125" s="1020"/>
      <c r="DJ125" s="1020"/>
      <c r="DK125" s="1020"/>
      <c r="DL125" s="1020" t="s">
        <v>450</v>
      </c>
      <c r="DM125" s="1020"/>
      <c r="DN125" s="1020"/>
      <c r="DO125" s="1020"/>
      <c r="DP125" s="1020"/>
      <c r="DQ125" s="1020" t="s">
        <v>450</v>
      </c>
      <c r="DR125" s="1020"/>
      <c r="DS125" s="1020"/>
      <c r="DT125" s="1020"/>
      <c r="DU125" s="1020"/>
      <c r="DV125" s="1021" t="s">
        <v>450</v>
      </c>
      <c r="DW125" s="1021"/>
      <c r="DX125" s="1021"/>
      <c r="DY125" s="1021"/>
      <c r="DZ125" s="1022"/>
    </row>
    <row r="126" spans="1:130" s="246" customFormat="1" ht="26.25" customHeight="1" thickBot="1">
      <c r="A126" s="1152"/>
      <c r="B126" s="1039"/>
      <c r="C126" s="1009" t="s">
        <v>471</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450</v>
      </c>
      <c r="AB126" s="1052"/>
      <c r="AC126" s="1052"/>
      <c r="AD126" s="1052"/>
      <c r="AE126" s="1053"/>
      <c r="AF126" s="1054" t="s">
        <v>450</v>
      </c>
      <c r="AG126" s="1052"/>
      <c r="AH126" s="1052"/>
      <c r="AI126" s="1052"/>
      <c r="AJ126" s="1053"/>
      <c r="AK126" s="1054" t="s">
        <v>450</v>
      </c>
      <c r="AL126" s="1052"/>
      <c r="AM126" s="1052"/>
      <c r="AN126" s="1052"/>
      <c r="AO126" s="1053"/>
      <c r="AP126" s="1055" t="s">
        <v>450</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490</v>
      </c>
      <c r="CQ126" s="1043"/>
      <c r="CR126" s="1043"/>
      <c r="CS126" s="1043"/>
      <c r="CT126" s="1043"/>
      <c r="CU126" s="1043"/>
      <c r="CV126" s="1043"/>
      <c r="CW126" s="1043"/>
      <c r="CX126" s="1043"/>
      <c r="CY126" s="1043"/>
      <c r="CZ126" s="1043"/>
      <c r="DA126" s="1043"/>
      <c r="DB126" s="1043"/>
      <c r="DC126" s="1043"/>
      <c r="DD126" s="1043"/>
      <c r="DE126" s="1043"/>
      <c r="DF126" s="1044"/>
      <c r="DG126" s="1012" t="s">
        <v>450</v>
      </c>
      <c r="DH126" s="1013"/>
      <c r="DI126" s="1013"/>
      <c r="DJ126" s="1013"/>
      <c r="DK126" s="1013"/>
      <c r="DL126" s="1013" t="s">
        <v>450</v>
      </c>
      <c r="DM126" s="1013"/>
      <c r="DN126" s="1013"/>
      <c r="DO126" s="1013"/>
      <c r="DP126" s="1013"/>
      <c r="DQ126" s="1013" t="s">
        <v>450</v>
      </c>
      <c r="DR126" s="1013"/>
      <c r="DS126" s="1013"/>
      <c r="DT126" s="1013"/>
      <c r="DU126" s="1013"/>
      <c r="DV126" s="1014" t="s">
        <v>450</v>
      </c>
      <c r="DW126" s="1014"/>
      <c r="DX126" s="1014"/>
      <c r="DY126" s="1014"/>
      <c r="DZ126" s="1015"/>
    </row>
    <row r="127" spans="1:130" s="246" customFormat="1" ht="26.25" customHeight="1">
      <c r="A127" s="1153"/>
      <c r="B127" s="1041"/>
      <c r="C127" s="1095" t="s">
        <v>491</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3213</v>
      </c>
      <c r="AB127" s="1052"/>
      <c r="AC127" s="1052"/>
      <c r="AD127" s="1052"/>
      <c r="AE127" s="1053"/>
      <c r="AF127" s="1054">
        <v>2713</v>
      </c>
      <c r="AG127" s="1052"/>
      <c r="AH127" s="1052"/>
      <c r="AI127" s="1052"/>
      <c r="AJ127" s="1053"/>
      <c r="AK127" s="1054">
        <v>2475</v>
      </c>
      <c r="AL127" s="1052"/>
      <c r="AM127" s="1052"/>
      <c r="AN127" s="1052"/>
      <c r="AO127" s="1053"/>
      <c r="AP127" s="1055">
        <v>0.1</v>
      </c>
      <c r="AQ127" s="1056"/>
      <c r="AR127" s="1056"/>
      <c r="AS127" s="1056"/>
      <c r="AT127" s="1057"/>
      <c r="AU127" s="282"/>
      <c r="AV127" s="282"/>
      <c r="AW127" s="282"/>
      <c r="AX127" s="1125" t="s">
        <v>492</v>
      </c>
      <c r="AY127" s="1126"/>
      <c r="AZ127" s="1126"/>
      <c r="BA127" s="1126"/>
      <c r="BB127" s="1126"/>
      <c r="BC127" s="1126"/>
      <c r="BD127" s="1126"/>
      <c r="BE127" s="1127"/>
      <c r="BF127" s="1128" t="s">
        <v>493</v>
      </c>
      <c r="BG127" s="1126"/>
      <c r="BH127" s="1126"/>
      <c r="BI127" s="1126"/>
      <c r="BJ127" s="1126"/>
      <c r="BK127" s="1126"/>
      <c r="BL127" s="1127"/>
      <c r="BM127" s="1128" t="s">
        <v>494</v>
      </c>
      <c r="BN127" s="1126"/>
      <c r="BO127" s="1126"/>
      <c r="BP127" s="1126"/>
      <c r="BQ127" s="1126"/>
      <c r="BR127" s="1126"/>
      <c r="BS127" s="1127"/>
      <c r="BT127" s="1128" t="s">
        <v>495</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496</v>
      </c>
      <c r="CQ127" s="1043"/>
      <c r="CR127" s="1043"/>
      <c r="CS127" s="1043"/>
      <c r="CT127" s="1043"/>
      <c r="CU127" s="1043"/>
      <c r="CV127" s="1043"/>
      <c r="CW127" s="1043"/>
      <c r="CX127" s="1043"/>
      <c r="CY127" s="1043"/>
      <c r="CZ127" s="1043"/>
      <c r="DA127" s="1043"/>
      <c r="DB127" s="1043"/>
      <c r="DC127" s="1043"/>
      <c r="DD127" s="1043"/>
      <c r="DE127" s="1043"/>
      <c r="DF127" s="1044"/>
      <c r="DG127" s="1012" t="s">
        <v>239</v>
      </c>
      <c r="DH127" s="1013"/>
      <c r="DI127" s="1013"/>
      <c r="DJ127" s="1013"/>
      <c r="DK127" s="1013"/>
      <c r="DL127" s="1013" t="s">
        <v>472</v>
      </c>
      <c r="DM127" s="1013"/>
      <c r="DN127" s="1013"/>
      <c r="DO127" s="1013"/>
      <c r="DP127" s="1013"/>
      <c r="DQ127" s="1013" t="s">
        <v>450</v>
      </c>
      <c r="DR127" s="1013"/>
      <c r="DS127" s="1013"/>
      <c r="DT127" s="1013"/>
      <c r="DU127" s="1013"/>
      <c r="DV127" s="1014" t="s">
        <v>485</v>
      </c>
      <c r="DW127" s="1014"/>
      <c r="DX127" s="1014"/>
      <c r="DY127" s="1014"/>
      <c r="DZ127" s="1015"/>
    </row>
    <row r="128" spans="1:130" s="246" customFormat="1" ht="26.25" customHeight="1" thickBot="1">
      <c r="A128" s="1136" t="s">
        <v>497</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498</v>
      </c>
      <c r="X128" s="1138"/>
      <c r="Y128" s="1138"/>
      <c r="Z128" s="1139"/>
      <c r="AA128" s="1140">
        <v>20146</v>
      </c>
      <c r="AB128" s="1141"/>
      <c r="AC128" s="1141"/>
      <c r="AD128" s="1141"/>
      <c r="AE128" s="1142"/>
      <c r="AF128" s="1143">
        <v>19420</v>
      </c>
      <c r="AG128" s="1141"/>
      <c r="AH128" s="1141"/>
      <c r="AI128" s="1141"/>
      <c r="AJ128" s="1142"/>
      <c r="AK128" s="1143">
        <v>19417</v>
      </c>
      <c r="AL128" s="1141"/>
      <c r="AM128" s="1141"/>
      <c r="AN128" s="1141"/>
      <c r="AO128" s="1142"/>
      <c r="AP128" s="1144"/>
      <c r="AQ128" s="1145"/>
      <c r="AR128" s="1145"/>
      <c r="AS128" s="1145"/>
      <c r="AT128" s="1146"/>
      <c r="AU128" s="282"/>
      <c r="AV128" s="282"/>
      <c r="AW128" s="282"/>
      <c r="AX128" s="981" t="s">
        <v>499</v>
      </c>
      <c r="AY128" s="982"/>
      <c r="AZ128" s="982"/>
      <c r="BA128" s="982"/>
      <c r="BB128" s="982"/>
      <c r="BC128" s="982"/>
      <c r="BD128" s="982"/>
      <c r="BE128" s="983"/>
      <c r="BF128" s="1147" t="s">
        <v>450</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500</v>
      </c>
      <c r="CQ128" s="1130"/>
      <c r="CR128" s="1130"/>
      <c r="CS128" s="1130"/>
      <c r="CT128" s="1130"/>
      <c r="CU128" s="1130"/>
      <c r="CV128" s="1130"/>
      <c r="CW128" s="1130"/>
      <c r="CX128" s="1130"/>
      <c r="CY128" s="1130"/>
      <c r="CZ128" s="1130"/>
      <c r="DA128" s="1130"/>
      <c r="DB128" s="1130"/>
      <c r="DC128" s="1130"/>
      <c r="DD128" s="1130"/>
      <c r="DE128" s="1130"/>
      <c r="DF128" s="1131"/>
      <c r="DG128" s="1132" t="s">
        <v>450</v>
      </c>
      <c r="DH128" s="1133"/>
      <c r="DI128" s="1133"/>
      <c r="DJ128" s="1133"/>
      <c r="DK128" s="1133"/>
      <c r="DL128" s="1133" t="s">
        <v>450</v>
      </c>
      <c r="DM128" s="1133"/>
      <c r="DN128" s="1133"/>
      <c r="DO128" s="1133"/>
      <c r="DP128" s="1133"/>
      <c r="DQ128" s="1133" t="s">
        <v>450</v>
      </c>
      <c r="DR128" s="1133"/>
      <c r="DS128" s="1133"/>
      <c r="DT128" s="1133"/>
      <c r="DU128" s="1133"/>
      <c r="DV128" s="1134" t="s">
        <v>450</v>
      </c>
      <c r="DW128" s="1134"/>
      <c r="DX128" s="1134"/>
      <c r="DY128" s="1134"/>
      <c r="DZ128" s="1135"/>
    </row>
    <row r="129" spans="1:131" s="246" customFormat="1" ht="26.25" customHeight="1">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501</v>
      </c>
      <c r="X129" s="1167"/>
      <c r="Y129" s="1167"/>
      <c r="Z129" s="1168"/>
      <c r="AA129" s="1051">
        <v>4125336</v>
      </c>
      <c r="AB129" s="1052"/>
      <c r="AC129" s="1052"/>
      <c r="AD129" s="1052"/>
      <c r="AE129" s="1053"/>
      <c r="AF129" s="1054">
        <v>4079810</v>
      </c>
      <c r="AG129" s="1052"/>
      <c r="AH129" s="1052"/>
      <c r="AI129" s="1052"/>
      <c r="AJ129" s="1053"/>
      <c r="AK129" s="1054">
        <v>4080303</v>
      </c>
      <c r="AL129" s="1052"/>
      <c r="AM129" s="1052"/>
      <c r="AN129" s="1052"/>
      <c r="AO129" s="1053"/>
      <c r="AP129" s="1169"/>
      <c r="AQ129" s="1170"/>
      <c r="AR129" s="1170"/>
      <c r="AS129" s="1170"/>
      <c r="AT129" s="1171"/>
      <c r="AU129" s="284"/>
      <c r="AV129" s="284"/>
      <c r="AW129" s="284"/>
      <c r="AX129" s="1160" t="s">
        <v>502</v>
      </c>
      <c r="AY129" s="1043"/>
      <c r="AZ129" s="1043"/>
      <c r="BA129" s="1043"/>
      <c r="BB129" s="1043"/>
      <c r="BC129" s="1043"/>
      <c r="BD129" s="1043"/>
      <c r="BE129" s="1044"/>
      <c r="BF129" s="1161" t="s">
        <v>450</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503</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504</v>
      </c>
      <c r="X130" s="1167"/>
      <c r="Y130" s="1167"/>
      <c r="Z130" s="1168"/>
      <c r="AA130" s="1051">
        <v>404235</v>
      </c>
      <c r="AB130" s="1052"/>
      <c r="AC130" s="1052"/>
      <c r="AD130" s="1052"/>
      <c r="AE130" s="1053"/>
      <c r="AF130" s="1054">
        <v>399973</v>
      </c>
      <c r="AG130" s="1052"/>
      <c r="AH130" s="1052"/>
      <c r="AI130" s="1052"/>
      <c r="AJ130" s="1053"/>
      <c r="AK130" s="1054">
        <v>387651</v>
      </c>
      <c r="AL130" s="1052"/>
      <c r="AM130" s="1052"/>
      <c r="AN130" s="1052"/>
      <c r="AO130" s="1053"/>
      <c r="AP130" s="1169"/>
      <c r="AQ130" s="1170"/>
      <c r="AR130" s="1170"/>
      <c r="AS130" s="1170"/>
      <c r="AT130" s="1171"/>
      <c r="AU130" s="284"/>
      <c r="AV130" s="284"/>
      <c r="AW130" s="284"/>
      <c r="AX130" s="1160" t="s">
        <v>505</v>
      </c>
      <c r="AY130" s="1043"/>
      <c r="AZ130" s="1043"/>
      <c r="BA130" s="1043"/>
      <c r="BB130" s="1043"/>
      <c r="BC130" s="1043"/>
      <c r="BD130" s="1043"/>
      <c r="BE130" s="1044"/>
      <c r="BF130" s="1197">
        <v>3.9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506</v>
      </c>
      <c r="X131" s="1205"/>
      <c r="Y131" s="1205"/>
      <c r="Z131" s="1206"/>
      <c r="AA131" s="1098">
        <v>3721101</v>
      </c>
      <c r="AB131" s="1077"/>
      <c r="AC131" s="1077"/>
      <c r="AD131" s="1077"/>
      <c r="AE131" s="1078"/>
      <c r="AF131" s="1076">
        <v>3679837</v>
      </c>
      <c r="AG131" s="1077"/>
      <c r="AH131" s="1077"/>
      <c r="AI131" s="1077"/>
      <c r="AJ131" s="1078"/>
      <c r="AK131" s="1076">
        <v>3692652</v>
      </c>
      <c r="AL131" s="1077"/>
      <c r="AM131" s="1077"/>
      <c r="AN131" s="1077"/>
      <c r="AO131" s="1078"/>
      <c r="AP131" s="1207"/>
      <c r="AQ131" s="1208"/>
      <c r="AR131" s="1208"/>
      <c r="AS131" s="1208"/>
      <c r="AT131" s="1209"/>
      <c r="AU131" s="284"/>
      <c r="AV131" s="284"/>
      <c r="AW131" s="284"/>
      <c r="AX131" s="1179" t="s">
        <v>507</v>
      </c>
      <c r="AY131" s="1130"/>
      <c r="AZ131" s="1130"/>
      <c r="BA131" s="1130"/>
      <c r="BB131" s="1130"/>
      <c r="BC131" s="1130"/>
      <c r="BD131" s="1130"/>
      <c r="BE131" s="1131"/>
      <c r="BF131" s="1180">
        <v>37.799999999999997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508</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509</v>
      </c>
      <c r="W132" s="1190"/>
      <c r="X132" s="1190"/>
      <c r="Y132" s="1190"/>
      <c r="Z132" s="1191"/>
      <c r="AA132" s="1192">
        <v>3.3935923799999999</v>
      </c>
      <c r="AB132" s="1193"/>
      <c r="AC132" s="1193"/>
      <c r="AD132" s="1193"/>
      <c r="AE132" s="1194"/>
      <c r="AF132" s="1195">
        <v>3.9545773359999998</v>
      </c>
      <c r="AG132" s="1193"/>
      <c r="AH132" s="1193"/>
      <c r="AI132" s="1193"/>
      <c r="AJ132" s="1194"/>
      <c r="AK132" s="1195">
        <v>4.4863691460000004</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510</v>
      </c>
      <c r="W133" s="1173"/>
      <c r="X133" s="1173"/>
      <c r="Y133" s="1173"/>
      <c r="Z133" s="1174"/>
      <c r="AA133" s="1175">
        <v>3</v>
      </c>
      <c r="AB133" s="1176"/>
      <c r="AC133" s="1176"/>
      <c r="AD133" s="1176"/>
      <c r="AE133" s="1177"/>
      <c r="AF133" s="1175">
        <v>3.1</v>
      </c>
      <c r="AG133" s="1176"/>
      <c r="AH133" s="1176"/>
      <c r="AI133" s="1176"/>
      <c r="AJ133" s="1177"/>
      <c r="AK133" s="1175">
        <v>3.9</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Ii+GldClcbgJ16/QxpnW3laUFZCSSK53bp/o5oP8wn5dG6Hz1sNYT+4NAnvNqMcsQ5tOih7o20ZA9fWNPBVxw==" saltValue="YdOPCzULKWHI4sbvJNLY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9" zoomScale="70" zoomScaleNormal="85" zoomScaleSheetLayoutView="70" workbookViewId="0">
      <selection activeCell="V50" sqref="V5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klQttEVxZ4HmsQslT81Gz8YlatzOVFtM3HK35RbSjujTMxq1rgTL5lQLeRWZslNb8BguZT0GqooSu174bf5Lw==" saltValue="dCxXbEZDa5C546spF81U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w1QDj82sh3n+ShrjlN7L771Q1PtmUJ0tgAns39SkCna4oLwybdQqu4W4F9nXEw5jypIJjT4g7wMXwfzIe9qw==" saltValue="qdwTnAitHpDxplTpeSbh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W19"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514</v>
      </c>
      <c r="AP7" s="303"/>
      <c r="AQ7" s="304" t="s">
        <v>515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516</v>
      </c>
      <c r="AQ8" s="310" t="s">
        <v>517</v>
      </c>
      <c r="AR8" s="311" t="s">
        <v>518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519</v>
      </c>
      <c r="AL9" s="1216"/>
      <c r="AM9" s="1216"/>
      <c r="AN9" s="1217"/>
      <c r="AO9" s="312">
        <v>1047492</v>
      </c>
      <c r="AP9" s="312">
        <v>78352</v>
      </c>
      <c r="AQ9" s="313">
        <v>87631</v>
      </c>
      <c r="AR9" s="314">
        <v>-10.6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520</v>
      </c>
      <c r="AL10" s="1216"/>
      <c r="AM10" s="1216"/>
      <c r="AN10" s="1217"/>
      <c r="AO10" s="315">
        <v>86878</v>
      </c>
      <c r="AP10" s="315">
        <v>6498</v>
      </c>
      <c r="AQ10" s="316">
        <v>8917</v>
      </c>
      <c r="AR10" s="317">
        <v>-27.1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521</v>
      </c>
      <c r="AL11" s="1216"/>
      <c r="AM11" s="1216"/>
      <c r="AN11" s="1217"/>
      <c r="AO11" s="315">
        <v>196674</v>
      </c>
      <c r="AP11" s="315">
        <v>14711</v>
      </c>
      <c r="AQ11" s="316">
        <v>14700</v>
      </c>
      <c r="AR11" s="317">
        <v>0.1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522</v>
      </c>
      <c r="AL12" s="1216"/>
      <c r="AM12" s="1216"/>
      <c r="AN12" s="1217"/>
      <c r="AO12" s="315" t="s">
        <v>523</v>
      </c>
      <c r="AP12" s="315" t="s">
        <v>523</v>
      </c>
      <c r="AQ12" s="316">
        <v>667</v>
      </c>
      <c r="AR12" s="317" t="s">
        <v>523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524</v>
      </c>
      <c r="AL13" s="1216"/>
      <c r="AM13" s="1216"/>
      <c r="AN13" s="1217"/>
      <c r="AO13" s="315" t="s">
        <v>523</v>
      </c>
      <c r="AP13" s="315" t="s">
        <v>523</v>
      </c>
      <c r="AQ13" s="316" t="s">
        <v>523</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525</v>
      </c>
      <c r="AL14" s="1216"/>
      <c r="AM14" s="1216"/>
      <c r="AN14" s="1217"/>
      <c r="AO14" s="315" t="s">
        <v>523</v>
      </c>
      <c r="AP14" s="315" t="s">
        <v>523</v>
      </c>
      <c r="AQ14" s="316">
        <v>4134</v>
      </c>
      <c r="AR14" s="317" t="s">
        <v>523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526</v>
      </c>
      <c r="AL15" s="1216"/>
      <c r="AM15" s="1216"/>
      <c r="AN15" s="1217"/>
      <c r="AO15" s="315">
        <v>65443</v>
      </c>
      <c r="AP15" s="315">
        <v>4895</v>
      </c>
      <c r="AQ15" s="316">
        <v>2222</v>
      </c>
      <c r="AR15" s="317">
        <v>120.3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527</v>
      </c>
      <c r="AL16" s="1219"/>
      <c r="AM16" s="1219"/>
      <c r="AN16" s="1220"/>
      <c r="AO16" s="315">
        <v>-130056</v>
      </c>
      <c r="AP16" s="315">
        <v>-9728</v>
      </c>
      <c r="AQ16" s="316">
        <v>-8178</v>
      </c>
      <c r="AR16" s="317">
        <v>19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192</v>
      </c>
      <c r="AL17" s="1219"/>
      <c r="AM17" s="1219"/>
      <c r="AN17" s="1220"/>
      <c r="AO17" s="315">
        <v>1266431</v>
      </c>
      <c r="AP17" s="315">
        <v>94729</v>
      </c>
      <c r="AQ17" s="316">
        <v>110093</v>
      </c>
      <c r="AR17" s="317">
        <v>-14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532</v>
      </c>
      <c r="AL21" s="1211"/>
      <c r="AM21" s="1211"/>
      <c r="AN21" s="1212"/>
      <c r="AO21" s="327">
        <v>8.98</v>
      </c>
      <c r="AP21" s="328">
        <v>10.38</v>
      </c>
      <c r="AQ21" s="329">
        <v>-1.4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533</v>
      </c>
      <c r="AL22" s="1211"/>
      <c r="AM22" s="1211"/>
      <c r="AN22" s="1212"/>
      <c r="AO22" s="332">
        <v>99.9</v>
      </c>
      <c r="AP22" s="333">
        <v>96.6</v>
      </c>
      <c r="AQ22" s="334">
        <v>3.3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514</v>
      </c>
      <c r="AP30" s="303"/>
      <c r="AQ30" s="304" t="s">
        <v>515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516</v>
      </c>
      <c r="AQ31" s="310" t="s">
        <v>517</v>
      </c>
      <c r="AR31" s="311" t="s">
        <v>518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537</v>
      </c>
      <c r="AL32" s="1227"/>
      <c r="AM32" s="1227"/>
      <c r="AN32" s="1228"/>
      <c r="AO32" s="342">
        <v>505257</v>
      </c>
      <c r="AP32" s="342">
        <v>37793</v>
      </c>
      <c r="AQ32" s="343">
        <v>55141</v>
      </c>
      <c r="AR32" s="344">
        <v>-31.5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538</v>
      </c>
      <c r="AL33" s="1227"/>
      <c r="AM33" s="1227"/>
      <c r="AN33" s="1228"/>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539</v>
      </c>
      <c r="AL34" s="1227"/>
      <c r="AM34" s="1227"/>
      <c r="AN34" s="1228"/>
      <c r="AO34" s="342" t="s">
        <v>523</v>
      </c>
      <c r="AP34" s="342" t="s">
        <v>523</v>
      </c>
      <c r="AQ34" s="343">
        <v>3</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540</v>
      </c>
      <c r="AL35" s="1227"/>
      <c r="AM35" s="1227"/>
      <c r="AN35" s="1228"/>
      <c r="AO35" s="342">
        <v>1417</v>
      </c>
      <c r="AP35" s="342">
        <v>106</v>
      </c>
      <c r="AQ35" s="343">
        <v>21916</v>
      </c>
      <c r="AR35" s="344">
        <v>-99.5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541</v>
      </c>
      <c r="AL36" s="1227"/>
      <c r="AM36" s="1227"/>
      <c r="AN36" s="1228"/>
      <c r="AO36" s="342">
        <v>36875</v>
      </c>
      <c r="AP36" s="342">
        <v>2758</v>
      </c>
      <c r="AQ36" s="343">
        <v>3784</v>
      </c>
      <c r="AR36" s="344">
        <v>-27.1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542</v>
      </c>
      <c r="AL37" s="1227"/>
      <c r="AM37" s="1227"/>
      <c r="AN37" s="1228"/>
      <c r="AO37" s="342">
        <v>29185</v>
      </c>
      <c r="AP37" s="342">
        <v>2183</v>
      </c>
      <c r="AQ37" s="343">
        <v>1115</v>
      </c>
      <c r="AR37" s="344">
        <v>95.8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543</v>
      </c>
      <c r="AL38" s="1230"/>
      <c r="AM38" s="1230"/>
      <c r="AN38" s="1231"/>
      <c r="AO38" s="345" t="s">
        <v>523</v>
      </c>
      <c r="AP38" s="345" t="s">
        <v>523</v>
      </c>
      <c r="AQ38" s="346">
        <v>2</v>
      </c>
      <c r="AR38" s="334" t="s">
        <v>523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544</v>
      </c>
      <c r="AL39" s="1230"/>
      <c r="AM39" s="1230"/>
      <c r="AN39" s="1231"/>
      <c r="AO39" s="342">
        <v>-19417</v>
      </c>
      <c r="AP39" s="342">
        <v>-1452</v>
      </c>
      <c r="AQ39" s="343">
        <v>-1435</v>
      </c>
      <c r="AR39" s="344">
        <v>1.2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545</v>
      </c>
      <c r="AL40" s="1227"/>
      <c r="AM40" s="1227"/>
      <c r="AN40" s="1228"/>
      <c r="AO40" s="342">
        <v>-387651</v>
      </c>
      <c r="AP40" s="342">
        <v>-28996</v>
      </c>
      <c r="AQ40" s="343">
        <v>-54229</v>
      </c>
      <c r="AR40" s="344">
        <v>-46.5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305</v>
      </c>
      <c r="AL41" s="1233"/>
      <c r="AM41" s="1233"/>
      <c r="AN41" s="1234"/>
      <c r="AO41" s="342">
        <v>165666</v>
      </c>
      <c r="AP41" s="342">
        <v>12392</v>
      </c>
      <c r="AQ41" s="343">
        <v>26298</v>
      </c>
      <c r="AR41" s="344">
        <v>-52.9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514</v>
      </c>
      <c r="AN49" s="1223" t="s">
        <v>549</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550</v>
      </c>
      <c r="AO50" s="359" t="s">
        <v>551</v>
      </c>
      <c r="AP50" s="360" t="s">
        <v>552</v>
      </c>
      <c r="AQ50" s="361" t="s">
        <v>553</v>
      </c>
      <c r="AR50" s="362" t="s">
        <v>554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1980272</v>
      </c>
      <c r="AN51" s="364">
        <v>134420</v>
      </c>
      <c r="AO51" s="365">
        <v>46.4</v>
      </c>
      <c r="AP51" s="366">
        <v>87551</v>
      </c>
      <c r="AQ51" s="367">
        <v>6.8</v>
      </c>
      <c r="AR51" s="368">
        <v>39.6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823857</v>
      </c>
      <c r="AN52" s="372">
        <v>55923</v>
      </c>
      <c r="AO52" s="373">
        <v>34.700000000000003</v>
      </c>
      <c r="AP52" s="374">
        <v>43994</v>
      </c>
      <c r="AQ52" s="375">
        <v>27.6</v>
      </c>
      <c r="AR52" s="376">
        <v>7.1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3289782</v>
      </c>
      <c r="AN53" s="364">
        <v>228330</v>
      </c>
      <c r="AO53" s="365">
        <v>69.900000000000006</v>
      </c>
      <c r="AP53" s="366">
        <v>106092</v>
      </c>
      <c r="AQ53" s="367">
        <v>21.2</v>
      </c>
      <c r="AR53" s="368">
        <v>48.7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662373</v>
      </c>
      <c r="AN54" s="372">
        <v>45973</v>
      </c>
      <c r="AO54" s="373">
        <v>-17.8</v>
      </c>
      <c r="AP54" s="374">
        <v>44299</v>
      </c>
      <c r="AQ54" s="375">
        <v>0.7</v>
      </c>
      <c r="AR54" s="376">
        <v>-18.5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3848942</v>
      </c>
      <c r="AN55" s="364">
        <v>272530</v>
      </c>
      <c r="AO55" s="365">
        <v>19.399999999999999</v>
      </c>
      <c r="AP55" s="366">
        <v>78903</v>
      </c>
      <c r="AQ55" s="367">
        <v>-25.6</v>
      </c>
      <c r="AR55" s="368">
        <v>45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2130576</v>
      </c>
      <c r="AN56" s="372">
        <v>150859</v>
      </c>
      <c r="AO56" s="373">
        <v>228.1</v>
      </c>
      <c r="AP56" s="374">
        <v>49201</v>
      </c>
      <c r="AQ56" s="375">
        <v>11.1</v>
      </c>
      <c r="AR56" s="376">
        <v>217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3818619</v>
      </c>
      <c r="AN57" s="364">
        <v>278062</v>
      </c>
      <c r="AO57" s="365">
        <v>2</v>
      </c>
      <c r="AP57" s="366">
        <v>82993</v>
      </c>
      <c r="AQ57" s="367">
        <v>5.2</v>
      </c>
      <c r="AR57" s="368">
        <v>-3.2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771170</v>
      </c>
      <c r="AN58" s="372">
        <v>56155</v>
      </c>
      <c r="AO58" s="373">
        <v>-62.8</v>
      </c>
      <c r="AP58" s="374">
        <v>46787</v>
      </c>
      <c r="AQ58" s="375">
        <v>-4.9000000000000004</v>
      </c>
      <c r="AR58" s="376">
        <v>-57.9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3608101</v>
      </c>
      <c r="AN59" s="364">
        <v>269886</v>
      </c>
      <c r="AO59" s="365">
        <v>-2.9</v>
      </c>
      <c r="AP59" s="366">
        <v>108252</v>
      </c>
      <c r="AQ59" s="367">
        <v>30.4</v>
      </c>
      <c r="AR59" s="368">
        <v>-33.299999999999997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528338</v>
      </c>
      <c r="AN60" s="372">
        <v>39520</v>
      </c>
      <c r="AO60" s="373">
        <v>-29.6</v>
      </c>
      <c r="AP60" s="374">
        <v>50321</v>
      </c>
      <c r="AQ60" s="375">
        <v>7.6</v>
      </c>
      <c r="AR60" s="376">
        <v>-37.200000000000003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3309143</v>
      </c>
      <c r="AN61" s="379">
        <v>236646</v>
      </c>
      <c r="AO61" s="380">
        <v>27</v>
      </c>
      <c r="AP61" s="381">
        <v>92758</v>
      </c>
      <c r="AQ61" s="382">
        <v>7.6</v>
      </c>
      <c r="AR61" s="368">
        <v>19.399999999999999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983263</v>
      </c>
      <c r="AN62" s="372">
        <v>69686</v>
      </c>
      <c r="AO62" s="373">
        <v>30.5</v>
      </c>
      <c r="AP62" s="374">
        <v>46920</v>
      </c>
      <c r="AQ62" s="375">
        <v>8.4</v>
      </c>
      <c r="AR62" s="376">
        <v>22.1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9VRGGAvpaxDnY7kxlwQQcid8mef+4NsOrHdhjxQXxRMOxQ7wUTh6mbfKoNOz12lsz1TvCartyKJnSD4wH1lwhg==" saltValue="3enPX13XitNcR4DzCTq1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BI103" sqref="BI10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IOjgPSTC9YCHDtbos9oJuHR1nvPp8TMSBRrgiKhd1JAwT69r6ONJiZwCPFkUboBBv+oOI+cx5IHqXEI3/fe2Q==" saltValue="w7wvr+5YO1yKkG4a08xt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s0SBBacxQcghDM5ojVTrHVdd7cUwWjizUpEyAIlg8dT1iZBf3LBfQ6Ku7TnUmlys8EyIN/W+0pB0vh/DyJoCA==" saltValue="R93tHobwvrh2QQE8KIpJ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43" zoomScale="115" zoomScaleNormal="115" zoomScaleSheetLayoutView="100" workbookViewId="0">
      <selection activeCell="CH7" sqref="CH7:CL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5" t="s">
        <v>3</v>
      </c>
      <c r="D47" s="1235"/>
      <c r="E47" s="1236"/>
      <c r="F47" s="11">
        <v>24.39</v>
      </c>
      <c r="G47" s="12">
        <v>23.93</v>
      </c>
      <c r="H47" s="12">
        <v>16.04</v>
      </c>
      <c r="I47" s="12">
        <v>32.17</v>
      </c>
      <c r="J47" s="13">
        <v>38.72</v>
      </c>
    </row>
    <row r="48" spans="2:10" ht="57.75" customHeight="1">
      <c r="B48" s="14"/>
      <c r="C48" s="1237" t="s">
        <v>4</v>
      </c>
      <c r="D48" s="1237"/>
      <c r="E48" s="1238"/>
      <c r="F48" s="15">
        <v>6.3</v>
      </c>
      <c r="G48" s="16">
        <v>4.1500000000000004</v>
      </c>
      <c r="H48" s="16">
        <v>10.69</v>
      </c>
      <c r="I48" s="16">
        <v>6.92</v>
      </c>
      <c r="J48" s="17">
        <v>6.78</v>
      </c>
    </row>
    <row r="49" spans="2:10" ht="57.75" customHeight="1" thickBot="1">
      <c r="B49" s="18"/>
      <c r="C49" s="1239" t="s">
        <v>5</v>
      </c>
      <c r="D49" s="1239"/>
      <c r="E49" s="1240"/>
      <c r="F49" s="19" t="s">
        <v>570</v>
      </c>
      <c r="G49" s="20" t="s">
        <v>571</v>
      </c>
      <c r="H49" s="20" t="s">
        <v>572</v>
      </c>
      <c r="I49" s="20">
        <v>6.66</v>
      </c>
      <c r="J49" s="21">
        <v>2.96</v>
      </c>
    </row>
    <row r="50" spans="2:10" ht="13.5" customHeight="1"/>
    <row r="51" spans="2:10" ht="13.5" hidden="1" customHeight="1"/>
    <row r="52" spans="2:10" ht="13.5" hidden="1" customHeight="1"/>
    <row r="53" spans="2:10" ht="13.5" hidden="1" customHeight="1"/>
  </sheetData>
  <sheetProtection algorithmName="SHA-512" hashValue="I03V6hSmmBKnrRH7QStBiWvHK/cw0cdIa9SGDe7joeolVtJnNGo1rrKnOiiZQZdZ1HMR9w2nVYK0K5/mBWHMoQ==" saltValue="drn2miIA4HMK89tRYZsj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拓哉</cp:lastModifiedBy>
  <cp:lastPrinted>2020-09-16T06:12:09Z</cp:lastPrinted>
  <dcterms:created xsi:type="dcterms:W3CDTF">2020-02-10T02:38:50Z</dcterms:created>
  <dcterms:modified xsi:type="dcterms:W3CDTF">2020-09-16T06:12:24Z</dcterms:modified>
  <cp:category/>
</cp:coreProperties>
</file>