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財政担当\財政状況一覧表\平成30年度\"/>
    </mc:Choice>
  </mc:AlternateContent>
  <bookViews>
    <workbookView xWindow="0" yWindow="0" windowWidth="15360" windowHeight="7635" firstSheet="12"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<sst xmlns="http://schemas.openxmlformats.org/spreadsheetml/2006/main" count="1119" uniqueCount="604">
  <si>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</si>
  <si>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</si>
  <si>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</si>
  <si>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</si>
  <si>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</si>
  <si>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</si>
  <si>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</si>
  <si>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</si>
  <si>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</si>
  <si>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</si>
  <si>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</si>
  <si>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</si>
  <si>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</si>
  <si>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</si>
  <si>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</si>
  <si>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</si>
  <si>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</si>
  <si>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</si>
  <si>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</si>
  <si>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</si>
  <si>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</si>
  <si>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</si>
  <si>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</si>
  <si>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</si>
  <si>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</si>
  <si>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</si>
  <si>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</si>
  <si>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</si>
  <si>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</si>
  <si>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</si>
  <si>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</si>
  <si>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</si>
  <si>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</si>
  <si>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</si>
  <si>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</si>
  <si>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</si>
  <si>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</si>
  <si>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</si>
  <si>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</si>
  <si>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</si>
  <si>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</si>
  <si>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</si>
  <si>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</si>
  <si>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</si>
  <si>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</si>
  <si>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</si>
  <si>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</si>
  <si>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</si>
  <si>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</si>
  <si>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</si>
  <si>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</si>
  <si>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</si>
  <si>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</si>
  <si>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</si>
  <si>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</si>
  <si>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</si>
  <si>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</si>
  <si>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</si>
  <si>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</si>
  <si>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</si>
  <si>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</si>
  <si>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</si>
  <si>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</si>
  <si>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</si>
  <si>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</si>
  <si>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</si>
  <si>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</si>
  <si>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</si>
  <si>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</si>
  <si>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</si>
  <si>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</si>
  <si>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</si>
  <si>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</si>
  <si>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</si>
  <si>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</si>
  <si>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</si>
  <si>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</si>
  <si>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</si>
  <si>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</si>
  <si>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</si>
  <si>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</si>
  <si>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</si>
  <si>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</si>
  <si>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</si>
  <si>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</si>
  <si>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Ⅲ－１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</si>
  <si>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</si>
  <si>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</si>
  <si>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</si>
  <si>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</si>
  <si>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</si>
  <si>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</si>
  <si>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</si>
  <si>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</si>
  <si>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</si>
  <si>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</si>
  <si>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</si>
  <si>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</si>
  <si>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鏡石町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</si>
  <si>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</si>
  <si>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</si>
  <si>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</si>
  <si>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</si>
  <si>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</si>
  <si>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</si>
  <si>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</si>
  <si>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</si>
  <si>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</si>
  <si>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</si>
  <si>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</si>
  <si>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</si>
  <si>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</si>
  <si>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</si>
  <si>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</si>
  <si>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</si>
  <si>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</si>
  <si>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</si>
  <si>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</si>
  <si>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</si>
  <si>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</si>
  <si>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</si>
  <si>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</si>
  <si>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</si>
  <si>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</si>
  <si>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</si>
  <si>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</si>
  <si>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</si>
  <si>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</si>
  <si>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</si>
  <si>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</si>
  <si>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</si>
  <si>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</si>
  <si>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</si>
  <si>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</si>
  <si>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</si>
  <si>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</si>
  <si>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</si>
  <si>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</si>
  <si>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</si>
  <si>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</si>
  <si>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</si>
  <si>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</si>
  <si>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</si>
  <si>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</si>
  <si>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</si>
  <si>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</si>
  <si>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</si>
  <si>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</si>
  <si>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4"/>
  </si>
  <si>
    <t>うち日本人(％)</t>
    <phoneticPr fontId="5"/>
  </si>
  <si>
    <t>-0.4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</si>
  <si>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</si>
  <si>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</si>
  <si>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</si>
  <si>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</si>
  <si>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</si>
  <si>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</si>
  <si>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</si>
  <si>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</si>
  <si>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</si>
  <si>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</si>
  <si>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</si>
  <si>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</si>
  <si>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</si>
  <si>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</si>
  <si>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</si>
  <si>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</si>
  <si>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</si>
  <si>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</si>
  <si>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</si>
  <si>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</si>
  <si>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</si>
  <si>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</si>
  <si>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</si>
  <si>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</si>
  <si>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</si>
  <si>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</si>
  <si>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</si>
  <si>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</si>
  <si>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</si>
  <si>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</si>
  <si>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</si>
  <si>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</si>
  <si>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</si>
  <si>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</si>
  <si>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</si>
  <si>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</si>
  <si>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</si>
  <si>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</si>
  <si>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</si>
  <si>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</si>
  <si>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</si>
  <si>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</si>
  <si>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</si>
  <si>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</si>
  <si>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</si>
  <si>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</si>
  <si>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</si>
  <si>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</si>
  <si>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</si>
  <si>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</si>
  <si>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</si>
  <si>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</si>
  <si>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</si>
  <si>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</si>
  <si>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</si>
  <si>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</si>
  <si>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</si>
  <si>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</si>
  <si>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</si>
  <si>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</si>
  <si>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福島県鏡石町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</si>
  <si>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</si>
  <si>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</si>
  <si>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</si>
  <si>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</si>
  <si>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</si>
  <si>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</si>
  <si>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</si>
  <si>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</si>
  <si>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</si>
  <si>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</si>
  <si>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</si>
  <si>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</si>
  <si>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</si>
  <si>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</si>
  <si>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</si>
  <si>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</si>
  <si>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</si>
  <si>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</si>
  <si>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</si>
  <si>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</si>
  <si>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</si>
  <si>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</si>
  <si>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</si>
  <si>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</si>
  <si>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</si>
  <si>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</si>
  <si>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</si>
  <si>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</si>
  <si>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</si>
  <si>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</si>
  <si>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</si>
  <si>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</si>
  <si>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</si>
  <si>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</si>
  <si>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</si>
  <si>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</si>
  <si>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</si>
  <si>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</si>
  <si>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</si>
  <si>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</si>
  <si>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</si>
  <si>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</si>
  <si>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</si>
  <si>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</si>
  <si>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</si>
  <si>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</si>
  <si>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</si>
  <si>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</si>
  <si>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</si>
  <si>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</si>
  <si>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</si>
  <si>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</si>
  <si>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</si>
  <si>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</si>
  <si>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</si>
  <si>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</si>
  <si>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</si>
  <si>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</si>
  <si>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</si>
  <si>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</si>
  <si>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</si>
  <si>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</si>
  <si>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</si>
  <si>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</si>
  <si>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</si>
  <si>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</si>
  <si>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</si>
  <si>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</si>
  <si>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</si>
  <si>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</si>
  <si>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</si>
  <si>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</si>
  <si>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</si>
  <si>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</si>
  <si>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</si>
  <si>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</si>
  <si>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</si>
  <si>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</si>
  <si>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</si>
  <si>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</si>
  <si>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</si>
  <si>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</si>
  <si>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</si>
  <si>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</si>
  <si>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</si>
  <si>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</si>
  <si>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</si>
  <si>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</si>
  <si>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</si>
  <si>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</si>
  <si>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</si>
  <si>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</si>
  <si>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</si>
  <si>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</si>
  <si>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</si>
  <si>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</si>
  <si>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</si>
  <si>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</si>
  <si>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</si>
  <si>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</si>
  <si>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</si>
  <si>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</si>
  <si>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</si>
  <si>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</si>
  <si>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</si>
  <si>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</si>
  <si>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</si>
  <si>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</si>
  <si>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</si>
  <si>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</si>
  <si>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</si>
  <si>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</si>
  <si>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</si>
  <si>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</si>
  <si>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</si>
  <si>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</si>
  <si>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</si>
  <si>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</si>
  <si>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</si>
  <si>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</si>
  <si>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</si>
  <si>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</si>
  <si>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</si>
  <si>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</si>
  <si>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</si>
  <si>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</si>
  <si>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</si>
  <si>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</si>
  <si>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</si>
  <si>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</si>
  <si>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</si>
  <si>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</si>
  <si>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</si>
  <si>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</si>
  <si>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</si>
  <si>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</si>
  <si>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</si>
  <si>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</si>
  <si>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</si>
  <si>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</si>
  <si>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</si>
  <si>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</si>
  <si>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</si>
  <si>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</si>
  <si>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</si>
  <si>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</si>
  <si>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</si>
  <si>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</si>
  <si>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</si>
  <si>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福島県鏡石町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</si>
  <si>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</si>
  <si>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</si>
  <si>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</si>
  <si>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</si>
  <si>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</si>
  <si>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</si>
  <si>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</si>
  <si>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</si>
  <si>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</si>
  <si>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</si>
  <si>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</si>
  <si>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</si>
  <si>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</si>
  <si>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</si>
  <si>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</si>
  <si>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</si>
  <si>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</si>
  <si>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</si>
  <si>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</si>
  <si>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</si>
  <si>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</si>
  <si>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鏡石駅東第１土地区画整理事業特別会計</t>
    <phoneticPr fontId="5"/>
  </si>
  <si>
    <t>育英資金貸付費特別会計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</si>
  <si>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</si>
  <si>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</si>
  <si>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</si>
  <si>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</si>
  <si>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</si>
  <si>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</si>
  <si>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</si>
  <si>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</si>
  <si>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</si>
  <si>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</si>
  <si>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</si>
  <si>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</si>
  <si>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</si>
  <si>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</si>
  <si>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</si>
  <si>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</si>
  <si>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</si>
  <si>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上水道事業会計</t>
    <phoneticPr fontId="5"/>
  </si>
  <si>
    <t>法適用企業</t>
    <phoneticPr fontId="5"/>
  </si>
  <si>
    <t>公共下水道事業特別会計</t>
    <phoneticPr fontId="5"/>
  </si>
  <si>
    <t>法非適用企業</t>
    <phoneticPr fontId="5"/>
  </si>
  <si>
    <t>農業集落排水事業特別会計</t>
    <phoneticPr fontId="5"/>
  </si>
  <si>
    <t>工業団地事業特別会計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</si>
  <si>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</si>
  <si>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</si>
  <si>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</si>
  <si>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</si>
  <si>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</si>
  <si>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</si>
  <si>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</si>
  <si>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</si>
  <si>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</si>
  <si>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</si>
  <si>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</si>
  <si>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</si>
  <si>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</si>
  <si>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</si>
  <si>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</si>
  <si>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</si>
  <si>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</si>
  <si>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</si>
  <si>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</si>
  <si>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</si>
  <si>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</si>
  <si>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</si>
  <si>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</si>
  <si>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</si>
  <si>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</si>
  <si>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</si>
  <si>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</si>
  <si>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</si>
  <si>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</si>
  <si>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</si>
  <si>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</si>
  <si>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</si>
  <si>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</si>
  <si>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</si>
  <si>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</si>
  <si>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</si>
  <si>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</si>
  <si>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</si>
  <si>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</si>
  <si>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</si>
  <si>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</si>
  <si>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</si>
  <si>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</si>
  <si>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</si>
  <si>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</si>
  <si>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</si>
  <si>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</si>
  <si>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</si>
  <si>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</si>
  <si>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</si>
  <si>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</si>
  <si>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</si>
  <si>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</si>
  <si>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</si>
  <si>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</si>
  <si>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</si>
  <si>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</si>
  <si>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</si>
  <si>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</si>
  <si>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</si>
  <si>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</si>
  <si>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</si>
  <si>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</si>
  <si>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</si>
  <si>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</si>
  <si>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</si>
  <si>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</si>
  <si>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</si>
  <si>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</si>
  <si>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</si>
  <si>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</si>
  <si>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</si>
  <si>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</si>
  <si>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</si>
  <si>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</si>
  <si>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</si>
  <si>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</si>
  <si>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</si>
  <si>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</si>
  <si>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</si>
  <si>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</si>
  <si>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</si>
  <si>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</si>
  <si>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</si>
  <si>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</si>
  <si>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</si>
  <si>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</si>
  <si>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</si>
  <si>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</si>
  <si>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</si>
  <si>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</si>
  <si>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</si>
  <si>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</si>
  <si>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</si>
  <si>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</si>
  <si>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</si>
  <si>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</si>
  <si>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</si>
  <si>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</si>
  <si>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</si>
  <si>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</si>
  <si>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</si>
  <si>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</si>
  <si>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</si>
  <si>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</si>
  <si>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</si>
  <si>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</si>
  <si>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</si>
  <si>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</si>
  <si>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</si>
  <si>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</si>
  <si>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</si>
  <si>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</si>
  <si>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</si>
  <si>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</si>
  <si>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</si>
  <si>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</si>
  <si>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</si>
  <si>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</si>
  <si>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</si>
  <si>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</si>
  <si>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</si>
  <si>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</si>
  <si>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</si>
  <si>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</si>
  <si>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</si>
  <si>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</si>
  <si>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</si>
  <si>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</si>
  <si>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</si>
  <si>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</si>
  <si>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</si>
  <si>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</si>
  <si>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</si>
  <si>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</si>
  <si>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</si>
  <si>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</si>
  <si>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</si>
  <si>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</si>
  <si>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</si>
  <si>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</si>
  <si>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</si>
  <si>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</si>
  <si>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3.34</t>
  </si>
  <si>
    <t>工業団地事業特別会計</t>
  </si>
  <si>
    <t>上水道事業会計</t>
  </si>
  <si>
    <t>国民健康保険特別会計</t>
  </si>
  <si>
    <t>一般会計</t>
  </si>
  <si>
    <t>介護保険特別会計</t>
  </si>
  <si>
    <t>公共下水道事業特別会計</t>
  </si>
  <si>
    <t>農業集落排水事業特別会計</t>
  </si>
  <si>
    <t>鏡石駅東第１土地区画整理事業特別会計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</si>
  <si>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</si>
  <si>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</si>
  <si>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</si>
  <si>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</si>
  <si>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</si>
  <si>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</si>
  <si>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</si>
  <si>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</si>
  <si>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須賀川地方広域消防組合</t>
    <rPh sb="0" eb="3">
      <t>スカガワ</t>
    </rPh>
    <rPh sb="3" eb="5">
      <t>チホウ</t>
    </rPh>
    <rPh sb="5" eb="7">
      <t>コウイキ</t>
    </rPh>
    <rPh sb="7" eb="9">
      <t>ショウボウ</t>
    </rPh>
    <rPh sb="9" eb="11">
      <t>クミアイ</t>
    </rPh>
    <phoneticPr fontId="22"/>
  </si>
  <si>
    <t>須賀川地方保健環境組合</t>
    <rPh sb="0" eb="3">
      <t>スカガワ</t>
    </rPh>
    <rPh sb="3" eb="5">
      <t>チホウ</t>
    </rPh>
    <rPh sb="5" eb="7">
      <t>ホケン</t>
    </rPh>
    <rPh sb="7" eb="9">
      <t>カンキョウ</t>
    </rPh>
    <rPh sb="9" eb="11">
      <t>クミアイ</t>
    </rPh>
    <phoneticPr fontId="22"/>
  </si>
  <si>
    <t>公立岩瀬病院企業団</t>
    <rPh sb="0" eb="2">
      <t>コウリツ</t>
    </rPh>
    <rPh sb="2" eb="4">
      <t>イワセ</t>
    </rPh>
    <rPh sb="4" eb="6">
      <t>ビョウイン</t>
    </rPh>
    <rPh sb="6" eb="8">
      <t>キギョウ</t>
    </rPh>
    <rPh sb="8" eb="9">
      <t>ダン</t>
    </rPh>
    <phoneticPr fontId="2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</si>
  <si>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2"/>
  </si>
  <si>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2"/>
  </si>
  <si>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2"/>
  </si>
  <si>
    <t>福島県市町村総合事務組合（非常勤職員公務災害補償特別会計）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2"/>
  </si>
  <si>
    <t>福島県市町村総合事務組合（自治会館管理特別会計）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2"/>
  </si>
  <si>
    <t>福島県後期高齢者医療連合（一般会計）</t>
    <rPh sb="0" eb="3">
      <t>フクシマケン</t>
    </rPh>
    <rPh sb="3" eb="5">
      <t>コウキ</t>
    </rPh>
    <rPh sb="5" eb="8">
      <t>コウレイシャ</t>
    </rPh>
    <rPh sb="8" eb="10">
      <t>イリョウ</t>
    </rPh>
    <rPh sb="10" eb="12">
      <t>レンゴウ</t>
    </rPh>
    <rPh sb="13" eb="15">
      <t>イッパン</t>
    </rPh>
    <rPh sb="15" eb="17">
      <t>カイケイ</t>
    </rPh>
    <phoneticPr fontId="22"/>
  </si>
  <si>
    <t>福島県後期高齢者医療連合（後期高齢者特別会計）</t>
    <rPh sb="0" eb="3">
      <t>フクシマケン</t>
    </rPh>
    <rPh sb="3" eb="5">
      <t>コウキ</t>
    </rPh>
    <rPh sb="5" eb="8">
      <t>コウレイシャ</t>
    </rPh>
    <rPh sb="8" eb="10">
      <t>イリョウ</t>
    </rPh>
    <rPh sb="10" eb="12">
      <t>レンゴウ</t>
    </rPh>
    <rPh sb="13" eb="15">
      <t>コウキ</t>
    </rPh>
    <rPh sb="15" eb="18">
      <t>コウレイシャ</t>
    </rPh>
    <rPh sb="18" eb="20">
      <t>トクベツ</t>
    </rPh>
    <rPh sb="20" eb="22">
      <t>カイケイ</t>
    </rPh>
    <phoneticPr fontId="22"/>
  </si>
  <si>
    <t>-</t>
    <phoneticPr fontId="2"/>
  </si>
  <si>
    <t>役場庁舎新築事業基金</t>
    <rPh sb="0" eb="2">
      <t>ヤクバ</t>
    </rPh>
    <rPh sb="2" eb="4">
      <t>チョウシャ</t>
    </rPh>
    <rPh sb="4" eb="6">
      <t>シンチク</t>
    </rPh>
    <rPh sb="6" eb="8">
      <t>ジギョウ</t>
    </rPh>
    <rPh sb="8" eb="10">
      <t>キキン</t>
    </rPh>
    <phoneticPr fontId="2"/>
  </si>
  <si>
    <t>福祉基金</t>
  </si>
  <si>
    <t>文教施設維持整備基金</t>
  </si>
  <si>
    <t>牧場の朝スポーツ文化振興基金</t>
  </si>
  <si>
    <t>育英資金基金</t>
  </si>
  <si>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</si>
  <si>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</si>
  <si>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</si>
  <si>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</si>
  <si>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</si>
  <si>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</si>
  <si>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</si>
  <si>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</si>
  <si>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</si>
  <si>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</si>
  <si>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</si>
  <si>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</si>
  <si>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</si>
  <si>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</si>
  <si>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</si>
  <si>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t>
    <phoneticPr fontId="5"/>
  </si>
  <si>
    <t xml:space="preserve"> </t>
    <phoneticPr fontId="5"/>
  </si>
  <si>
    <t xml:space="preserve"> </t>
    <phoneticPr fontId="5"/>
  </si>
  <si>
    <t>　将来負担比率及び有形固定資産減価償却率ともに類似団体よりも高くなっている。今後、老朽化した施設の更新等が必要となり、施設の更新には地方債の発行が不可避であるため、公共施設等総合管理計画及び策定予定である個別計画に基づいて計画的に対策を行っていく。</t>
    <rPh sb="38" eb="40">
      <t>コンゴ</t>
    </rPh>
    <rPh sb="41" eb="44">
      <t>ロウキュウカ</t>
    </rPh>
    <rPh sb="46" eb="48">
      <t>シセツ</t>
    </rPh>
    <rPh sb="49" eb="51">
      <t>コウシン</t>
    </rPh>
    <rPh sb="51" eb="52">
      <t>トウ</t>
    </rPh>
    <rPh sb="53" eb="55">
      <t>ヒツヨウ</t>
    </rPh>
    <phoneticPr fontId="5"/>
  </si>
  <si>
    <t>　既住債の元利償還金の償還額のピークが過ぎたことから元利償還金が減少したこと、債務負担行為額が減少したこと等により実質公債費比率は類似団体を下回ることとなった。しかし、将来負担比率は類似団体を上回っており、公営企業債等繰入見込額の増加や一部事務組合の設備投資による組合等負担等見込額の増加により、将来負担比率は年々上昇しているため、将来負担比率を低下させる対策が必要となっている。</t>
    <rPh sb="1" eb="2">
      <t>キ</t>
    </rPh>
    <rPh sb="2" eb="3">
      <t>ジュウ</t>
    </rPh>
    <rPh sb="3" eb="4">
      <t>サイ</t>
    </rPh>
    <rPh sb="5" eb="7">
      <t>ガンリ</t>
    </rPh>
    <rPh sb="7" eb="10">
      <t>ショウカンキン</t>
    </rPh>
    <rPh sb="11" eb="13">
      <t>ショウカン</t>
    </rPh>
    <rPh sb="13" eb="14">
      <t>ガク</t>
    </rPh>
    <rPh sb="19" eb="20">
      <t>ス</t>
    </rPh>
    <rPh sb="26" eb="28">
      <t>ガンリ</t>
    </rPh>
    <rPh sb="28" eb="31">
      <t>ショウカンキン</t>
    </rPh>
    <rPh sb="32" eb="34">
      <t>ゲンショウ</t>
    </rPh>
    <rPh sb="39" eb="41">
      <t>サイム</t>
    </rPh>
    <rPh sb="41" eb="43">
      <t>フタン</t>
    </rPh>
    <rPh sb="43" eb="45">
      <t>コウイ</t>
    </rPh>
    <rPh sb="45" eb="46">
      <t>ガク</t>
    </rPh>
    <rPh sb="47" eb="49">
      <t>ゲンショウ</t>
    </rPh>
    <rPh sb="53" eb="54">
      <t>トウ</t>
    </rPh>
    <rPh sb="57" eb="59">
      <t>ジッシツ</t>
    </rPh>
    <rPh sb="59" eb="62">
      <t>コウサイヒ</t>
    </rPh>
    <rPh sb="62" eb="64">
      <t>ヒリツ</t>
    </rPh>
    <rPh sb="65" eb="67">
      <t>ルイジ</t>
    </rPh>
    <rPh sb="67" eb="69">
      <t>ダンタイ</t>
    </rPh>
    <rPh sb="70" eb="72">
      <t>シタマワ</t>
    </rPh>
    <rPh sb="84" eb="86">
      <t>ショウライ</t>
    </rPh>
    <rPh sb="86" eb="88">
      <t>フタン</t>
    </rPh>
    <rPh sb="88" eb="90">
      <t>ヒリツ</t>
    </rPh>
    <rPh sb="91" eb="93">
      <t>ルイジ</t>
    </rPh>
    <rPh sb="93" eb="95">
      <t>ダンタイ</t>
    </rPh>
    <rPh sb="96" eb="98">
      <t>ウワマワ</t>
    </rPh>
    <rPh sb="148" eb="154">
      <t>ショウライフタンヒリツ</t>
    </rPh>
    <rPh sb="166" eb="168">
      <t>ショウライ</t>
    </rPh>
    <rPh sb="168" eb="170">
      <t>フタン</t>
    </rPh>
    <rPh sb="170" eb="172">
      <t>ヒリツ</t>
    </rPh>
    <rPh sb="173" eb="175">
      <t>テイカ</t>
    </rPh>
    <rPh sb="178" eb="180">
      <t>タイサク</t>
    </rPh>
    <rPh sb="181" eb="183">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</si>
</sst>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158564</c:v>
                </c:pt>
                <c:pt idx="1">
                  <c:v>106092</c:v>
                </c:pt>
                <c:pt idx="2">
                  <c:v>78903</c:v>
                </c:pt>
                <c:pt idx="3">
                  <c:v>82993</c:v>
                </c:pt>
                <c:pt idx="4">
                  <c:v>108252</c:v>
                </c:pt>
              </c:numCache>
            </c:numRef>
          </c:val>
          <c:smooth val="0"/>
          <c:extLst xmlns:c16r2="http://schemas.microsoft.com/office/drawing/2015/06/chart">
            <c:ext xmlns:c16="http://schemas.microsoft.com/office/drawing/2014/chart" uri="{C3380CC4-5D6E-409C-BE32-E72D297353CC}">
              <c16:uniqueId val="{00000000-3D4A-442E-9A7D-EBBD83969D4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133196</c:v>
                </c:pt>
                <c:pt idx="1">
                  <c:v>69055</c:v>
                </c:pt>
                <c:pt idx="2">
                  <c:v>54699</c:v>
                </c:pt>
                <c:pt idx="3">
                  <c:v>78004</c:v>
                </c:pt>
                <c:pt idx="4">
                  <c:v>47027</c:v>
                </c:pt>
              </c:numCache>
            </c:numRef>
          </c:val>
          <c:smooth val="0"/>
          <c:extLst xmlns:c16r2="http://schemas.microsoft.com/office/drawing/2015/06/chart">
            <c:ext xmlns:c16="http://schemas.microsoft.com/office/drawing/2014/chart" uri="{C3380CC4-5D6E-409C-BE32-E72D297353CC}">
              <c16:uniqueId val="{00000001-3D4A-442E-9A7D-EBBD83969D4C}"/>
            </c:ext>
          </c:extLst>
        </c:ser>
        <c:dLbls>
          <c:showLegendKey val="0"/>
          <c:showVal val="0"/>
          <c:showCatName val="0"/>
          <c:showSerName val="0"/>
          <c:showPercent val="0"/>
          <c:showBubbleSize val="0"/>
        </c:dLbls>
        <c:marker val="1"/>
        <c:smooth val="0"/>
        <c:axId val="92763704"/>
        <c:axId val="380815504"/>
      </c:lineChart>
      <c:catAx>
        <c:axId val="927637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0815504"/>
        <c:crosses val="autoZero"/>
        <c:auto val="1"/>
        <c:lblAlgn val="ctr"/>
        <c:lblOffset val="100"/>
        <c:tickLblSkip val="1"/>
        <c:tickMarkSkip val="1"/>
        <c:noMultiLvlLbl val="0"/>
      </c:catAx>
      <c:valAx>
        <c:axId val="380815504"/>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7637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4.62</c:v>
                </c:pt>
                <c:pt idx="1">
                  <c:v>2.85</c:v>
                </c:pt>
                <c:pt idx="2">
                  <c:v>3.36</c:v>
                </c:pt>
                <c:pt idx="3">
                  <c:v>3.02</c:v>
                </c:pt>
                <c:pt idx="4">
                  <c:v>2.57</c:v>
                </c:pt>
              </c:numCache>
            </c:numRef>
          </c:val>
          <c:extLst xmlns:c16r2="http://schemas.microsoft.com/office/drawing/2015/06/chart">
            <c:ext xmlns:c16="http://schemas.microsoft.com/office/drawing/2014/chart" uri="{C3380CC4-5D6E-409C-BE32-E72D297353CC}">
              <c16:uniqueId val="{00000000-F032-4F95-80C1-10C1E5253D7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23.36</c:v>
                </c:pt>
                <c:pt idx="1">
                  <c:v>21.36</c:v>
                </c:pt>
                <c:pt idx="2">
                  <c:v>23.49</c:v>
                </c:pt>
                <c:pt idx="3">
                  <c:v>24.15</c:v>
                </c:pt>
                <c:pt idx="4">
                  <c:v>28.57</c:v>
                </c:pt>
              </c:numCache>
            </c:numRef>
          </c:val>
          <c:extLst xmlns:c16r2="http://schemas.microsoft.com/office/drawing/2015/06/chart">
            <c:ext xmlns:c16="http://schemas.microsoft.com/office/drawing/2014/chart" uri="{C3380CC4-5D6E-409C-BE32-E72D297353CC}">
              <c16:uniqueId val="{00000001-F032-4F95-80C1-10C1E5253D7D}"/>
            </c:ext>
          </c:extLst>
        </c:ser>
        <c:dLbls>
          <c:showLegendKey val="0"/>
          <c:showVal val="0"/>
          <c:showCatName val="0"/>
          <c:showSerName val="0"/>
          <c:showPercent val="0"/>
          <c:showBubbleSize val="0"/>
        </c:dLbls>
        <c:gapWidth val="250"/>
        <c:overlap val="100"/>
        <c:axId val="404822144"/>
        <c:axId val="3982727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4.46</c:v>
                </c:pt>
                <c:pt idx="1">
                  <c:v>-3.34</c:v>
                </c:pt>
                <c:pt idx="2">
                  <c:v>2.38</c:v>
                </c:pt>
                <c:pt idx="3">
                  <c:v>0.32</c:v>
                </c:pt>
                <c:pt idx="4">
                  <c:v>3.71</c:v>
                </c:pt>
              </c:numCache>
            </c:numRef>
          </c:val>
          <c:smooth val="0"/>
          <c:extLst xmlns:c16r2="http://schemas.microsoft.com/office/drawing/2015/06/chart">
            <c:ext xmlns:c16="http://schemas.microsoft.com/office/drawing/2014/chart" uri="{C3380CC4-5D6E-409C-BE32-E72D297353CC}">
              <c16:uniqueId val="{00000002-F032-4F95-80C1-10C1E5253D7D}"/>
            </c:ext>
          </c:extLst>
        </c:ser>
        <c:dLbls>
          <c:showLegendKey val="0"/>
          <c:showVal val="0"/>
          <c:showCatName val="0"/>
          <c:showSerName val="0"/>
          <c:showPercent val="0"/>
          <c:showBubbleSize val="0"/>
        </c:dLbls>
        <c:marker val="1"/>
        <c:smooth val="0"/>
        <c:axId val="404822144"/>
        <c:axId val="398272768"/>
      </c:lineChart>
      <c:catAx>
        <c:axId val="404822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8272768"/>
        <c:crosses val="autoZero"/>
        <c:auto val="1"/>
        <c:lblAlgn val="ctr"/>
        <c:lblOffset val="100"/>
        <c:tickLblSkip val="1"/>
        <c:tickMarkSkip val="1"/>
        <c:noMultiLvlLbl val="0"/>
      </c:catAx>
      <c:valAx>
        <c:axId val="398272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4822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0.08</c:v>
                </c:pt>
                <c:pt idx="2">
                  <c:v>#N/A</c:v>
                </c:pt>
                <c:pt idx="3">
                  <c:v>0.05</c:v>
                </c:pt>
                <c:pt idx="4">
                  <c:v>#N/A</c:v>
                </c:pt>
                <c:pt idx="5">
                  <c:v>0</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0-0701-4C26-8C71-DA5D2107F7F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701-4C26-8C71-DA5D2107F7F2}"/>
            </c:ext>
          </c:extLst>
        </c:ser>
        <c:ser>
          <c:idx val="2"/>
          <c:order val="2"/>
          <c:tx>
            <c:strRef>
              <c:f>データシート!$A$29</c:f>
              <c:strCache>
                <c:ptCount val="1"/>
                <c:pt idx="0">
                  <c:v>鏡石駅東第１土地区画整理事業特別会計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0.05</c:v>
                </c:pt>
                <c:pt idx="2">
                  <c:v>#N/A</c:v>
                </c:pt>
                <c:pt idx="3">
                  <c:v>0.03</c:v>
                </c:pt>
                <c:pt idx="4">
                  <c:v>#N/A</c:v>
                </c:pt>
                <c:pt idx="5">
                  <c:v>0.01</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2-0701-4C26-8C71-DA5D2107F7F2}"/>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3-0701-4C26-8C71-DA5D2107F7F2}"/>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0.14000000000000001</c:v>
                </c:pt>
                <c:pt idx="2">
                  <c:v>#N/A</c:v>
                </c:pt>
                <c:pt idx="3">
                  <c:v>0.12</c:v>
                </c:pt>
                <c:pt idx="4">
                  <c:v>#N/A</c:v>
                </c:pt>
                <c:pt idx="5">
                  <c:v>0.1</c:v>
                </c:pt>
                <c:pt idx="6">
                  <c:v>#N/A</c:v>
                </c:pt>
                <c:pt idx="7">
                  <c:v>0.08</c:v>
                </c:pt>
                <c:pt idx="8">
                  <c:v>#N/A</c:v>
                </c:pt>
                <c:pt idx="9">
                  <c:v>0.08</c:v>
                </c:pt>
              </c:numCache>
            </c:numRef>
          </c:val>
          <c:extLst xmlns:c16r2="http://schemas.microsoft.com/office/drawing/2015/06/chart">
            <c:ext xmlns:c16="http://schemas.microsoft.com/office/drawing/2014/chart" uri="{C3380CC4-5D6E-409C-BE32-E72D297353CC}">
              <c16:uniqueId val="{00000004-0701-4C26-8C71-DA5D2107F7F2}"/>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c:v>
                </c:pt>
                <c:pt idx="2">
                  <c:v>#N/A</c:v>
                </c:pt>
                <c:pt idx="3">
                  <c:v>0.11</c:v>
                </c:pt>
                <c:pt idx="4">
                  <c:v>#N/A</c:v>
                </c:pt>
                <c:pt idx="5">
                  <c:v>0.5</c:v>
                </c:pt>
                <c:pt idx="6">
                  <c:v>#N/A</c:v>
                </c:pt>
                <c:pt idx="7">
                  <c:v>0.44</c:v>
                </c:pt>
                <c:pt idx="8">
                  <c:v>#N/A</c:v>
                </c:pt>
                <c:pt idx="9">
                  <c:v>0.68</c:v>
                </c:pt>
              </c:numCache>
            </c:numRef>
          </c:val>
          <c:extLst xmlns:c16r2="http://schemas.microsoft.com/office/drawing/2015/06/chart">
            <c:ext xmlns:c16="http://schemas.microsoft.com/office/drawing/2014/chart" uri="{C3380CC4-5D6E-409C-BE32-E72D297353CC}">
              <c16:uniqueId val="{00000005-0701-4C26-8C71-DA5D2107F7F2}"/>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4.5599999999999996</c:v>
                </c:pt>
                <c:pt idx="2">
                  <c:v>#N/A</c:v>
                </c:pt>
                <c:pt idx="3">
                  <c:v>2.81</c:v>
                </c:pt>
                <c:pt idx="4">
                  <c:v>#N/A</c:v>
                </c:pt>
                <c:pt idx="5">
                  <c:v>3.25</c:v>
                </c:pt>
                <c:pt idx="6">
                  <c:v>#N/A</c:v>
                </c:pt>
                <c:pt idx="7">
                  <c:v>3.01</c:v>
                </c:pt>
                <c:pt idx="8">
                  <c:v>#N/A</c:v>
                </c:pt>
                <c:pt idx="9">
                  <c:v>2.5299999999999998</c:v>
                </c:pt>
              </c:numCache>
            </c:numRef>
          </c:val>
          <c:extLst xmlns:c16r2="http://schemas.microsoft.com/office/drawing/2015/06/chart">
            <c:ext xmlns:c16="http://schemas.microsoft.com/office/drawing/2014/chart" uri="{C3380CC4-5D6E-409C-BE32-E72D297353CC}">
              <c16:uniqueId val="{00000006-0701-4C26-8C71-DA5D2107F7F2}"/>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3.05</c:v>
                </c:pt>
                <c:pt idx="2">
                  <c:v>#N/A</c:v>
                </c:pt>
                <c:pt idx="3">
                  <c:v>3.25</c:v>
                </c:pt>
                <c:pt idx="4">
                  <c:v>#N/A</c:v>
                </c:pt>
                <c:pt idx="5">
                  <c:v>2.15</c:v>
                </c:pt>
                <c:pt idx="6">
                  <c:v>#N/A</c:v>
                </c:pt>
                <c:pt idx="7">
                  <c:v>3.12</c:v>
                </c:pt>
                <c:pt idx="8">
                  <c:v>#N/A</c:v>
                </c:pt>
                <c:pt idx="9">
                  <c:v>4.47</c:v>
                </c:pt>
              </c:numCache>
            </c:numRef>
          </c:val>
          <c:extLst xmlns:c16r2="http://schemas.microsoft.com/office/drawing/2015/06/chart">
            <c:ext xmlns:c16="http://schemas.microsoft.com/office/drawing/2014/chart" uri="{C3380CC4-5D6E-409C-BE32-E72D297353CC}">
              <c16:uniqueId val="{00000007-0701-4C26-8C71-DA5D2107F7F2}"/>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12.23</c:v>
                </c:pt>
                <c:pt idx="2">
                  <c:v>#N/A</c:v>
                </c:pt>
                <c:pt idx="3">
                  <c:v>11.74</c:v>
                </c:pt>
                <c:pt idx="4">
                  <c:v>#N/A</c:v>
                </c:pt>
                <c:pt idx="5">
                  <c:v>13.46</c:v>
                </c:pt>
                <c:pt idx="6">
                  <c:v>#N/A</c:v>
                </c:pt>
                <c:pt idx="7">
                  <c:v>15.36</c:v>
                </c:pt>
                <c:pt idx="8">
                  <c:v>#N/A</c:v>
                </c:pt>
                <c:pt idx="9">
                  <c:v>17.38</c:v>
                </c:pt>
              </c:numCache>
            </c:numRef>
          </c:val>
          <c:extLst xmlns:c16r2="http://schemas.microsoft.com/office/drawing/2015/06/chart">
            <c:ext xmlns:c16="http://schemas.microsoft.com/office/drawing/2014/chart" uri="{C3380CC4-5D6E-409C-BE32-E72D297353CC}">
              <c16:uniqueId val="{00000008-0701-4C26-8C71-DA5D2107F7F2}"/>
            </c:ext>
          </c:extLst>
        </c:ser>
        <c:ser>
          <c:idx val="9"/>
          <c:order val="9"/>
          <c:tx>
            <c:strRef>
              <c:f>データシート!$A$36</c:f>
              <c:strCache>
                <c:ptCount val="1"/>
                <c:pt idx="0">
                  <c:v>工業団地事業特別会計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14.86</c:v>
                </c:pt>
                <c:pt idx="2">
                  <c:v>#N/A</c:v>
                </c:pt>
                <c:pt idx="3">
                  <c:v>28.09</c:v>
                </c:pt>
                <c:pt idx="4">
                  <c:v>#N/A</c:v>
                </c:pt>
                <c:pt idx="5">
                  <c:v>28.22</c:v>
                </c:pt>
                <c:pt idx="6">
                  <c:v>#N/A</c:v>
                </c:pt>
                <c:pt idx="7">
                  <c:v>32.24</c:v>
                </c:pt>
                <c:pt idx="8">
                  <c:v>#N/A</c:v>
                </c:pt>
                <c:pt idx="9">
                  <c:v>25.09</c:v>
                </c:pt>
              </c:numCache>
            </c:numRef>
          </c:val>
          <c:extLst xmlns:c16r2="http://schemas.microsoft.com/office/drawing/2015/06/chart">
            <c:ext xmlns:c16="http://schemas.microsoft.com/office/drawing/2014/chart" uri="{C3380CC4-5D6E-409C-BE32-E72D297353CC}">
              <c16:uniqueId val="{00000009-0701-4C26-8C71-DA5D2107F7F2}"/>
            </c:ext>
          </c:extLst>
        </c:ser>
        <c:dLbls>
          <c:showLegendKey val="0"/>
          <c:showVal val="0"/>
          <c:showCatName val="0"/>
          <c:showSerName val="0"/>
          <c:showPercent val="0"/>
          <c:showBubbleSize val="0"/>
        </c:dLbls>
        <c:gapWidth val="150"/>
        <c:overlap val="100"/>
        <c:axId val="401012560"/>
        <c:axId val="400989480"/>
      </c:barChart>
      <c:catAx>
        <c:axId val="401012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0989480"/>
        <c:crosses val="autoZero"/>
        <c:auto val="1"/>
        <c:lblAlgn val="ctr"/>
        <c:lblOffset val="100"/>
        <c:tickLblSkip val="1"/>
        <c:tickMarkSkip val="1"/>
        <c:noMultiLvlLbl val="0"/>
      </c:catAx>
      <c:valAx>
        <c:axId val="400989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10125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446</c:v>
                </c:pt>
                <c:pt idx="5">
                  <c:v>428</c:v>
                </c:pt>
                <c:pt idx="8">
                  <c:v>452</c:v>
                </c:pt>
                <c:pt idx="11">
                  <c:v>441</c:v>
                </c:pt>
                <c:pt idx="14">
                  <c:v>423</c:v>
                </c:pt>
              </c:numCache>
            </c:numRef>
          </c:val>
          <c:extLst xmlns:c16r2="http://schemas.microsoft.com/office/drawing/2015/06/chart">
            <c:ext xmlns:c16="http://schemas.microsoft.com/office/drawing/2014/chart" uri="{C3380CC4-5D6E-409C-BE32-E72D297353CC}">
              <c16:uniqueId val="{00000000-909D-40D8-B0D9-0B6DB68BE83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09D-40D8-B0D9-0B6DB68BE83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115</c:v>
                </c:pt>
                <c:pt idx="3">
                  <c:v>105</c:v>
                </c:pt>
                <c:pt idx="6">
                  <c:v>88</c:v>
                </c:pt>
                <c:pt idx="9">
                  <c:v>78</c:v>
                </c:pt>
                <c:pt idx="12">
                  <c:v>72</c:v>
                </c:pt>
              </c:numCache>
            </c:numRef>
          </c:val>
          <c:extLst xmlns:c16r2="http://schemas.microsoft.com/office/drawing/2015/06/chart">
            <c:ext xmlns:c16="http://schemas.microsoft.com/office/drawing/2014/chart" uri="{C3380CC4-5D6E-409C-BE32-E72D297353CC}">
              <c16:uniqueId val="{00000002-909D-40D8-B0D9-0B6DB68BE83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c:v>
                </c:pt>
                <c:pt idx="3">
                  <c:v>3</c:v>
                </c:pt>
                <c:pt idx="6">
                  <c:v>4</c:v>
                </c:pt>
                <c:pt idx="9">
                  <c:v>2</c:v>
                </c:pt>
                <c:pt idx="12">
                  <c:v>5</c:v>
                </c:pt>
              </c:numCache>
            </c:numRef>
          </c:val>
          <c:extLst xmlns:c16r2="http://schemas.microsoft.com/office/drawing/2015/06/chart">
            <c:ext xmlns:c16="http://schemas.microsoft.com/office/drawing/2014/chart" uri="{C3380CC4-5D6E-409C-BE32-E72D297353CC}">
              <c16:uniqueId val="{00000003-909D-40D8-B0D9-0B6DB68BE83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122</c:v>
                </c:pt>
                <c:pt idx="3">
                  <c:v>122</c:v>
                </c:pt>
                <c:pt idx="6">
                  <c:v>124</c:v>
                </c:pt>
                <c:pt idx="9">
                  <c:v>177</c:v>
                </c:pt>
                <c:pt idx="12">
                  <c:v>166</c:v>
                </c:pt>
              </c:numCache>
            </c:numRef>
          </c:val>
          <c:extLst xmlns:c16r2="http://schemas.microsoft.com/office/drawing/2015/06/chart">
            <c:ext xmlns:c16="http://schemas.microsoft.com/office/drawing/2014/chart" uri="{C3380CC4-5D6E-409C-BE32-E72D297353CC}">
              <c16:uniqueId val="{00000004-909D-40D8-B0D9-0B6DB68BE83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09D-40D8-B0D9-0B6DB68BE83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09D-40D8-B0D9-0B6DB68BE83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544</c:v>
                </c:pt>
                <c:pt idx="3">
                  <c:v>503</c:v>
                </c:pt>
                <c:pt idx="6">
                  <c:v>485</c:v>
                </c:pt>
                <c:pt idx="9">
                  <c:v>450</c:v>
                </c:pt>
                <c:pt idx="12">
                  <c:v>405</c:v>
                </c:pt>
              </c:numCache>
            </c:numRef>
          </c:val>
          <c:extLst xmlns:c16r2="http://schemas.microsoft.com/office/drawing/2015/06/chart">
            <c:ext xmlns:c16="http://schemas.microsoft.com/office/drawing/2014/chart" uri="{C3380CC4-5D6E-409C-BE32-E72D297353CC}">
              <c16:uniqueId val="{00000007-909D-40D8-B0D9-0B6DB68BE83E}"/>
            </c:ext>
          </c:extLst>
        </c:ser>
        <c:dLbls>
          <c:showLegendKey val="0"/>
          <c:showVal val="0"/>
          <c:showCatName val="0"/>
          <c:showSerName val="0"/>
          <c:showPercent val="0"/>
          <c:showBubbleSize val="0"/>
        </c:dLbls>
        <c:gapWidth val="100"/>
        <c:overlap val="100"/>
        <c:axId val="408223416"/>
        <c:axId val="4014929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337</c:v>
                </c:pt>
                <c:pt idx="2">
                  <c:v>#N/A</c:v>
                </c:pt>
                <c:pt idx="3">
                  <c:v>#N/A</c:v>
                </c:pt>
                <c:pt idx="4">
                  <c:v>305</c:v>
                </c:pt>
                <c:pt idx="5">
                  <c:v>#N/A</c:v>
                </c:pt>
                <c:pt idx="6">
                  <c:v>#N/A</c:v>
                </c:pt>
                <c:pt idx="7">
                  <c:v>249</c:v>
                </c:pt>
                <c:pt idx="8">
                  <c:v>#N/A</c:v>
                </c:pt>
                <c:pt idx="9">
                  <c:v>#N/A</c:v>
                </c:pt>
                <c:pt idx="10">
                  <c:v>266</c:v>
                </c:pt>
                <c:pt idx="11">
                  <c:v>#N/A</c:v>
                </c:pt>
                <c:pt idx="12">
                  <c:v>#N/A</c:v>
                </c:pt>
                <c:pt idx="13">
                  <c:v>225</c:v>
                </c:pt>
                <c:pt idx="14">
                  <c:v>#N/A</c:v>
                </c:pt>
              </c:numCache>
            </c:numRef>
          </c:val>
          <c:smooth val="0"/>
          <c:extLst xmlns:c16r2="http://schemas.microsoft.com/office/drawing/2015/06/chart">
            <c:ext xmlns:c16="http://schemas.microsoft.com/office/drawing/2014/chart" uri="{C3380CC4-5D6E-409C-BE32-E72D297353CC}">
              <c16:uniqueId val="{00000008-909D-40D8-B0D9-0B6DB68BE83E}"/>
            </c:ext>
          </c:extLst>
        </c:ser>
        <c:dLbls>
          <c:showLegendKey val="0"/>
          <c:showVal val="0"/>
          <c:showCatName val="0"/>
          <c:showSerName val="0"/>
          <c:showPercent val="0"/>
          <c:showBubbleSize val="0"/>
        </c:dLbls>
        <c:marker val="1"/>
        <c:smooth val="0"/>
        <c:axId val="408223416"/>
        <c:axId val="401492952"/>
      </c:lineChart>
      <c:catAx>
        <c:axId val="408223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1492952"/>
        <c:crosses val="autoZero"/>
        <c:auto val="1"/>
        <c:lblAlgn val="ctr"/>
        <c:lblOffset val="100"/>
        <c:tickLblSkip val="1"/>
        <c:tickMarkSkip val="1"/>
        <c:noMultiLvlLbl val="0"/>
      </c:catAx>
      <c:valAx>
        <c:axId val="401492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8223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5671</c:v>
                </c:pt>
                <c:pt idx="5">
                  <c:v>5693</c:v>
                </c:pt>
                <c:pt idx="8">
                  <c:v>5631</c:v>
                </c:pt>
                <c:pt idx="11">
                  <c:v>5552</c:v>
                </c:pt>
                <c:pt idx="14">
                  <c:v>5550</c:v>
                </c:pt>
              </c:numCache>
            </c:numRef>
          </c:val>
          <c:extLst xmlns:c16r2="http://schemas.microsoft.com/office/drawing/2015/06/chart">
            <c:ext xmlns:c16="http://schemas.microsoft.com/office/drawing/2014/chart" uri="{C3380CC4-5D6E-409C-BE32-E72D297353CC}">
              <c16:uniqueId val="{00000000-892F-413B-9B28-295CA2EFA0A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175</c:v>
                </c:pt>
                <c:pt idx="5">
                  <c:v>148</c:v>
                </c:pt>
                <c:pt idx="8">
                  <c:v>139</c:v>
                </c:pt>
                <c:pt idx="11">
                  <c:v>169</c:v>
                </c:pt>
                <c:pt idx="14">
                  <c:v>189</c:v>
                </c:pt>
              </c:numCache>
            </c:numRef>
          </c:val>
          <c:extLst xmlns:c16r2="http://schemas.microsoft.com/office/drawing/2015/06/chart">
            <c:ext xmlns:c16="http://schemas.microsoft.com/office/drawing/2014/chart" uri="{C3380CC4-5D6E-409C-BE32-E72D297353CC}">
              <c16:uniqueId val="{00000001-892F-413B-9B28-295CA2EFA0A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2389</c:v>
                </c:pt>
                <c:pt idx="5">
                  <c:v>2321</c:v>
                </c:pt>
                <c:pt idx="8">
                  <c:v>2431</c:v>
                </c:pt>
                <c:pt idx="11">
                  <c:v>2471</c:v>
                </c:pt>
                <c:pt idx="14">
                  <c:v>2697</c:v>
                </c:pt>
              </c:numCache>
            </c:numRef>
          </c:val>
          <c:extLst xmlns:c16r2="http://schemas.microsoft.com/office/drawing/2015/06/chart">
            <c:ext xmlns:c16="http://schemas.microsoft.com/office/drawing/2014/chart" uri="{C3380CC4-5D6E-409C-BE32-E72D297353CC}">
              <c16:uniqueId val="{00000002-892F-413B-9B28-295CA2EFA0A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92F-413B-9B28-295CA2EFA0A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92F-413B-9B28-295CA2EFA0A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92F-413B-9B28-295CA2EFA0A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524</c:v>
                </c:pt>
                <c:pt idx="3">
                  <c:v>458</c:v>
                </c:pt>
                <c:pt idx="6">
                  <c:v>467</c:v>
                </c:pt>
                <c:pt idx="9">
                  <c:v>429</c:v>
                </c:pt>
                <c:pt idx="12">
                  <c:v>396</c:v>
                </c:pt>
              </c:numCache>
            </c:numRef>
          </c:val>
          <c:extLst xmlns:c16r2="http://schemas.microsoft.com/office/drawing/2015/06/chart">
            <c:ext xmlns:c16="http://schemas.microsoft.com/office/drawing/2014/chart" uri="{C3380CC4-5D6E-409C-BE32-E72D297353CC}">
              <c16:uniqueId val="{00000006-892F-413B-9B28-295CA2EFA0A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65</c:v>
                </c:pt>
                <c:pt idx="3">
                  <c:v>69</c:v>
                </c:pt>
                <c:pt idx="6">
                  <c:v>102</c:v>
                </c:pt>
                <c:pt idx="9">
                  <c:v>124</c:v>
                </c:pt>
                <c:pt idx="12">
                  <c:v>289</c:v>
                </c:pt>
              </c:numCache>
            </c:numRef>
          </c:val>
          <c:extLst xmlns:c16r2="http://schemas.microsoft.com/office/drawing/2015/06/chart">
            <c:ext xmlns:c16="http://schemas.microsoft.com/office/drawing/2014/chart" uri="{C3380CC4-5D6E-409C-BE32-E72D297353CC}">
              <c16:uniqueId val="{00000007-892F-413B-9B28-295CA2EFA0A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2339</c:v>
                </c:pt>
                <c:pt idx="3">
                  <c:v>2318</c:v>
                </c:pt>
                <c:pt idx="6">
                  <c:v>2392</c:v>
                </c:pt>
                <c:pt idx="9">
                  <c:v>2662</c:v>
                </c:pt>
                <c:pt idx="12">
                  <c:v>2863</c:v>
                </c:pt>
              </c:numCache>
            </c:numRef>
          </c:val>
          <c:extLst xmlns:c16r2="http://schemas.microsoft.com/office/drawing/2015/06/chart">
            <c:ext xmlns:c16="http://schemas.microsoft.com/office/drawing/2014/chart" uri="{C3380CC4-5D6E-409C-BE32-E72D297353CC}">
              <c16:uniqueId val="{00000008-892F-413B-9B28-295CA2EFA0A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1093</c:v>
                </c:pt>
                <c:pt idx="3">
                  <c:v>944</c:v>
                </c:pt>
                <c:pt idx="6">
                  <c:v>757</c:v>
                </c:pt>
                <c:pt idx="9">
                  <c:v>708</c:v>
                </c:pt>
                <c:pt idx="12">
                  <c:v>664</c:v>
                </c:pt>
              </c:numCache>
            </c:numRef>
          </c:val>
          <c:extLst xmlns:c16r2="http://schemas.microsoft.com/office/drawing/2015/06/chart">
            <c:ext xmlns:c16="http://schemas.microsoft.com/office/drawing/2014/chart" uri="{C3380CC4-5D6E-409C-BE32-E72D297353CC}">
              <c16:uniqueId val="{00000009-892F-413B-9B28-295CA2EFA0A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5050</c:v>
                </c:pt>
                <c:pt idx="3">
                  <c:v>5168</c:v>
                </c:pt>
                <c:pt idx="6">
                  <c:v>5265</c:v>
                </c:pt>
                <c:pt idx="9">
                  <c:v>5401</c:v>
                </c:pt>
                <c:pt idx="12">
                  <c:v>5470</c:v>
                </c:pt>
              </c:numCache>
            </c:numRef>
          </c:val>
          <c:extLst xmlns:c16r2="http://schemas.microsoft.com/office/drawing/2015/06/chart">
            <c:ext xmlns:c16="http://schemas.microsoft.com/office/drawing/2014/chart" uri="{C3380CC4-5D6E-409C-BE32-E72D297353CC}">
              <c16:uniqueId val="{0000000A-892F-413B-9B28-295CA2EFA0A0}"/>
            </c:ext>
          </c:extLst>
        </c:ser>
        <c:dLbls>
          <c:showLegendKey val="0"/>
          <c:showVal val="0"/>
          <c:showCatName val="0"/>
          <c:showSerName val="0"/>
          <c:showPercent val="0"/>
          <c:showBubbleSize val="0"/>
        </c:dLbls>
        <c:gapWidth val="100"/>
        <c:overlap val="100"/>
        <c:axId val="412171424"/>
        <c:axId val="4121718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836</c:v>
                </c:pt>
                <c:pt idx="2">
                  <c:v>#N/A</c:v>
                </c:pt>
                <c:pt idx="3">
                  <c:v>#N/A</c:v>
                </c:pt>
                <c:pt idx="4">
                  <c:v>795</c:v>
                </c:pt>
                <c:pt idx="5">
                  <c:v>#N/A</c:v>
                </c:pt>
                <c:pt idx="6">
                  <c:v>#N/A</c:v>
                </c:pt>
                <c:pt idx="7">
                  <c:v>781</c:v>
                </c:pt>
                <c:pt idx="8">
                  <c:v>#N/A</c:v>
                </c:pt>
                <c:pt idx="9">
                  <c:v>#N/A</c:v>
                </c:pt>
                <c:pt idx="10">
                  <c:v>1131</c:v>
                </c:pt>
                <c:pt idx="11">
                  <c:v>#N/A</c:v>
                </c:pt>
                <c:pt idx="12">
                  <c:v>#N/A</c:v>
                </c:pt>
                <c:pt idx="13">
                  <c:v>1244</c:v>
                </c:pt>
                <c:pt idx="14">
                  <c:v>#N/A</c:v>
                </c:pt>
              </c:numCache>
            </c:numRef>
          </c:val>
          <c:smooth val="0"/>
          <c:extLst xmlns:c16r2="http://schemas.microsoft.com/office/drawing/2015/06/chart">
            <c:ext xmlns:c16="http://schemas.microsoft.com/office/drawing/2014/chart" uri="{C3380CC4-5D6E-409C-BE32-E72D297353CC}">
              <c16:uniqueId val="{0000000B-892F-413B-9B28-295CA2EFA0A0}"/>
            </c:ext>
          </c:extLst>
        </c:ser>
        <c:dLbls>
          <c:showLegendKey val="0"/>
          <c:showVal val="0"/>
          <c:showCatName val="0"/>
          <c:showSerName val="0"/>
          <c:showPercent val="0"/>
          <c:showBubbleSize val="0"/>
        </c:dLbls>
        <c:marker val="1"/>
        <c:smooth val="0"/>
        <c:axId val="412171424"/>
        <c:axId val="412171808"/>
      </c:lineChart>
      <c:catAx>
        <c:axId val="412171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2171808"/>
        <c:crosses val="autoZero"/>
        <c:auto val="1"/>
        <c:lblAlgn val="ctr"/>
        <c:lblOffset val="100"/>
        <c:tickLblSkip val="1"/>
        <c:tickMarkSkip val="1"/>
        <c:noMultiLvlLbl val="0"/>
      </c:catAx>
      <c:valAx>
        <c:axId val="412171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2171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773</c:v>
                </c:pt>
                <c:pt idx="1">
                  <c:v>794</c:v>
                </c:pt>
                <c:pt idx="2">
                  <c:v>931</c:v>
                </c:pt>
              </c:numCache>
            </c:numRef>
          </c:val>
          <c:extLst xmlns:c16r2="http://schemas.microsoft.com/office/drawing/2015/06/chart">
            <c:ext xmlns:c16="http://schemas.microsoft.com/office/drawing/2014/chart" uri="{C3380CC4-5D6E-409C-BE32-E72D297353CC}">
              <c16:uniqueId val="{00000000-5A05-4B9A-A779-EF9A51B140F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41</c:v>
                </c:pt>
                <c:pt idx="1">
                  <c:v>41</c:v>
                </c:pt>
                <c:pt idx="2">
                  <c:v>41</c:v>
                </c:pt>
              </c:numCache>
            </c:numRef>
          </c:val>
          <c:extLst xmlns:c16r2="http://schemas.microsoft.com/office/drawing/2015/06/chart">
            <c:ext xmlns:c16="http://schemas.microsoft.com/office/drawing/2014/chart" uri="{C3380CC4-5D6E-409C-BE32-E72D297353CC}">
              <c16:uniqueId val="{00000001-5A05-4B9A-A779-EF9A51B140F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1446</c:v>
                </c:pt>
                <c:pt idx="1">
                  <c:v>1435</c:v>
                </c:pt>
                <c:pt idx="2">
                  <c:v>1471</c:v>
                </c:pt>
              </c:numCache>
            </c:numRef>
          </c:val>
          <c:extLst xmlns:c16r2="http://schemas.microsoft.com/office/drawing/2015/06/chart">
            <c:ext xmlns:c16="http://schemas.microsoft.com/office/drawing/2014/chart" uri="{C3380CC4-5D6E-409C-BE32-E72D297353CC}">
              <c16:uniqueId val="{00000002-5A05-4B9A-A779-EF9A51B140FD}"/>
            </c:ext>
          </c:extLst>
        </c:ser>
        <c:dLbls>
          <c:showLegendKey val="0"/>
          <c:showVal val="0"/>
          <c:showCatName val="0"/>
          <c:showSerName val="0"/>
          <c:showPercent val="0"/>
          <c:showBubbleSize val="0"/>
        </c:dLbls>
        <c:gapWidth val="120"/>
        <c:overlap val="100"/>
        <c:axId val="379199384"/>
        <c:axId val="411862432"/>
      </c:barChart>
      <c:catAx>
        <c:axId val="379199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1862432"/>
        <c:crosses val="autoZero"/>
        <c:auto val="1"/>
        <c:lblAlgn val="ctr"/>
        <c:lblOffset val="100"/>
        <c:tickLblSkip val="1"/>
        <c:tickMarkSkip val="1"/>
        <c:noMultiLvlLbl val="0"/>
      </c:catAx>
      <c:valAx>
        <c:axId val="4118624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79199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590-48FC-B842-E2E252F94BBC}"/>
                </c:ext>
                <c:ext xmlns:c15="http://schemas.microsoft.com/office/drawing/2012/chart" uri="{CE6537A1-D6FC-4f65-9D91-7224C49458BB}">
                  <c15:dlblFieldTable>
                    <c15:dlblFTEntry>
                      <c15:txfldGUID>{3FE89403-9294-4561-A4EE-B2E82CE96EAD}</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590-48FC-B842-E2E252F94BBC}"/>
                </c:ext>
                <c:ext xmlns:c15="http://schemas.microsoft.com/office/drawing/2012/chart" uri="{CE6537A1-D6FC-4f65-9D91-7224C49458BB}">
                  <c15:dlblFieldTable>
                    <c15:dlblFTEntry>
                      <c15:txfldGUID>{4452BEC6-6128-448F-914E-EFFF0D1FAAB1}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590-48FC-B842-E2E252F94BBC}"/>
                </c:ext>
                <c:ext xmlns:c15="http://schemas.microsoft.com/office/drawing/2012/chart" uri="{CE6537A1-D6FC-4f65-9D91-7224C49458BB}">
                  <c15:dlblFieldTable>
                    <c15:dlblFTEntry>
                      <c15:txfldGUID>{AF46E06F-0E0B-44AC-B6DD-08B590D25249}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590-48FC-B842-E2E252F94BBC}"/>
                </c:ext>
                <c:ext xmlns:c15="http://schemas.microsoft.com/office/drawing/2012/chart" uri="{CE6537A1-D6FC-4f65-9D91-7224C49458BB}">
                  <c15:dlblFieldTable>
                    <c15:dlblFTEntry>
                      <c15:txfldGUID>{E35D640F-68A7-435D-BF08-7781FC720963}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590-48FC-B842-E2E252F94BBC}"/>
                </c:ext>
                <c:ext xmlns:c15="http://schemas.microsoft.com/office/drawing/2012/chart" uri="{CE6537A1-D6FC-4f65-9D91-7224C49458BB}">
                  <c15:dlblFieldTable>
                    <c15:dlblFTEntry>
                      <c15:txfldGUID>{B35FBED8-C024-418E-B9C7-5762F035187C}</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590-48FC-B842-E2E252F94BBC}"/>
                </c:ext>
                <c:ext xmlns:c15="http://schemas.microsoft.com/office/drawing/2012/chart" uri="{CE6537A1-D6FC-4f65-9D91-7224C49458BB}">
                  <c15:layout/>
                  <c15:dlblFieldTable>
                    <c15:dlblFTEntry>
                      <c15:txfldGUID>{18F77066-FBA6-4482-BB33-DAA573EE6C8D}</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590-48FC-B842-E2E252F94BBC}"/>
                </c:ext>
                <c:ext xmlns:c15="http://schemas.microsoft.com/office/drawing/2012/chart" uri="{CE6537A1-D6FC-4f65-9D91-7224C49458BB}">
                  <c15:layout/>
                  <c15:dlblFieldTable>
                    <c15:dlblFTEntry>
                      <c15:txfldGUID>{E6A0F771-D82C-4614-86AA-BFDC5BCE93C7}</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590-48FC-B842-E2E252F94BBC}"/>
                </c:ext>
                <c:ext xmlns:c15="http://schemas.microsoft.com/office/drawing/2012/chart" uri="{CE6537A1-D6FC-4f65-9D91-7224C49458BB}">
                  <c15:layout/>
                  <c15:dlblFieldTable>
                    <c15:dlblFTEntry>
                      <c15:txfldGUID>{8520FEE4-9D0F-49D4-935C-9C9FAC352925}</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590-48FC-B842-E2E252F94BBC}"/>
                </c:ext>
                <c:ext xmlns:c15="http://schemas.microsoft.com/office/drawing/2012/chart" uri="{CE6537A1-D6FC-4f65-9D91-7224C49458BB}">
                  <c15:layout/>
                  <c15:dlblFieldTable>
                    <c15:dlblFTEntry>
                      <c15:txfldGUID>{E87B476E-F9B5-460A-A8FC-D076F4771AFD}</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63.5</c:v>
                </c:pt>
                <c:pt idx="16">
                  <c:v>61.8</c:v>
                </c:pt>
                <c:pt idx="24">
                  <c:v>63.3</c:v>
                </c:pt>
                <c:pt idx="32">
                  <c:v>65</c:v>
                </c:pt>
              </c:numCache>
            </c:numRef>
          </c:xVal>
          <c:yVal>
            <c:numRef>
              <c:f>公会計指標分析・財政指標組合せ分析表!$BP$51:$DC$51</c:f>
              <c:numCache>
                <c:formatCode>#,##0.0;"▲ "#,##0.0</c:formatCode>
                <c:ptCount val="40"/>
                <c:pt idx="8">
                  <c:v>27.2</c:v>
                </c:pt>
                <c:pt idx="16">
                  <c:v>27.3</c:v>
                </c:pt>
                <c:pt idx="24">
                  <c:v>39.4</c:v>
                </c:pt>
                <c:pt idx="32">
                  <c:v>43.7</c:v>
                </c:pt>
              </c:numCache>
            </c:numRef>
          </c:yVal>
          <c:smooth val="0"/>
          <c:extLst xmlns:c16r2="http://schemas.microsoft.com/office/drawing/2015/06/chart">
            <c:ext xmlns:c16="http://schemas.microsoft.com/office/drawing/2014/chart" uri="{C3380CC4-5D6E-409C-BE32-E72D297353CC}">
              <c16:uniqueId val="{00000009-7590-48FC-B842-E2E252F94BB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590-48FC-B842-E2E252F94BBC}"/>
                </c:ext>
                <c:ext xmlns:c15="http://schemas.microsoft.com/office/drawing/2012/chart" uri="{CE6537A1-D6FC-4f65-9D91-7224C49458BB}">
                  <c15:dlblFieldTable>
                    <c15:dlblFTEntry>
                      <c15:txfldGUID>{3D3DB152-2BE7-47CC-9F38-0E35CCC6AD77}</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590-48FC-B842-E2E252F94BBC}"/>
                </c:ext>
                <c:ext xmlns:c15="http://schemas.microsoft.com/office/drawing/2012/chart" uri="{CE6537A1-D6FC-4f65-9D91-7224C49458BB}">
                  <c15:dlblFieldTable>
                    <c15:dlblFTEntry>
                      <c15:txfldGUID>{00BF637C-92D7-413C-8DF7-965576CD1181}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590-48FC-B842-E2E252F94BBC}"/>
                </c:ext>
                <c:ext xmlns:c15="http://schemas.microsoft.com/office/drawing/2012/chart" uri="{CE6537A1-D6FC-4f65-9D91-7224C49458BB}">
                  <c15:dlblFieldTable>
                    <c15:dlblFTEntry>
                      <c15:txfldGUID>{1D1E1BAE-9673-4653-84B9-F6A52EB1AAB0}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590-48FC-B842-E2E252F94BBC}"/>
                </c:ext>
                <c:ext xmlns:c15="http://schemas.microsoft.com/office/drawing/2012/chart" uri="{CE6537A1-D6FC-4f65-9D91-7224C49458BB}">
                  <c15:dlblFieldTable>
                    <c15:dlblFTEntry>
                      <c15:txfldGUID>{F3EA8BFD-50F0-47D3-A507-6BFE487F3312}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590-48FC-B842-E2E252F94BBC}"/>
                </c:ext>
                <c:ext xmlns:c15="http://schemas.microsoft.com/office/drawing/2012/chart" uri="{CE6537A1-D6FC-4f65-9D91-7224C49458BB}">
                  <c15:dlblFieldTable>
                    <c15:dlblFTEntry>
                      <c15:txfldGUID>{65B03F4C-63D3-4B74-A63C-F6464E816263}</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590-48FC-B842-E2E252F94BBC}"/>
                </c:ext>
                <c:ext xmlns:c15="http://schemas.microsoft.com/office/drawing/2012/chart" uri="{CE6537A1-D6FC-4f65-9D91-7224C49458BB}">
                  <c15:layout/>
                  <c15:dlblFieldTable>
                    <c15:dlblFTEntry>
                      <c15:txfldGUID>{D7522E83-A3F8-470F-88D7-CD76C9EB9DAC}</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590-48FC-B842-E2E252F94BBC}"/>
                </c:ext>
                <c:ext xmlns:c15="http://schemas.microsoft.com/office/drawing/2012/chart" uri="{CE6537A1-D6FC-4f65-9D91-7224C49458BB}">
                  <c15:layout/>
                  <c15:dlblFieldTable>
                    <c15:dlblFTEntry>
                      <c15:txfldGUID>{0980C679-9E60-426B-93EF-3DA9002A8228}</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590-48FC-B842-E2E252F94BBC}"/>
                </c:ext>
                <c:ext xmlns:c15="http://schemas.microsoft.com/office/drawing/2012/chart" uri="{CE6537A1-D6FC-4f65-9D91-7224C49458BB}">
                  <c15:layout/>
                  <c15:dlblFieldTable>
                    <c15:dlblFTEntry>
                      <c15:txfldGUID>{45A00F4F-4B60-4BA4-B4B0-0F9AD87B6C6C}</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590-48FC-B842-E2E252F94BBC}"/>
                </c:ext>
                <c:ext xmlns:c15="http://schemas.microsoft.com/office/drawing/2012/chart" uri="{CE6537A1-D6FC-4f65-9D91-7224C49458BB}">
                  <c15:layout/>
                  <c15:dlblFieldTable>
                    <c15:dlblFTEntry>
                      <c15:txfldGUID>{ABD9F4E8-0A39-439D-A5DB-23BCC15FC738}</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55.8</c:v>
                </c:pt>
                <c:pt idx="16">
                  <c:v>57.6</c:v>
                </c:pt>
                <c:pt idx="24">
                  <c:v>58.9</c:v>
                </c:pt>
                <c:pt idx="32">
                  <c:v>60.2</c:v>
                </c:pt>
              </c:numCache>
            </c:numRef>
          </c:xVal>
          <c:yVal>
            <c:numRef>
              <c:f>公会計指標分析・財政指標組合せ分析表!$BP$55:$DC$55</c:f>
              <c:numCache>
                <c:formatCode>#,##0.0;"▲ "#,##0.0</c:formatCode>
                <c:ptCount val="40"/>
                <c:pt idx="8">
                  <c:v>20.2</c:v>
                </c:pt>
                <c:pt idx="16">
                  <c:v>38.5</c:v>
                </c:pt>
                <c:pt idx="24">
                  <c:v>32.799999999999997</c:v>
                </c:pt>
                <c:pt idx="32">
                  <c:v>20.9</c:v>
                </c:pt>
              </c:numCache>
            </c:numRef>
          </c:yVal>
          <c:smooth val="0"/>
          <c:extLst xmlns:c16r2="http://schemas.microsoft.com/office/drawing/2015/06/chart">
            <c:ext xmlns:c16="http://schemas.microsoft.com/office/drawing/2014/chart" uri="{C3380CC4-5D6E-409C-BE32-E72D297353CC}">
              <c16:uniqueId val="{00000013-7590-48FC-B842-E2E252F94BBC}"/>
            </c:ext>
          </c:extLst>
        </c:ser>
        <c:dLbls>
          <c:showLegendKey val="0"/>
          <c:showVal val="1"/>
          <c:showCatName val="0"/>
          <c:showSerName val="0"/>
          <c:showPercent val="0"/>
          <c:showBubbleSize val="0"/>
        </c:dLbls>
        <c:axId val="411571464"/>
        <c:axId val="411571848"/>
      </c:scatterChart>
      <c:valAx>
        <c:axId val="411571464"/>
        <c:scaling>
          <c:orientation val="minMax"/>
          <c:max val="65.8"/>
          <c:min val="5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1571848"/>
        <c:crosses val="autoZero"/>
        <c:crossBetween val="midCat"/>
      </c:valAx>
      <c:valAx>
        <c:axId val="411571848"/>
        <c:scaling>
          <c:orientation val="minMax"/>
          <c:max val="48"/>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15714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55B-4C31-B97F-7F4C0CD75B56}"/>
                </c:ext>
                <c:ext xmlns:c15="http://schemas.microsoft.com/office/drawing/2012/chart" uri="{CE6537A1-D6FC-4f65-9D91-7224C49458BB}">
                  <c15:layout/>
                  <c15:dlblFieldTable>
                    <c15:dlblFTEntry>
                      <c15:txfldGUID>{F6486505-B2A2-4536-94B1-4BCAC89C6D69}</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55B-4C31-B97F-7F4C0CD75B56}"/>
                </c:ext>
                <c:ext xmlns:c15="http://schemas.microsoft.com/office/drawing/2012/chart" uri="{CE6537A1-D6FC-4f65-9D91-7224C49458BB}">
                  <c15:dlblFieldTable>
                    <c15:dlblFTEntry>
                      <c15:txfldGUID>{927342EC-B946-4D17-9DFB-AE62869733FD}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55B-4C31-B97F-7F4C0CD75B56}"/>
                </c:ext>
                <c:ext xmlns:c15="http://schemas.microsoft.com/office/drawing/2012/chart" uri="{CE6537A1-D6FC-4f65-9D91-7224C49458BB}">
                  <c15:dlblFieldTable>
                    <c15:dlblFTEntry>
                      <c15:txfldGUID>{F678DD52-09A2-456E-A627-C1D1B3414AE4}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55B-4C31-B97F-7F4C0CD75B56}"/>
                </c:ext>
                <c:ext xmlns:c15="http://schemas.microsoft.com/office/drawing/2012/chart" uri="{CE6537A1-D6FC-4f65-9D91-7224C49458BB}">
                  <c15:dlblFieldTable>
                    <c15:dlblFTEntry>
                      <c15:txfldGUID>{1334F52E-2079-4239-8E75-66BCEFE3DE8E}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55B-4C31-B97F-7F4C0CD75B56}"/>
                </c:ext>
                <c:ext xmlns:c15="http://schemas.microsoft.com/office/drawing/2012/chart" uri="{CE6537A1-D6FC-4f65-9D91-7224C49458BB}">
                  <c15:dlblFieldTable>
                    <c15:dlblFTEntry>
                      <c15:txfldGUID>{A2A28986-693B-4D7D-8067-E7C947FE0EA1}</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55B-4C31-B97F-7F4C0CD75B56}"/>
                </c:ext>
                <c:ext xmlns:c15="http://schemas.microsoft.com/office/drawing/2012/chart" uri="{CE6537A1-D6FC-4f65-9D91-7224C49458BB}">
                  <c15:layout/>
                  <c15:dlblFieldTable>
                    <c15:dlblFTEntry>
                      <c15:txfldGUID>{6F678B0A-02FB-4CD9-8939-CE28C3DC3811}</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55B-4C31-B97F-7F4C0CD75B56}"/>
                </c:ext>
                <c:ext xmlns:c15="http://schemas.microsoft.com/office/drawing/2012/chart" uri="{CE6537A1-D6FC-4f65-9D91-7224C49458BB}">
                  <c15:layout/>
                  <c15:dlblFieldTable>
                    <c15:dlblFTEntry>
                      <c15:txfldGUID>{6557D0F6-393B-4204-99AF-01754523ADA2}</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55B-4C31-B97F-7F4C0CD75B56}"/>
                </c:ext>
                <c:ext xmlns:c15="http://schemas.microsoft.com/office/drawing/2012/chart" uri="{CE6537A1-D6FC-4f65-9D91-7224C49458BB}">
                  <c15:layout/>
                  <c15:dlblFieldTable>
                    <c15:dlblFTEntry>
                      <c15:txfldGUID>{9FA571F2-FEBA-40E5-9378-F7E6F692354B}</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55B-4C31-B97F-7F4C0CD75B56}"/>
                </c:ext>
                <c:ext xmlns:c15="http://schemas.microsoft.com/office/drawing/2012/chart" uri="{CE6537A1-D6FC-4f65-9D91-7224C49458BB}">
                  <c15:layout/>
                  <c15:dlblFieldTable>
                    <c15:dlblFTEntry>
                      <c15:txfldGUID>{092CEB88-AC1C-4B60-80C3-FD1EA642E6C6}</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13.9</c:v>
                </c:pt>
                <c:pt idx="8">
                  <c:v>12.2</c:v>
                </c:pt>
                <c:pt idx="16">
                  <c:v>10</c:v>
                </c:pt>
                <c:pt idx="24">
                  <c:v>9.3000000000000007</c:v>
                </c:pt>
                <c:pt idx="32">
                  <c:v>8.6</c:v>
                </c:pt>
              </c:numCache>
            </c:numRef>
          </c:xVal>
          <c:yVal>
            <c:numRef>
              <c:f>公会計指標分析・財政指標組合せ分析表!$BP$73:$DC$73</c:f>
              <c:numCache>
                <c:formatCode>#,##0.0;"▲ "#,##0.0</c:formatCode>
                <c:ptCount val="40"/>
                <c:pt idx="0">
                  <c:v>29.4</c:v>
                </c:pt>
                <c:pt idx="8">
                  <c:v>27.2</c:v>
                </c:pt>
                <c:pt idx="16">
                  <c:v>27.3</c:v>
                </c:pt>
                <c:pt idx="24">
                  <c:v>39.4</c:v>
                </c:pt>
                <c:pt idx="32">
                  <c:v>43.7</c:v>
                </c:pt>
              </c:numCache>
            </c:numRef>
          </c:yVal>
          <c:smooth val="0"/>
          <c:extLst xmlns:c16r2="http://schemas.microsoft.com/office/drawing/2015/06/chart">
            <c:ext xmlns:c16="http://schemas.microsoft.com/office/drawing/2014/chart" uri="{C3380CC4-5D6E-409C-BE32-E72D297353CC}">
              <c16:uniqueId val="{00000009-A55B-4C31-B97F-7F4C0CD75B5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55B-4C31-B97F-7F4C0CD75B56}"/>
                </c:ext>
                <c:ext xmlns:c15="http://schemas.microsoft.com/office/drawing/2012/chart" uri="{CE6537A1-D6FC-4f65-9D91-7224C49458BB}">
                  <c15:layout/>
                  <c15:dlblFieldTable>
                    <c15:dlblFTEntry>
                      <c15:txfldGUID>{91F15592-EC81-48AC-A75F-4C820E23A430}</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55B-4C31-B97F-7F4C0CD75B56}"/>
                </c:ext>
                <c:ext xmlns:c15="http://schemas.microsoft.com/office/drawing/2012/chart" uri="{CE6537A1-D6FC-4f65-9D91-7224C49458BB}">
                  <c15:dlblFieldTable>
                    <c15:dlblFTEntry>
                      <c15:txfldGUID>{CE8A9D0C-C130-4CBB-B4CE-EB1FD2095BBD}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55B-4C31-B97F-7F4C0CD75B56}"/>
                </c:ext>
                <c:ext xmlns:c15="http://schemas.microsoft.com/office/drawing/2012/chart" uri="{CE6537A1-D6FC-4f65-9D91-7224C49458BB}">
                  <c15:dlblFieldTable>
                    <c15:dlblFTEntry>
                      <c15:txfldGUID>{8789F9E3-267A-4D08-A3C2-EC018C6551B2}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55B-4C31-B97F-7F4C0CD75B56}"/>
                </c:ext>
                <c:ext xmlns:c15="http://schemas.microsoft.com/office/drawing/2012/chart" uri="{CE6537A1-D6FC-4f65-9D91-7224C49458BB}">
                  <c15:dlblFieldTable>
                    <c15:dlblFTEntry>
                      <c15:txfldGUID>{8B8D7C3E-C8AB-4508-8344-DD5DD31A28C3}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55B-4C31-B97F-7F4C0CD75B56}"/>
                </c:ext>
                <c:ext xmlns:c15="http://schemas.microsoft.com/office/drawing/2012/chart" uri="{CE6537A1-D6FC-4f65-9D91-7224C49458BB}">
                  <c15:dlblFieldTable>
                    <c15:dlblFTEntry>
                      <c15:txfldGUID>{F65D3F4F-3734-4214-B5E6-89FD05109BD2}</c15:txfldGUID>
                      <c15:f>#REF!</c15:f>
                      <c15:dlblFieldTableCache>
                        <c:ptCount val="1"/>
                        <c:pt idx="0">
                          <c:v>#REF!</c:v>
                        </c:pt>
                      </c15:dlblFieldTableCache>
                    </c15:dlblFTEntry>
                  </c15:dlblFieldTable>
                  <c15:showDataLabelsRange val="0"/>
                </c:ext>
              </c:extLst>
            </c:dLbl>
            <c:dLbl>
              <c:idx val="8"/>
              <c:layout>
                <c:manualLayout>
                  <c:x val="0"/>
                  <c:y val="1.4136516915118566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55B-4C31-B97F-7F4C0CD75B56}"/>
                </c:ext>
                <c:ext xmlns:c15="http://schemas.microsoft.com/office/drawing/2012/chart" uri="{CE6537A1-D6FC-4f65-9D91-7224C49458BB}">
                  <c15:layout/>
                  <c15:dlblFieldTable>
                    <c15:dlblFTEntry>
                      <c15:txfldGUID>{E86E5749-8E37-4950-8346-72FFE38F0D11}</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55B-4C31-B97F-7F4C0CD75B56}"/>
                </c:ext>
                <c:ext xmlns:c15="http://schemas.microsoft.com/office/drawing/2012/chart" uri="{CE6537A1-D6FC-4f65-9D91-7224C49458BB}">
                  <c15:layout/>
                  <c15:dlblFieldTable>
                    <c15:dlblFTEntry>
                      <c15:txfldGUID>{D30C91BE-CEFF-4550-8236-044A8C83306C}</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55B-4C31-B97F-7F4C0CD75B56}"/>
                </c:ext>
                <c:ext xmlns:c15="http://schemas.microsoft.com/office/drawing/2012/chart" uri="{CE6537A1-D6FC-4f65-9D91-7224C49458BB}">
                  <c15:layout/>
                  <c15:dlblFieldTable>
                    <c15:dlblFTEntry>
                      <c15:txfldGUID>{9802B5A4-2341-4A3F-A73D-4C1C3EA9EE4E}</c15:txfldGUID>
                      <c15:f>公会計指標分析・財政指標組合せ分析表!$CN$72</c15:f>
                      <c15:dlblFieldTableCache>
                        <c:ptCount val="1"/>
                        <c:pt idx="0">
                          <c:v>H29</c:v>
                        </c:pt>
                      </c15:dlblFieldTableCache>
                    </c15:dlblFTEntry>
                  </c15:dlblFieldTable>
                  <c15:showDataLabelsRange val="0"/>
                </c:ext>
              </c:extLst>
            </c:dLbl>
            <c:dLbl>
              <c:idx val="32"/>
              <c:layout>
                <c:manualLayout>
                  <c:x val="0"/>
                  <c:y val="-1.4136516915118566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55B-4C31-B97F-7F4C0CD75B56}"/>
                </c:ext>
                <c:ext xmlns:c15="http://schemas.microsoft.com/office/drawing/2012/chart" uri="{CE6537A1-D6FC-4f65-9D91-7224C49458BB}">
                  <c15:layout/>
                  <c15:dlblFieldTable>
                    <c15:dlblFTEntry>
                      <c15:txfldGUID>{BA76DF76-B9CD-4332-AC5F-4F5988E96693}</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9.3000000000000007</c:v>
                </c:pt>
                <c:pt idx="16">
                  <c:v>9.1999999999999993</c:v>
                </c:pt>
                <c:pt idx="24">
                  <c:v>9.1</c:v>
                </c:pt>
                <c:pt idx="32">
                  <c:v>9.1</c:v>
                </c:pt>
              </c:numCache>
            </c:numRef>
          </c:xVal>
          <c:yVal>
            <c:numRef>
              <c:f>公会計指標分析・財政指標組合せ分析表!$BP$77:$DC$77</c:f>
              <c:numCache>
                <c:formatCode>#,##0.0;"▲ "#,##0.0</c:formatCode>
                <c:ptCount val="40"/>
                <c:pt idx="0">
                  <c:v>0</c:v>
                </c:pt>
                <c:pt idx="8">
                  <c:v>20.2</c:v>
                </c:pt>
                <c:pt idx="16">
                  <c:v>38.5</c:v>
                </c:pt>
                <c:pt idx="24">
                  <c:v>32.799999999999997</c:v>
                </c:pt>
                <c:pt idx="32">
                  <c:v>20.9</c:v>
                </c:pt>
              </c:numCache>
            </c:numRef>
          </c:yVal>
          <c:smooth val="0"/>
          <c:extLst xmlns:c16r2="http://schemas.microsoft.com/office/drawing/2015/06/chart">
            <c:ext xmlns:c16="http://schemas.microsoft.com/office/drawing/2014/chart" uri="{C3380CC4-5D6E-409C-BE32-E72D297353CC}">
              <c16:uniqueId val="{00000013-A55B-4C31-B97F-7F4C0CD75B56}"/>
            </c:ext>
          </c:extLst>
        </c:ser>
        <c:dLbls>
          <c:showLegendKey val="0"/>
          <c:showVal val="1"/>
          <c:showCatName val="0"/>
          <c:showSerName val="0"/>
          <c:showPercent val="0"/>
          <c:showBubbleSize val="0"/>
        </c:dLbls>
        <c:axId val="411847000"/>
        <c:axId val="399015656"/>
      </c:scatterChart>
      <c:valAx>
        <c:axId val="411847000"/>
        <c:scaling>
          <c:orientation val="minMax"/>
          <c:max val="14.4"/>
          <c:min val="8.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9015656"/>
        <c:crosses val="autoZero"/>
        <c:crossBetween val="midCat"/>
      </c:valAx>
      <c:valAx>
        <c:axId val="399015656"/>
        <c:scaling>
          <c:orientation val="minMax"/>
          <c:max val="51"/>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1847000"/>
        <c:crosses val="autoZero"/>
        <c:crossBetween val="midCat"/>
        <c:majorUnit val="6"/>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福島県鏡石町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元利償還金の償還額のピークが過ぎ、元利償還金は減少してきている。また、債務負担行為設定額の大きい、平成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年度に設定した国営土地改良事業に対する負担金が償還により減少してきているため、債務負担行為に基づく支出額も減少してきている。これらにより実質公債費比率は</a:t>
          </a:r>
          <a:r>
            <a:rPr kumimoji="1" lang="en-US" altLang="ja-JP" sz="1400">
              <a:latin typeface="ＭＳ ゴシック" pitchFamily="49" charset="-128"/>
              <a:ea typeface="ＭＳ ゴシック" pitchFamily="49" charset="-128"/>
            </a:rPr>
            <a:t>8.6</a:t>
          </a:r>
          <a:r>
            <a:rPr kumimoji="1" lang="ja-JP" altLang="en-US" sz="1400">
              <a:latin typeface="ＭＳ ゴシック" pitchFamily="49" charset="-128"/>
              <a:ea typeface="ＭＳ ゴシック" pitchFamily="49" charset="-128"/>
            </a:rPr>
            <a:t>％となった。今後も地方債は財源措置のあるものを選定することや新たな債務負担行為を設定しないなど、引き続き財政健全化に努めていく。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福島県鏡石町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に設定した国営土地改良事業による債務負担行為に基づく支出予定額が償還により減少しているが、一般会計等に係る地方債の現在高が増加してきている。また、下水道事業に係る公営企業債等繰入見込額も増加したこと、一部事務組合の設備投資による組合等負担等見込額が増加したことにより、将来負担額は増加している。</a:t>
          </a:r>
        </a:p>
        <a:p>
          <a:r>
            <a:rPr kumimoji="1" lang="ja-JP" altLang="en-US" sz="1400">
              <a:latin typeface="ＭＳ ゴシック" pitchFamily="49" charset="-128"/>
              <a:ea typeface="ＭＳ ゴシック" pitchFamily="49" charset="-128"/>
            </a:rPr>
            <a:t>　充当可能基金と充当可能特定歳入が増加したことにより、充当可能財源等は増加となった。</a:t>
          </a:r>
        </a:p>
        <a:p>
          <a:r>
            <a:rPr kumimoji="1" lang="ja-JP" altLang="en-US" sz="1400">
              <a:latin typeface="ＭＳ ゴシック" pitchFamily="49" charset="-128"/>
              <a:ea typeface="ＭＳ ゴシック" pitchFamily="49" charset="-128"/>
            </a:rPr>
            <a:t>　今後、新規事業を行う場合は交付税算入率の高い方法を選択する等により基準財政需要額算入見込額を増加させることや新規の地方債の借入れを抑制するなど、将来負担の軽減に努めていく。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福島県鏡石町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教育関係施設の整備事業に対する財源として、文教施設維持整備基金を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百万円取り崩したが、年度末に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百万円積立を行った。その他、財政調整基金、役場庁舎新築事業基金、牧場の朝スポーツ文化振興基金等にも積立を行い基金全体としては、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財政調整基金については、標準財政規模の１０％以上を保ちつつ、老朽化した公共施設の更新整備や今後必要となる事業の財源として個々の特定目的基金への積立も行っていく。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庁舎新築事業基金：鏡石町役場庁舎の新築及び増改築等に要する経費に充てる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文教施設維持整備基金：文教施設の維持管理及び改築等に要する経費に充てる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牧場の朝スポーツ文化振興基金：スポーツの振興に要する経費、町内のスポーツ文化団体及び人材育成に要する経費、郷土文化の保存に要する経費に充てる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役場庁舎新築事業基金：条例の規定に基づき、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文教施設維持整備基金：教育関係施設の整備事業に対する事業費として、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牧場の朝スポーツ文化振興基金：体育施設の整備事業に対する事業費として、１百万円取り崩したが、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庁舎新築事業基金：現在計画されている公共施設の整備のため、取り崩す予定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牧場の朝スポーツ文化振興基金：老朽化した陸上競技場の整備のため、取り崩す予定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文教施設維持整備基金：第二小学校の施設改修のため、取り崩す予定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前年度繰越金等の積立を行ったことや過大となった震災復興特別交付税の次年度精算分等を積み立てたため、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標準財政規模の１０％以上は確保しつつ、災害等へ備えるために必要な額を積み立てていく。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令和元年度に国営土地改良事業に対する償還金への繰上償還として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福島県鏡石町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12,675
12,619
31.30
6,202,614
6,111,387
83,619
3,259,956
5,470,455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43.7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本町が所有する公共施設等の多くは昭和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年から平成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年にかけて建設されており、老朽化が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進んで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いるため、平成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年度の有形固定資産減価償却率は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％と類似団体と比較して、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公共施設等総合管理計画及び</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策定予定である各施設の個別計画に基づいて施設の整備・維持・更新を行っていく。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161744</xdr:rowOff>
    </xdr:from>
    <xdr:to>
      <xdr:col>23</xdr:col>
      <xdr:colOff>85090</xdr:colOff>
      <xdr:row>35</xdr:row>
      <xdr:rowOff>89898</xdr:rowOff>
    </xdr:to>
    <xdr:cxnSp macro="">
      <xdr:nvCxnSpPr>
        <xdr:cNvPr id="66" name="直線コネクタ 65"/>
        <xdr:cNvCxnSpPr/>
      </xdr:nvCxnSpPr>
      <xdr:spPr>
        <a:xfrm flipV="1">
          <a:off x="4760595" y="5390969"/>
          <a:ext cx="127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93725</xdr:rowOff>
    </xdr:from>
    <xdr:ext cx="405111" cy="259045"/>
    <xdr:sp macro="" textlink="">
      <xdr:nvSpPr>
        <xdr:cNvPr id="67" name="有形固定資産減価償却率最小値テキスト"/>
        <xdr:cNvSpPr txBox="1"/>
      </xdr:nvSpPr>
      <xdr:spPr>
        <a:xfrm>
          <a:off x="4813300" y="6866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89898</xdr:rowOff>
    </xdr:from>
    <xdr:to>
      <xdr:col>23</xdr:col>
      <xdr:colOff>174625</xdr:colOff>
      <xdr:row>35</xdr:row>
      <xdr:rowOff>89898</xdr:rowOff>
    </xdr:to>
    <xdr:cxnSp macro="">
      <xdr:nvCxnSpPr>
        <xdr:cNvPr id="68" name="直線コネクタ 67"/>
        <xdr:cNvCxnSpPr/>
      </xdr:nvCxnSpPr>
      <xdr:spPr>
        <a:xfrm>
          <a:off x="4673600" y="686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108421</xdr:rowOff>
    </xdr:from>
    <xdr:ext cx="405111" cy="259045"/>
    <xdr:sp macro="" textlink="">
      <xdr:nvSpPr>
        <xdr:cNvPr id="69" name="有形固定資産減価償却率最大値テキスト"/>
        <xdr:cNvSpPr txBox="1"/>
      </xdr:nvSpPr>
      <xdr:spPr>
        <a:xfrm>
          <a:off x="4813300" y="5166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161744</xdr:rowOff>
    </xdr:from>
    <xdr:to>
      <xdr:col>23</xdr:col>
      <xdr:colOff>174625</xdr:colOff>
      <xdr:row>26</xdr:row>
      <xdr:rowOff>161744</xdr:rowOff>
    </xdr:to>
    <xdr:cxnSp macro="">
      <xdr:nvCxnSpPr>
        <xdr:cNvPr id="70" name="直線コネクタ 69"/>
        <xdr:cNvCxnSpPr/>
      </xdr:nvCxnSpPr>
      <xdr:spPr>
        <a:xfrm>
          <a:off x="4673600" y="539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56169</xdr:rowOff>
    </xdr:from>
    <xdr:ext cx="405111" cy="259045"/>
    <xdr:sp macro="" textlink="">
      <xdr:nvSpPr>
        <xdr:cNvPr id="71" name="有形固定資産減価償却率平均値テキスト"/>
        <xdr:cNvSpPr txBox="1"/>
      </xdr:nvSpPr>
      <xdr:spPr>
        <a:xfrm>
          <a:off x="4813300" y="57997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77742</xdr:rowOff>
    </xdr:from>
    <xdr:to>
      <xdr:col>23</xdr:col>
      <xdr:colOff>136525</xdr:colOff>
      <xdr:row>30</xdr:row>
      <xdr:rowOff>7892</xdr:rowOff>
    </xdr:to>
    <xdr:sp macro="" textlink="">
      <xdr:nvSpPr>
        <xdr:cNvPr id="72" name="フローチャート: 判断 71"/>
        <xdr:cNvSpPr/>
      </xdr:nvSpPr>
      <xdr:spPr>
        <a:xfrm>
          <a:off x="4711700" y="58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117838</xdr:rowOff>
    </xdr:from>
    <xdr:to>
      <xdr:col>19</xdr:col>
      <xdr:colOff>187325</xdr:colOff>
      <xdr:row>30</xdr:row>
      <xdr:rowOff>47988</xdr:rowOff>
    </xdr:to>
    <xdr:sp macro="" textlink="">
      <xdr:nvSpPr>
        <xdr:cNvPr id="73" name="フローチャート: 判断 72"/>
        <xdr:cNvSpPr/>
      </xdr:nvSpPr>
      <xdr:spPr>
        <a:xfrm>
          <a:off x="4000500" y="586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157933</xdr:rowOff>
    </xdr:from>
    <xdr:to>
      <xdr:col>15</xdr:col>
      <xdr:colOff>187325</xdr:colOff>
      <xdr:row>30</xdr:row>
      <xdr:rowOff>88083</xdr:rowOff>
    </xdr:to>
    <xdr:sp macro="" textlink="">
      <xdr:nvSpPr>
        <xdr:cNvPr id="74" name="フローチャート: 判断 73"/>
        <xdr:cNvSpPr/>
      </xdr:nvSpPr>
      <xdr:spPr>
        <a:xfrm>
          <a:off x="3238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42001</xdr:rowOff>
    </xdr:from>
    <xdr:to>
      <xdr:col>11</xdr:col>
      <xdr:colOff>187325</xdr:colOff>
      <xdr:row>30</xdr:row>
      <xdr:rowOff>143601</xdr:rowOff>
    </xdr:to>
    <xdr:sp macro="" textlink="">
      <xdr:nvSpPr>
        <xdr:cNvPr id="75" name="フローチャート: 判断 74"/>
        <xdr:cNvSpPr/>
      </xdr:nvSpPr>
      <xdr:spPr>
        <a:xfrm>
          <a:off x="2476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101147</xdr:rowOff>
    </xdr:from>
    <xdr:to>
      <xdr:col>23</xdr:col>
      <xdr:colOff>136525</xdr:colOff>
      <xdr:row>29</xdr:row>
      <xdr:rowOff>31297</xdr:rowOff>
    </xdr:to>
    <xdr:sp macro="" textlink="">
      <xdr:nvSpPr>
        <xdr:cNvPr id="81" name="楕円 80"/>
        <xdr:cNvSpPr/>
      </xdr:nvSpPr>
      <xdr:spPr>
        <a:xfrm>
          <a:off x="4711700" y="567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124024</xdr:rowOff>
    </xdr:from>
    <xdr:ext cx="405111" cy="259045"/>
    <xdr:sp macro="" textlink="">
      <xdr:nvSpPr>
        <xdr:cNvPr id="82" name="有形固定資産減価償却率該当値テキスト"/>
        <xdr:cNvSpPr txBox="1"/>
      </xdr:nvSpPr>
      <xdr:spPr>
        <a:xfrm>
          <a:off x="4813300" y="5524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153579</xdr:rowOff>
    </xdr:from>
    <xdr:to>
      <xdr:col>19</xdr:col>
      <xdr:colOff>187325</xdr:colOff>
      <xdr:row>29</xdr:row>
      <xdr:rowOff>83729</xdr:rowOff>
    </xdr:to>
    <xdr:sp macro="" textlink="">
      <xdr:nvSpPr>
        <xdr:cNvPr id="83" name="楕円 82"/>
        <xdr:cNvSpPr/>
      </xdr:nvSpPr>
      <xdr:spPr>
        <a:xfrm>
          <a:off x="4000500" y="572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151947</xdr:rowOff>
    </xdr:from>
    <xdr:to>
      <xdr:col>23</xdr:col>
      <xdr:colOff>85725</xdr:colOff>
      <xdr:row>29</xdr:row>
      <xdr:rowOff>32929</xdr:rowOff>
    </xdr:to>
    <xdr:cxnSp macro="">
      <xdr:nvCxnSpPr>
        <xdr:cNvPr id="84" name="直線コネクタ 83"/>
        <xdr:cNvCxnSpPr/>
      </xdr:nvCxnSpPr>
      <xdr:spPr>
        <a:xfrm flipV="1">
          <a:off x="4051300" y="5724072"/>
          <a:ext cx="711200" cy="5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28394</xdr:rowOff>
    </xdr:from>
    <xdr:to>
      <xdr:col>15</xdr:col>
      <xdr:colOff>187325</xdr:colOff>
      <xdr:row>29</xdr:row>
      <xdr:rowOff>129994</xdr:rowOff>
    </xdr:to>
    <xdr:sp macro="" textlink="">
      <xdr:nvSpPr>
        <xdr:cNvPr id="85" name="楕円 84"/>
        <xdr:cNvSpPr/>
      </xdr:nvSpPr>
      <xdr:spPr>
        <a:xfrm>
          <a:off x="3238500" y="577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32929</xdr:rowOff>
    </xdr:from>
    <xdr:to>
      <xdr:col>19</xdr:col>
      <xdr:colOff>136525</xdr:colOff>
      <xdr:row>29</xdr:row>
      <xdr:rowOff>79194</xdr:rowOff>
    </xdr:to>
    <xdr:cxnSp macro="">
      <xdr:nvCxnSpPr>
        <xdr:cNvPr id="86" name="直線コネクタ 85"/>
        <xdr:cNvCxnSpPr/>
      </xdr:nvCxnSpPr>
      <xdr:spPr>
        <a:xfrm flipV="1">
          <a:off x="3289300" y="5776504"/>
          <a:ext cx="7620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147411</xdr:rowOff>
    </xdr:from>
    <xdr:to>
      <xdr:col>11</xdr:col>
      <xdr:colOff>187325</xdr:colOff>
      <xdr:row>29</xdr:row>
      <xdr:rowOff>77561</xdr:rowOff>
    </xdr:to>
    <xdr:sp macro="" textlink="">
      <xdr:nvSpPr>
        <xdr:cNvPr id="87" name="楕円 86"/>
        <xdr:cNvSpPr/>
      </xdr:nvSpPr>
      <xdr:spPr>
        <a:xfrm>
          <a:off x="2476500" y="57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26761</xdr:rowOff>
    </xdr:from>
    <xdr:to>
      <xdr:col>15</xdr:col>
      <xdr:colOff>136525</xdr:colOff>
      <xdr:row>29</xdr:row>
      <xdr:rowOff>79194</xdr:rowOff>
    </xdr:to>
    <xdr:cxnSp macro="">
      <xdr:nvCxnSpPr>
        <xdr:cNvPr id="88" name="直線コネクタ 87"/>
        <xdr:cNvCxnSpPr/>
      </xdr:nvCxnSpPr>
      <xdr:spPr>
        <a:xfrm>
          <a:off x="2527300" y="5770336"/>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39115</xdr:rowOff>
    </xdr:from>
    <xdr:ext cx="405111" cy="259045"/>
    <xdr:sp macro="" textlink="">
      <xdr:nvSpPr>
        <xdr:cNvPr id="89" name="n_1aveValue有形固定資産減価償却率"/>
        <xdr:cNvSpPr txBox="1"/>
      </xdr:nvSpPr>
      <xdr:spPr>
        <a:xfrm>
          <a:off x="3836044" y="5954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79210</xdr:rowOff>
    </xdr:from>
    <xdr:ext cx="405111" cy="259045"/>
    <xdr:sp macro="" textlink="">
      <xdr:nvSpPr>
        <xdr:cNvPr id="90" name="n_2aveValue有形固定資産減価償却率"/>
        <xdr:cNvSpPr txBox="1"/>
      </xdr:nvSpPr>
      <xdr:spPr>
        <a:xfrm>
          <a:off x="3086744" y="5994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134728</xdr:rowOff>
    </xdr:from>
    <xdr:ext cx="405111" cy="259045"/>
    <xdr:sp macro="" textlink="">
      <xdr:nvSpPr>
        <xdr:cNvPr id="91" name="n_3aveValue有形固定資産減価償却率"/>
        <xdr:cNvSpPr txBox="1"/>
      </xdr:nvSpPr>
      <xdr:spPr>
        <a:xfrm>
          <a:off x="2324744" y="6049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100256</xdr:rowOff>
    </xdr:from>
    <xdr:ext cx="405111" cy="259045"/>
    <xdr:sp macro="" textlink="">
      <xdr:nvSpPr>
        <xdr:cNvPr id="92" name="n_1mainValue有形固定資産減価償却率"/>
        <xdr:cNvSpPr txBox="1"/>
      </xdr:nvSpPr>
      <xdr:spPr>
        <a:xfrm>
          <a:off x="3836044" y="550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146521</xdr:rowOff>
    </xdr:from>
    <xdr:ext cx="405111" cy="259045"/>
    <xdr:sp macro="" textlink="">
      <xdr:nvSpPr>
        <xdr:cNvPr id="93" name="n_2mainValue有形固定資産減価償却率"/>
        <xdr:cNvSpPr txBox="1"/>
      </xdr:nvSpPr>
      <xdr:spPr>
        <a:xfrm>
          <a:off x="3086744" y="5547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94088</xdr:rowOff>
    </xdr:from>
    <xdr:ext cx="405111" cy="259045"/>
    <xdr:sp macro="" textlink="">
      <xdr:nvSpPr>
        <xdr:cNvPr id="94" name="n_3mainValue有形固定資産減価償却率"/>
        <xdr:cNvSpPr txBox="1"/>
      </xdr:nvSpPr>
      <xdr:spPr>
        <a:xfrm>
          <a:off x="2324744" y="549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公営企業債等繰入見込額の増加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、一部事務組合への負担等見込額の増加により、類似団体と比較して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127.7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地方債の残高も増加してきているため、地方債の新規発行を抑制していくとともに充当可能基金残高の管理を徹底していく。</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125060</xdr:rowOff>
    </xdr:from>
    <xdr:to>
      <xdr:col>76</xdr:col>
      <xdr:colOff>21589</xdr:colOff>
      <xdr:row>34</xdr:row>
      <xdr:rowOff>151342</xdr:rowOff>
    </xdr:to>
    <xdr:cxnSp macro="">
      <xdr:nvCxnSpPr>
        <xdr:cNvPr id="123" name="直線コネクタ 122"/>
        <xdr:cNvCxnSpPr/>
      </xdr:nvCxnSpPr>
      <xdr:spPr>
        <a:xfrm flipV="1">
          <a:off x="14793595" y="5525735"/>
          <a:ext cx="1269" cy="1226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71737</xdr:rowOff>
    </xdr:from>
    <xdr:ext cx="560923" cy="259045"/>
    <xdr:sp macro="" textlink="">
      <xdr:nvSpPr>
        <xdr:cNvPr id="126" name="債務償還比率最大値テキスト"/>
        <xdr:cNvSpPr txBox="1"/>
      </xdr:nvSpPr>
      <xdr:spPr>
        <a:xfrm>
          <a:off x="14846300" y="530096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125060</xdr:rowOff>
    </xdr:from>
    <xdr:to>
      <xdr:col>76</xdr:col>
      <xdr:colOff>111125</xdr:colOff>
      <xdr:row>27</xdr:row>
      <xdr:rowOff>125060</xdr:rowOff>
    </xdr:to>
    <xdr:cxnSp macro="">
      <xdr:nvCxnSpPr>
        <xdr:cNvPr id="127" name="直線コネクタ 126"/>
        <xdr:cNvCxnSpPr/>
      </xdr:nvCxnSpPr>
      <xdr:spPr>
        <a:xfrm>
          <a:off x="14706600" y="5525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141657</xdr:rowOff>
    </xdr:from>
    <xdr:ext cx="469744" cy="259045"/>
    <xdr:sp macro="" textlink="">
      <xdr:nvSpPr>
        <xdr:cNvPr id="128" name="債務償還比率平均値テキスト"/>
        <xdr:cNvSpPr txBox="1"/>
      </xdr:nvSpPr>
      <xdr:spPr>
        <a:xfrm>
          <a:off x="14846300" y="6056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163230</xdr:rowOff>
    </xdr:from>
    <xdr:to>
      <xdr:col>76</xdr:col>
      <xdr:colOff>73025</xdr:colOff>
      <xdr:row>31</xdr:row>
      <xdr:rowOff>93380</xdr:rowOff>
    </xdr:to>
    <xdr:sp macro="" textlink="">
      <xdr:nvSpPr>
        <xdr:cNvPr id="129" name="フローチャート: 判断 128"/>
        <xdr:cNvSpPr/>
      </xdr:nvSpPr>
      <xdr:spPr>
        <a:xfrm>
          <a:off x="14744700" y="607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144519</xdr:rowOff>
    </xdr:from>
    <xdr:to>
      <xdr:col>72</xdr:col>
      <xdr:colOff>123825</xdr:colOff>
      <xdr:row>31</xdr:row>
      <xdr:rowOff>74669</xdr:rowOff>
    </xdr:to>
    <xdr:sp macro="" textlink="">
      <xdr:nvSpPr>
        <xdr:cNvPr id="130" name="フローチャート: 判断 129"/>
        <xdr:cNvSpPr/>
      </xdr:nvSpPr>
      <xdr:spPr>
        <a:xfrm>
          <a:off x="14033500" y="605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10061</xdr:rowOff>
    </xdr:from>
    <xdr:to>
      <xdr:col>76</xdr:col>
      <xdr:colOff>73025</xdr:colOff>
      <xdr:row>30</xdr:row>
      <xdr:rowOff>111661</xdr:rowOff>
    </xdr:to>
    <xdr:sp macro="" textlink="">
      <xdr:nvSpPr>
        <xdr:cNvPr id="136" name="楕円 135"/>
        <xdr:cNvSpPr/>
      </xdr:nvSpPr>
      <xdr:spPr>
        <a:xfrm>
          <a:off x="14744700" y="592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32938</xdr:rowOff>
    </xdr:from>
    <xdr:ext cx="469744" cy="259045"/>
    <xdr:sp macro="" textlink="">
      <xdr:nvSpPr>
        <xdr:cNvPr id="137" name="債務償還比率該当値テキスト"/>
        <xdr:cNvSpPr txBox="1"/>
      </xdr:nvSpPr>
      <xdr:spPr>
        <a:xfrm>
          <a:off x="14846300" y="577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77110</xdr:rowOff>
    </xdr:from>
    <xdr:to>
      <xdr:col>72</xdr:col>
      <xdr:colOff>123825</xdr:colOff>
      <xdr:row>31</xdr:row>
      <xdr:rowOff>7260</xdr:rowOff>
    </xdr:to>
    <xdr:sp macro="" textlink="">
      <xdr:nvSpPr>
        <xdr:cNvPr id="138" name="楕円 137"/>
        <xdr:cNvSpPr/>
      </xdr:nvSpPr>
      <xdr:spPr>
        <a:xfrm>
          <a:off x="14033500" y="599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60861</xdr:rowOff>
    </xdr:from>
    <xdr:to>
      <xdr:col>76</xdr:col>
      <xdr:colOff>22225</xdr:colOff>
      <xdr:row>30</xdr:row>
      <xdr:rowOff>127910</xdr:rowOff>
    </xdr:to>
    <xdr:cxnSp macro="">
      <xdr:nvCxnSpPr>
        <xdr:cNvPr id="139" name="直線コネクタ 138"/>
        <xdr:cNvCxnSpPr/>
      </xdr:nvCxnSpPr>
      <xdr:spPr>
        <a:xfrm flipV="1">
          <a:off x="14084300" y="5975886"/>
          <a:ext cx="711200" cy="6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65796</xdr:rowOff>
    </xdr:from>
    <xdr:ext cx="469744" cy="259045"/>
    <xdr:sp macro="" textlink="">
      <xdr:nvSpPr>
        <xdr:cNvPr id="140" name="n_1aveValue債務償還比率"/>
        <xdr:cNvSpPr txBox="1"/>
      </xdr:nvSpPr>
      <xdr:spPr>
        <a:xfrm>
          <a:off x="13836727" y="615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23787</xdr:rowOff>
    </xdr:from>
    <xdr:ext cx="469744" cy="259045"/>
    <xdr:sp macro="" textlink="">
      <xdr:nvSpPr>
        <xdr:cNvPr id="141" name="n_1mainValue債務償還比率"/>
        <xdr:cNvSpPr txBox="1"/>
      </xdr:nvSpPr>
      <xdr:spPr>
        <a:xfrm>
          <a:off x="13836727" y="5767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福島県鏡石町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12,675
12,619
31.30
6,202,614
6,111,387
83,619
3,259,956
5,470,455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43.7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20955</xdr:rowOff>
    </xdr:from>
    <xdr:to>
      <xdr:col>24</xdr:col>
      <xdr:colOff>62865</xdr:colOff>
      <xdr:row>41</xdr:row>
      <xdr:rowOff>120015</xdr:rowOff>
    </xdr:to>
    <xdr:cxnSp macro="">
      <xdr:nvCxnSpPr>
        <xdr:cNvPr id="56" name="直線コネクタ 55"/>
        <xdr:cNvCxnSpPr/>
      </xdr:nvCxnSpPr>
      <xdr:spPr>
        <a:xfrm flipV="1">
          <a:off x="4634865" y="5850255"/>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123842</xdr:rowOff>
    </xdr:from>
    <xdr:ext cx="405111" cy="259045"/>
    <xdr:sp macro="" textlink="">
      <xdr:nvSpPr>
        <xdr:cNvPr id="57" name="【道路】&#10;有形固定資産減価償却率最小値テキスト"/>
        <xdr:cNvSpPr txBox="1"/>
      </xdr:nvSpPr>
      <xdr:spPr>
        <a:xfrm>
          <a:off x="4673600" y="715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120015</xdr:rowOff>
    </xdr:from>
    <xdr:to>
      <xdr:col>24</xdr:col>
      <xdr:colOff>152400</xdr:colOff>
      <xdr:row>41</xdr:row>
      <xdr:rowOff>120015</xdr:rowOff>
    </xdr:to>
    <xdr:cxnSp macro="">
      <xdr:nvCxnSpPr>
        <xdr:cNvPr id="58" name="直線コネクタ 57"/>
        <xdr:cNvCxnSpPr/>
      </xdr:nvCxnSpPr>
      <xdr:spPr>
        <a:xfrm>
          <a:off x="4546600" y="714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139082</xdr:rowOff>
    </xdr:from>
    <xdr:ext cx="405111" cy="259045"/>
    <xdr:sp macro="" textlink="">
      <xdr:nvSpPr>
        <xdr:cNvPr id="59" name="【道路】&#10;有形固定資産減価償却率最大値テキスト"/>
        <xdr:cNvSpPr txBox="1"/>
      </xdr:nvSpPr>
      <xdr:spPr>
        <a:xfrm>
          <a:off x="4673600" y="562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20955</xdr:rowOff>
    </xdr:from>
    <xdr:to>
      <xdr:col>24</xdr:col>
      <xdr:colOff>152400</xdr:colOff>
      <xdr:row>34</xdr:row>
      <xdr:rowOff>20955</xdr:rowOff>
    </xdr:to>
    <xdr:cxnSp macro="">
      <xdr:nvCxnSpPr>
        <xdr:cNvPr id="60" name="直線コネクタ 59"/>
        <xdr:cNvCxnSpPr/>
      </xdr:nvCxnSpPr>
      <xdr:spPr>
        <a:xfrm>
          <a:off x="4546600" y="585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114317</xdr:rowOff>
    </xdr:from>
    <xdr:ext cx="405111" cy="259045"/>
    <xdr:sp macro="" textlink="">
      <xdr:nvSpPr>
        <xdr:cNvPr id="61" name="【道路】&#10;有形固定資産減価償却率平均値テキスト"/>
        <xdr:cNvSpPr txBox="1"/>
      </xdr:nvSpPr>
      <xdr:spPr>
        <a:xfrm>
          <a:off x="4673600" y="6457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135890</xdr:rowOff>
    </xdr:from>
    <xdr:to>
      <xdr:col>24</xdr:col>
      <xdr:colOff>114300</xdr:colOff>
      <xdr:row>38</xdr:row>
      <xdr:rowOff>66040</xdr:rowOff>
    </xdr:to>
    <xdr:sp macro="" textlink="">
      <xdr:nvSpPr>
        <xdr:cNvPr id="62" name="フローチャート: 判断 61"/>
        <xdr:cNvSpPr/>
      </xdr:nvSpPr>
      <xdr:spPr>
        <a:xfrm>
          <a:off x="45847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164465</xdr:rowOff>
    </xdr:from>
    <xdr:to>
      <xdr:col>20</xdr:col>
      <xdr:colOff>38100</xdr:colOff>
      <xdr:row>38</xdr:row>
      <xdr:rowOff>94615</xdr:rowOff>
    </xdr:to>
    <xdr:sp macro="" textlink="">
      <xdr:nvSpPr>
        <xdr:cNvPr id="63" name="フローチャート: 判断 62"/>
        <xdr:cNvSpPr/>
      </xdr:nvSpPr>
      <xdr:spPr>
        <a:xfrm>
          <a:off x="3746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21590</xdr:rowOff>
    </xdr:from>
    <xdr:to>
      <xdr:col>15</xdr:col>
      <xdr:colOff>101600</xdr:colOff>
      <xdr:row>38</xdr:row>
      <xdr:rowOff>123190</xdr:rowOff>
    </xdr:to>
    <xdr:sp macro="" textlink="">
      <xdr:nvSpPr>
        <xdr:cNvPr id="64" name="フローチャート: 判断 63"/>
        <xdr:cNvSpPr/>
      </xdr:nvSpPr>
      <xdr:spPr>
        <a:xfrm>
          <a:off x="2857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34925</xdr:rowOff>
    </xdr:from>
    <xdr:to>
      <xdr:col>10</xdr:col>
      <xdr:colOff>165100</xdr:colOff>
      <xdr:row>38</xdr:row>
      <xdr:rowOff>136525</xdr:rowOff>
    </xdr:to>
    <xdr:sp macro="" textlink="">
      <xdr:nvSpPr>
        <xdr:cNvPr id="65" name="フローチャート: 判断 64"/>
        <xdr:cNvSpPr/>
      </xdr:nvSpPr>
      <xdr:spPr>
        <a:xfrm>
          <a:off x="1968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71120</xdr:rowOff>
    </xdr:from>
    <xdr:to>
      <xdr:col>24</xdr:col>
      <xdr:colOff>114300</xdr:colOff>
      <xdr:row>38</xdr:row>
      <xdr:rowOff>1270</xdr:rowOff>
    </xdr:to>
    <xdr:sp macro="" textlink="">
      <xdr:nvSpPr>
        <xdr:cNvPr id="71" name="楕円 70"/>
        <xdr:cNvSpPr/>
      </xdr:nvSpPr>
      <xdr:spPr>
        <a:xfrm>
          <a:off x="45847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93997</xdr:rowOff>
    </xdr:from>
    <xdr:ext cx="405111" cy="259045"/>
    <xdr:sp macro="" textlink="">
      <xdr:nvSpPr>
        <xdr:cNvPr id="72" name="【道路】&#10;有形固定資産減価償却率該当値テキスト"/>
        <xdr:cNvSpPr txBox="1"/>
      </xdr:nvSpPr>
      <xdr:spPr>
        <a:xfrm>
          <a:off x="4673600"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99695</xdr:rowOff>
    </xdr:from>
    <xdr:to>
      <xdr:col>20</xdr:col>
      <xdr:colOff>38100</xdr:colOff>
      <xdr:row>38</xdr:row>
      <xdr:rowOff>29845</xdr:rowOff>
    </xdr:to>
    <xdr:sp macro="" textlink="">
      <xdr:nvSpPr>
        <xdr:cNvPr id="73" name="楕円 72"/>
        <xdr:cNvSpPr/>
      </xdr:nvSpPr>
      <xdr:spPr>
        <a:xfrm>
          <a:off x="3746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121920</xdr:rowOff>
    </xdr:from>
    <xdr:to>
      <xdr:col>24</xdr:col>
      <xdr:colOff>63500</xdr:colOff>
      <xdr:row>37</xdr:row>
      <xdr:rowOff>150495</xdr:rowOff>
    </xdr:to>
    <xdr:cxnSp macro="">
      <xdr:nvCxnSpPr>
        <xdr:cNvPr id="74" name="直線コネクタ 73"/>
        <xdr:cNvCxnSpPr/>
      </xdr:nvCxnSpPr>
      <xdr:spPr>
        <a:xfrm flipV="1">
          <a:off x="3797300" y="646557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139700</xdr:rowOff>
    </xdr:from>
    <xdr:to>
      <xdr:col>15</xdr:col>
      <xdr:colOff>101600</xdr:colOff>
      <xdr:row>38</xdr:row>
      <xdr:rowOff>69850</xdr:rowOff>
    </xdr:to>
    <xdr:sp macro="" textlink="">
      <xdr:nvSpPr>
        <xdr:cNvPr id="75" name="楕円 74"/>
        <xdr:cNvSpPr/>
      </xdr:nvSpPr>
      <xdr:spPr>
        <a:xfrm>
          <a:off x="2857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150495</xdr:rowOff>
    </xdr:from>
    <xdr:to>
      <xdr:col>19</xdr:col>
      <xdr:colOff>177800</xdr:colOff>
      <xdr:row>38</xdr:row>
      <xdr:rowOff>19050</xdr:rowOff>
    </xdr:to>
    <xdr:cxnSp macro="">
      <xdr:nvCxnSpPr>
        <xdr:cNvPr id="76" name="直線コネクタ 75"/>
        <xdr:cNvCxnSpPr/>
      </xdr:nvCxnSpPr>
      <xdr:spPr>
        <a:xfrm flipV="1">
          <a:off x="2908300" y="64941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111125</xdr:rowOff>
    </xdr:from>
    <xdr:to>
      <xdr:col>10</xdr:col>
      <xdr:colOff>165100</xdr:colOff>
      <xdr:row>38</xdr:row>
      <xdr:rowOff>41275</xdr:rowOff>
    </xdr:to>
    <xdr:sp macro="" textlink="">
      <xdr:nvSpPr>
        <xdr:cNvPr id="77" name="楕円 76"/>
        <xdr:cNvSpPr/>
      </xdr:nvSpPr>
      <xdr:spPr>
        <a:xfrm>
          <a:off x="1968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161925</xdr:rowOff>
    </xdr:from>
    <xdr:to>
      <xdr:col>15</xdr:col>
      <xdr:colOff>50800</xdr:colOff>
      <xdr:row>38</xdr:row>
      <xdr:rowOff>19050</xdr:rowOff>
    </xdr:to>
    <xdr:cxnSp macro="">
      <xdr:nvCxnSpPr>
        <xdr:cNvPr id="78" name="直線コネクタ 77"/>
        <xdr:cNvCxnSpPr/>
      </xdr:nvCxnSpPr>
      <xdr:spPr>
        <a:xfrm>
          <a:off x="2019300" y="65055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85742</xdr:rowOff>
    </xdr:from>
    <xdr:ext cx="405111" cy="259045"/>
    <xdr:sp macro="" textlink="">
      <xdr:nvSpPr>
        <xdr:cNvPr id="79" name="n_1aveValue【道路】&#10;有形固定資産減価償却率"/>
        <xdr:cNvSpPr txBox="1"/>
      </xdr:nvSpPr>
      <xdr:spPr>
        <a:xfrm>
          <a:off x="3582044"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114317</xdr:rowOff>
    </xdr:from>
    <xdr:ext cx="405111" cy="259045"/>
    <xdr:sp macro="" textlink="">
      <xdr:nvSpPr>
        <xdr:cNvPr id="80" name="n_2aveValue【道路】&#10;有形固定資産減価償却率"/>
        <xdr:cNvSpPr txBox="1"/>
      </xdr:nvSpPr>
      <xdr:spPr>
        <a:xfrm>
          <a:off x="2705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127652</xdr:rowOff>
    </xdr:from>
    <xdr:ext cx="405111" cy="259045"/>
    <xdr:sp macro="" textlink="">
      <xdr:nvSpPr>
        <xdr:cNvPr id="81" name="n_3aveValue【道路】&#10;有形固定資産減価償却率"/>
        <xdr:cNvSpPr txBox="1"/>
      </xdr:nvSpPr>
      <xdr:spPr>
        <a:xfrm>
          <a:off x="18167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46372</xdr:rowOff>
    </xdr:from>
    <xdr:ext cx="405111" cy="259045"/>
    <xdr:sp macro="" textlink="">
      <xdr:nvSpPr>
        <xdr:cNvPr id="82" name="n_1mainValue【道路】&#10;有形固定資産減価償却率"/>
        <xdr:cNvSpPr txBox="1"/>
      </xdr:nvSpPr>
      <xdr:spPr>
        <a:xfrm>
          <a:off x="3582044"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86377</xdr:rowOff>
    </xdr:from>
    <xdr:ext cx="405111" cy="259045"/>
    <xdr:sp macro="" textlink="">
      <xdr:nvSpPr>
        <xdr:cNvPr id="83" name="n_2mainValue【道路】&#10;有形固定資産減価償却率"/>
        <xdr:cNvSpPr txBox="1"/>
      </xdr:nvSpPr>
      <xdr:spPr>
        <a:xfrm>
          <a:off x="2705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57802</xdr:rowOff>
    </xdr:from>
    <xdr:ext cx="405111" cy="259045"/>
    <xdr:sp macro="" textlink="">
      <xdr:nvSpPr>
        <xdr:cNvPr id="84" name="n_3mainValue【道路】&#10;有形固定資産減価償却率"/>
        <xdr:cNvSpPr txBox="1"/>
      </xdr:nvSpPr>
      <xdr:spPr>
        <a:xfrm>
          <a:off x="1816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128740</xdr:rowOff>
    </xdr:from>
    <xdr:to>
      <xdr:col>54</xdr:col>
      <xdr:colOff>189865</xdr:colOff>
      <xdr:row>41</xdr:row>
      <xdr:rowOff>23984</xdr:rowOff>
    </xdr:to>
    <xdr:cxnSp macro="">
      <xdr:nvCxnSpPr>
        <xdr:cNvPr id="108" name="直線コネクタ 107"/>
        <xdr:cNvCxnSpPr/>
      </xdr:nvCxnSpPr>
      <xdr:spPr>
        <a:xfrm flipV="1">
          <a:off x="10476865" y="5615140"/>
          <a:ext cx="0" cy="143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27811</xdr:rowOff>
    </xdr:from>
    <xdr:ext cx="469744" cy="259045"/>
    <xdr:sp macro="" textlink="">
      <xdr:nvSpPr>
        <xdr:cNvPr id="109" name="【道路】&#10;一人当たり延長最小値テキスト"/>
        <xdr:cNvSpPr txBox="1"/>
      </xdr:nvSpPr>
      <xdr:spPr>
        <a:xfrm>
          <a:off x="10515600" y="705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23984</xdr:rowOff>
    </xdr:from>
    <xdr:to>
      <xdr:col>55</xdr:col>
      <xdr:colOff>88900</xdr:colOff>
      <xdr:row>41</xdr:row>
      <xdr:rowOff>23984</xdr:rowOff>
    </xdr:to>
    <xdr:cxnSp macro="">
      <xdr:nvCxnSpPr>
        <xdr:cNvPr id="110" name="直線コネクタ 109"/>
        <xdr:cNvCxnSpPr/>
      </xdr:nvCxnSpPr>
      <xdr:spPr>
        <a:xfrm>
          <a:off x="10388600" y="705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75417</xdr:rowOff>
    </xdr:from>
    <xdr:ext cx="534377" cy="259045"/>
    <xdr:sp macro="" textlink="">
      <xdr:nvSpPr>
        <xdr:cNvPr id="111" name="【道路】&#10;一人当たり延長最大値テキスト"/>
        <xdr:cNvSpPr txBox="1"/>
      </xdr:nvSpPr>
      <xdr:spPr>
        <a:xfrm>
          <a:off x="10515600" y="539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128740</xdr:rowOff>
    </xdr:from>
    <xdr:to>
      <xdr:col>55</xdr:col>
      <xdr:colOff>88900</xdr:colOff>
      <xdr:row>32</xdr:row>
      <xdr:rowOff>128740</xdr:rowOff>
    </xdr:to>
    <xdr:cxnSp macro="">
      <xdr:nvCxnSpPr>
        <xdr:cNvPr id="112" name="直線コネクタ 111"/>
        <xdr:cNvCxnSpPr/>
      </xdr:nvCxnSpPr>
      <xdr:spPr>
        <a:xfrm>
          <a:off x="10388600" y="5615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128002</xdr:rowOff>
    </xdr:from>
    <xdr:ext cx="534377" cy="259045"/>
    <xdr:sp macro="" textlink="">
      <xdr:nvSpPr>
        <xdr:cNvPr id="113" name="【道路】&#10;一人当たり延長平均値テキスト"/>
        <xdr:cNvSpPr txBox="1"/>
      </xdr:nvSpPr>
      <xdr:spPr>
        <a:xfrm>
          <a:off x="10515600" y="6471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105125</xdr:rowOff>
    </xdr:from>
    <xdr:to>
      <xdr:col>55</xdr:col>
      <xdr:colOff>50800</xdr:colOff>
      <xdr:row>39</xdr:row>
      <xdr:rowOff>35275</xdr:rowOff>
    </xdr:to>
    <xdr:sp macro="" textlink="">
      <xdr:nvSpPr>
        <xdr:cNvPr id="114" name="フローチャート: 判断 113"/>
        <xdr:cNvSpPr/>
      </xdr:nvSpPr>
      <xdr:spPr>
        <a:xfrm>
          <a:off x="10426700" y="662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126879</xdr:rowOff>
    </xdr:from>
    <xdr:to>
      <xdr:col>50</xdr:col>
      <xdr:colOff>165100</xdr:colOff>
      <xdr:row>39</xdr:row>
      <xdr:rowOff>57029</xdr:rowOff>
    </xdr:to>
    <xdr:sp macro="" textlink="">
      <xdr:nvSpPr>
        <xdr:cNvPr id="115" name="フローチャート: 判断 114"/>
        <xdr:cNvSpPr/>
      </xdr:nvSpPr>
      <xdr:spPr>
        <a:xfrm>
          <a:off x="9588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126232</xdr:rowOff>
    </xdr:from>
    <xdr:to>
      <xdr:col>46</xdr:col>
      <xdr:colOff>38100</xdr:colOff>
      <xdr:row>39</xdr:row>
      <xdr:rowOff>56382</xdr:rowOff>
    </xdr:to>
    <xdr:sp macro="" textlink="">
      <xdr:nvSpPr>
        <xdr:cNvPr id="116" name="フローチャート: 判断 115"/>
        <xdr:cNvSpPr/>
      </xdr:nvSpPr>
      <xdr:spPr>
        <a:xfrm>
          <a:off x="8699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15704</xdr:rowOff>
    </xdr:from>
    <xdr:to>
      <xdr:col>41</xdr:col>
      <xdr:colOff>101600</xdr:colOff>
      <xdr:row>39</xdr:row>
      <xdr:rowOff>117304</xdr:rowOff>
    </xdr:to>
    <xdr:sp macro="" textlink="">
      <xdr:nvSpPr>
        <xdr:cNvPr id="117" name="フローチャート: 判断 116"/>
        <xdr:cNvSpPr/>
      </xdr:nvSpPr>
      <xdr:spPr>
        <a:xfrm>
          <a:off x="7810500" y="670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100438</xdr:rowOff>
    </xdr:from>
    <xdr:to>
      <xdr:col>55</xdr:col>
      <xdr:colOff>50800</xdr:colOff>
      <xdr:row>40</xdr:row>
      <xdr:rowOff>30588</xdr:rowOff>
    </xdr:to>
    <xdr:sp macro="" textlink="">
      <xdr:nvSpPr>
        <xdr:cNvPr id="123" name="楕円 122"/>
        <xdr:cNvSpPr/>
      </xdr:nvSpPr>
      <xdr:spPr>
        <a:xfrm>
          <a:off x="10426700" y="678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78865</xdr:rowOff>
    </xdr:from>
    <xdr:ext cx="534377" cy="259045"/>
    <xdr:sp macro="" textlink="">
      <xdr:nvSpPr>
        <xdr:cNvPr id="124" name="【道路】&#10;一人当たり延長該当値テキスト"/>
        <xdr:cNvSpPr txBox="1"/>
      </xdr:nvSpPr>
      <xdr:spPr>
        <a:xfrm>
          <a:off x="10515600" y="676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99105</xdr:rowOff>
    </xdr:from>
    <xdr:to>
      <xdr:col>50</xdr:col>
      <xdr:colOff>165100</xdr:colOff>
      <xdr:row>40</xdr:row>
      <xdr:rowOff>29255</xdr:rowOff>
    </xdr:to>
    <xdr:sp macro="" textlink="">
      <xdr:nvSpPr>
        <xdr:cNvPr id="125" name="楕円 124"/>
        <xdr:cNvSpPr/>
      </xdr:nvSpPr>
      <xdr:spPr>
        <a:xfrm>
          <a:off x="9588500" y="678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149905</xdr:rowOff>
    </xdr:from>
    <xdr:to>
      <xdr:col>55</xdr:col>
      <xdr:colOff>0</xdr:colOff>
      <xdr:row>39</xdr:row>
      <xdr:rowOff>151238</xdr:rowOff>
    </xdr:to>
    <xdr:cxnSp macro="">
      <xdr:nvCxnSpPr>
        <xdr:cNvPr id="126" name="直線コネクタ 125"/>
        <xdr:cNvCxnSpPr/>
      </xdr:nvCxnSpPr>
      <xdr:spPr>
        <a:xfrm>
          <a:off x="9639300" y="6836455"/>
          <a:ext cx="8382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101886</xdr:rowOff>
    </xdr:from>
    <xdr:to>
      <xdr:col>46</xdr:col>
      <xdr:colOff>38100</xdr:colOff>
      <xdr:row>40</xdr:row>
      <xdr:rowOff>32036</xdr:rowOff>
    </xdr:to>
    <xdr:sp macro="" textlink="">
      <xdr:nvSpPr>
        <xdr:cNvPr id="127" name="楕円 126"/>
        <xdr:cNvSpPr/>
      </xdr:nvSpPr>
      <xdr:spPr>
        <a:xfrm>
          <a:off x="8699500" y="678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149905</xdr:rowOff>
    </xdr:from>
    <xdr:to>
      <xdr:col>50</xdr:col>
      <xdr:colOff>114300</xdr:colOff>
      <xdr:row>39</xdr:row>
      <xdr:rowOff>152686</xdr:rowOff>
    </xdr:to>
    <xdr:cxnSp macro="">
      <xdr:nvCxnSpPr>
        <xdr:cNvPr id="128" name="直線コネクタ 127"/>
        <xdr:cNvCxnSpPr/>
      </xdr:nvCxnSpPr>
      <xdr:spPr>
        <a:xfrm flipV="1">
          <a:off x="8750300" y="6836455"/>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138005</xdr:rowOff>
    </xdr:from>
    <xdr:to>
      <xdr:col>41</xdr:col>
      <xdr:colOff>101600</xdr:colOff>
      <xdr:row>40</xdr:row>
      <xdr:rowOff>68155</xdr:rowOff>
    </xdr:to>
    <xdr:sp macro="" textlink="">
      <xdr:nvSpPr>
        <xdr:cNvPr id="129" name="楕円 128"/>
        <xdr:cNvSpPr/>
      </xdr:nvSpPr>
      <xdr:spPr>
        <a:xfrm>
          <a:off x="7810500" y="682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152686</xdr:rowOff>
    </xdr:from>
    <xdr:to>
      <xdr:col>45</xdr:col>
      <xdr:colOff>177800</xdr:colOff>
      <xdr:row>40</xdr:row>
      <xdr:rowOff>17355</xdr:rowOff>
    </xdr:to>
    <xdr:cxnSp macro="">
      <xdr:nvCxnSpPr>
        <xdr:cNvPr id="130" name="直線コネクタ 129"/>
        <xdr:cNvCxnSpPr/>
      </xdr:nvCxnSpPr>
      <xdr:spPr>
        <a:xfrm flipV="1">
          <a:off x="7861300" y="6839236"/>
          <a:ext cx="8890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73556</xdr:rowOff>
    </xdr:from>
    <xdr:ext cx="534377" cy="259045"/>
    <xdr:sp macro="" textlink="">
      <xdr:nvSpPr>
        <xdr:cNvPr id="131" name="n_1aveValue【道路】&#10;一人当たり延長"/>
        <xdr:cNvSpPr txBox="1"/>
      </xdr:nvSpPr>
      <xdr:spPr>
        <a:xfrm>
          <a:off x="9359411" y="641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72909</xdr:rowOff>
    </xdr:from>
    <xdr:ext cx="534377" cy="259045"/>
    <xdr:sp macro="" textlink="">
      <xdr:nvSpPr>
        <xdr:cNvPr id="132" name="n_2aveValue【道路】&#10;一人当たり延長"/>
        <xdr:cNvSpPr txBox="1"/>
      </xdr:nvSpPr>
      <xdr:spPr>
        <a:xfrm>
          <a:off x="8483111" y="641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133831</xdr:rowOff>
    </xdr:from>
    <xdr:ext cx="534377" cy="259045"/>
    <xdr:sp macro="" textlink="">
      <xdr:nvSpPr>
        <xdr:cNvPr id="133" name="n_3aveValue【道路】&#10;一人当たり延長"/>
        <xdr:cNvSpPr txBox="1"/>
      </xdr:nvSpPr>
      <xdr:spPr>
        <a:xfrm>
          <a:off x="7594111" y="647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20382</xdr:rowOff>
    </xdr:from>
    <xdr:ext cx="534377" cy="259045"/>
    <xdr:sp macro="" textlink="">
      <xdr:nvSpPr>
        <xdr:cNvPr id="134" name="n_1mainValue【道路】&#10;一人当たり延長"/>
        <xdr:cNvSpPr txBox="1"/>
      </xdr:nvSpPr>
      <xdr:spPr>
        <a:xfrm>
          <a:off x="9359411" y="687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23163</xdr:rowOff>
    </xdr:from>
    <xdr:ext cx="534377" cy="259045"/>
    <xdr:sp macro="" textlink="">
      <xdr:nvSpPr>
        <xdr:cNvPr id="135" name="n_2mainValue【道路】&#10;一人当たり延長"/>
        <xdr:cNvSpPr txBox="1"/>
      </xdr:nvSpPr>
      <xdr:spPr>
        <a:xfrm>
          <a:off x="8483111" y="68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59282</xdr:rowOff>
    </xdr:from>
    <xdr:ext cx="534377" cy="259045"/>
    <xdr:sp macro="" textlink="">
      <xdr:nvSpPr>
        <xdr:cNvPr id="136" name="n_3mainValue【道路】&#10;一人当たり延長"/>
        <xdr:cNvSpPr txBox="1"/>
      </xdr:nvSpPr>
      <xdr:spPr>
        <a:xfrm>
          <a:off x="7594111" y="691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65315</xdr:rowOff>
    </xdr:to>
    <xdr:cxnSp macro="">
      <xdr:nvCxnSpPr>
        <xdr:cNvPr id="162" name="直線コネクタ 161"/>
        <xdr:cNvCxnSpPr/>
      </xdr:nvCxnSpPr>
      <xdr:spPr>
        <a:xfrm flipV="1">
          <a:off x="4634865" y="947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69142</xdr:rowOff>
    </xdr:from>
    <xdr:ext cx="340478" cy="259045"/>
    <xdr:sp macro="" textlink="">
      <xdr:nvSpPr>
        <xdr:cNvPr id="163" name="【橋りょう・トンネル】&#10;有形固定資産減価償却率最小値テキスト"/>
        <xdr:cNvSpPr txBox="1"/>
      </xdr:nvSpPr>
      <xdr:spPr>
        <a:xfrm>
          <a:off x="4673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65315</xdr:rowOff>
    </xdr:from>
    <xdr:to>
      <xdr:col>24</xdr:col>
      <xdr:colOff>152400</xdr:colOff>
      <xdr:row>64</xdr:row>
      <xdr:rowOff>65315</xdr:rowOff>
    </xdr:to>
    <xdr:cxnSp macro="">
      <xdr:nvCxnSpPr>
        <xdr:cNvPr id="164" name="直線コネクタ 163"/>
        <xdr:cNvCxnSpPr/>
      </xdr:nvCxnSpPr>
      <xdr:spPr>
        <a:xfrm>
          <a:off x="4546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5" name="【橋りょう・トンネ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6" name="直線コネクタ 165"/>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143164</xdr:rowOff>
    </xdr:from>
    <xdr:ext cx="405111" cy="259045"/>
    <xdr:sp macro="" textlink="">
      <xdr:nvSpPr>
        <xdr:cNvPr id="167" name="【橋りょう・トンネル】&#10;有形固定資産減価償却率平均値テキスト"/>
        <xdr:cNvSpPr txBox="1"/>
      </xdr:nvSpPr>
      <xdr:spPr>
        <a:xfrm>
          <a:off x="4673600" y="1008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164737</xdr:rowOff>
    </xdr:from>
    <xdr:to>
      <xdr:col>24</xdr:col>
      <xdr:colOff>114300</xdr:colOff>
      <xdr:row>59</xdr:row>
      <xdr:rowOff>94887</xdr:rowOff>
    </xdr:to>
    <xdr:sp macro="" textlink="">
      <xdr:nvSpPr>
        <xdr:cNvPr id="168" name="フローチャート: 判断 167"/>
        <xdr:cNvSpPr/>
      </xdr:nvSpPr>
      <xdr:spPr>
        <a:xfrm>
          <a:off x="45847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xdr:rowOff>
    </xdr:from>
    <xdr:to>
      <xdr:col>20</xdr:col>
      <xdr:colOff>38100</xdr:colOff>
      <xdr:row>59</xdr:row>
      <xdr:rowOff>106317</xdr:rowOff>
    </xdr:to>
    <xdr:sp macro="" textlink="">
      <xdr:nvSpPr>
        <xdr:cNvPr id="169" name="フローチャート: 判断 168"/>
        <xdr:cNvSpPr/>
      </xdr:nvSpPr>
      <xdr:spPr>
        <a:xfrm>
          <a:off x="3746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70" name="フローチャート: 判断 169"/>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11249</xdr:rowOff>
    </xdr:from>
    <xdr:to>
      <xdr:col>10</xdr:col>
      <xdr:colOff>165100</xdr:colOff>
      <xdr:row>59</xdr:row>
      <xdr:rowOff>112849</xdr:rowOff>
    </xdr:to>
    <xdr:sp macro="" textlink="">
      <xdr:nvSpPr>
        <xdr:cNvPr id="171" name="フローチャート: 判断 170"/>
        <xdr:cNvSpPr/>
      </xdr:nvSpPr>
      <xdr:spPr>
        <a:xfrm>
          <a:off x="1968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161472</xdr:rowOff>
    </xdr:from>
    <xdr:to>
      <xdr:col>24</xdr:col>
      <xdr:colOff>114300</xdr:colOff>
      <xdr:row>55</xdr:row>
      <xdr:rowOff>91622</xdr:rowOff>
    </xdr:to>
    <xdr:sp macro="" textlink="">
      <xdr:nvSpPr>
        <xdr:cNvPr id="177" name="楕円 176"/>
        <xdr:cNvSpPr/>
      </xdr:nvSpPr>
      <xdr:spPr>
        <a:xfrm>
          <a:off x="45847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114499</xdr:rowOff>
    </xdr:from>
    <xdr:ext cx="469744" cy="259045"/>
    <xdr:sp macro="" textlink="">
      <xdr:nvSpPr>
        <xdr:cNvPr id="178" name="【橋りょう・トンネル】&#10;有形固定資産減価償却率該当値テキスト"/>
        <xdr:cNvSpPr txBox="1"/>
      </xdr:nvSpPr>
      <xdr:spPr>
        <a:xfrm>
          <a:off x="4673600" y="937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161472</xdr:rowOff>
    </xdr:from>
    <xdr:to>
      <xdr:col>20</xdr:col>
      <xdr:colOff>38100</xdr:colOff>
      <xdr:row>55</xdr:row>
      <xdr:rowOff>91622</xdr:rowOff>
    </xdr:to>
    <xdr:sp macro="" textlink="">
      <xdr:nvSpPr>
        <xdr:cNvPr id="179" name="楕円 178"/>
        <xdr:cNvSpPr/>
      </xdr:nvSpPr>
      <xdr:spPr>
        <a:xfrm>
          <a:off x="37465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40822</xdr:rowOff>
    </xdr:from>
    <xdr:to>
      <xdr:col>24</xdr:col>
      <xdr:colOff>63500</xdr:colOff>
      <xdr:row>55</xdr:row>
      <xdr:rowOff>40822</xdr:rowOff>
    </xdr:to>
    <xdr:cxnSp macro="">
      <xdr:nvCxnSpPr>
        <xdr:cNvPr id="180" name="直線コネクタ 179"/>
        <xdr:cNvCxnSpPr/>
      </xdr:nvCxnSpPr>
      <xdr:spPr>
        <a:xfrm>
          <a:off x="3797300" y="9470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161472</xdr:rowOff>
    </xdr:from>
    <xdr:to>
      <xdr:col>15</xdr:col>
      <xdr:colOff>101600</xdr:colOff>
      <xdr:row>55</xdr:row>
      <xdr:rowOff>91622</xdr:rowOff>
    </xdr:to>
    <xdr:sp macro="" textlink="">
      <xdr:nvSpPr>
        <xdr:cNvPr id="181" name="楕円 180"/>
        <xdr:cNvSpPr/>
      </xdr:nvSpPr>
      <xdr:spPr>
        <a:xfrm>
          <a:off x="28575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40822</xdr:rowOff>
    </xdr:from>
    <xdr:to>
      <xdr:col>19</xdr:col>
      <xdr:colOff>177800</xdr:colOff>
      <xdr:row>55</xdr:row>
      <xdr:rowOff>40822</xdr:rowOff>
    </xdr:to>
    <xdr:cxnSp macro="">
      <xdr:nvCxnSpPr>
        <xdr:cNvPr id="182" name="直線コネクタ 181"/>
        <xdr:cNvCxnSpPr/>
      </xdr:nvCxnSpPr>
      <xdr:spPr>
        <a:xfrm>
          <a:off x="2908300" y="947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99423</xdr:rowOff>
    </xdr:from>
    <xdr:to>
      <xdr:col>10</xdr:col>
      <xdr:colOff>165100</xdr:colOff>
      <xdr:row>58</xdr:row>
      <xdr:rowOff>29573</xdr:rowOff>
    </xdr:to>
    <xdr:sp macro="" textlink="">
      <xdr:nvSpPr>
        <xdr:cNvPr id="183" name="楕円 182"/>
        <xdr:cNvSpPr/>
      </xdr:nvSpPr>
      <xdr:spPr>
        <a:xfrm>
          <a:off x="1968500" y="987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40822</xdr:rowOff>
    </xdr:from>
    <xdr:to>
      <xdr:col>15</xdr:col>
      <xdr:colOff>50800</xdr:colOff>
      <xdr:row>57</xdr:row>
      <xdr:rowOff>150223</xdr:rowOff>
    </xdr:to>
    <xdr:cxnSp macro="">
      <xdr:nvCxnSpPr>
        <xdr:cNvPr id="184" name="直線コネクタ 183"/>
        <xdr:cNvCxnSpPr/>
      </xdr:nvCxnSpPr>
      <xdr:spPr>
        <a:xfrm flipV="1">
          <a:off x="2019300" y="9470572"/>
          <a:ext cx="889000" cy="45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97444</xdr:rowOff>
    </xdr:from>
    <xdr:ext cx="405111" cy="259045"/>
    <xdr:sp macro="" textlink="">
      <xdr:nvSpPr>
        <xdr:cNvPr id="185" name="n_1aveValue【橋りょう・トンネル】&#10;有形固定資産減価償却率"/>
        <xdr:cNvSpPr txBox="1"/>
      </xdr:nvSpPr>
      <xdr:spPr>
        <a:xfrm>
          <a:off x="3582044" y="102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82749</xdr:rowOff>
    </xdr:from>
    <xdr:ext cx="405111" cy="259045"/>
    <xdr:sp macro="" textlink="">
      <xdr:nvSpPr>
        <xdr:cNvPr id="186" name="n_2aveValue【橋りょう・トンネル】&#10;有形固定資産減価償却率"/>
        <xdr:cNvSpPr txBox="1"/>
      </xdr:nvSpPr>
      <xdr:spPr>
        <a:xfrm>
          <a:off x="27057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103976</xdr:rowOff>
    </xdr:from>
    <xdr:ext cx="405111" cy="259045"/>
    <xdr:sp macro="" textlink="">
      <xdr:nvSpPr>
        <xdr:cNvPr id="187" name="n_3aveValue【橋りょう・トンネル】&#10;有形固定資産減価償却率"/>
        <xdr:cNvSpPr txBox="1"/>
      </xdr:nvSpPr>
      <xdr:spPr>
        <a:xfrm>
          <a:off x="1816744" y="1021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53</xdr:row>
      <xdr:rowOff>108149</xdr:rowOff>
    </xdr:from>
    <xdr:ext cx="469744" cy="259045"/>
    <xdr:sp macro="" textlink="">
      <xdr:nvSpPr>
        <xdr:cNvPr id="188" name="n_1mainValue【橋りょう・トンネル】&#10;有形固定資産減価償却率"/>
        <xdr:cNvSpPr txBox="1"/>
      </xdr:nvSpPr>
      <xdr:spPr>
        <a:xfrm>
          <a:off x="3549727" y="91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53</xdr:row>
      <xdr:rowOff>108149</xdr:rowOff>
    </xdr:from>
    <xdr:ext cx="469744" cy="259045"/>
    <xdr:sp macro="" textlink="">
      <xdr:nvSpPr>
        <xdr:cNvPr id="189" name="n_2mainValue【橋りょう・トンネル】&#10;有形固定資産減価償却率"/>
        <xdr:cNvSpPr txBox="1"/>
      </xdr:nvSpPr>
      <xdr:spPr>
        <a:xfrm>
          <a:off x="2673427" y="91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46100</xdr:rowOff>
    </xdr:from>
    <xdr:ext cx="405111" cy="259045"/>
    <xdr:sp macro="" textlink="">
      <xdr:nvSpPr>
        <xdr:cNvPr id="190" name="n_3mainValue【橋りょう・トンネル】&#10;有形固定資産減価償却率"/>
        <xdr:cNvSpPr txBox="1"/>
      </xdr:nvSpPr>
      <xdr:spPr>
        <a:xfrm>
          <a:off x="1816744" y="964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2" name="テキスト ボックス 201"/>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4" name="テキスト ボックス 203"/>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6" name="テキスト ボックス 205"/>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8" name="テキスト ボックス 207"/>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0" name="テキスト ボックス 209"/>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2" name="テキスト ボックス 21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148030</xdr:rowOff>
    </xdr:from>
    <xdr:to>
      <xdr:col>54</xdr:col>
      <xdr:colOff>189865</xdr:colOff>
      <xdr:row>64</xdr:row>
      <xdr:rowOff>72193</xdr:rowOff>
    </xdr:to>
    <xdr:cxnSp macro="">
      <xdr:nvCxnSpPr>
        <xdr:cNvPr id="214" name="直線コネクタ 213"/>
        <xdr:cNvCxnSpPr/>
      </xdr:nvCxnSpPr>
      <xdr:spPr>
        <a:xfrm flipV="1">
          <a:off x="10476865" y="9749230"/>
          <a:ext cx="0" cy="1295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76020</xdr:rowOff>
    </xdr:from>
    <xdr:ext cx="469744" cy="259045"/>
    <xdr:sp macro="" textlink="">
      <xdr:nvSpPr>
        <xdr:cNvPr id="215" name="【橋りょう・トンネル】&#10;一人当たり有形固定資産（償却資産）額最小値テキスト"/>
        <xdr:cNvSpPr txBox="1"/>
      </xdr:nvSpPr>
      <xdr:spPr>
        <a:xfrm>
          <a:off x="10515600" y="1104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72193</xdr:rowOff>
    </xdr:from>
    <xdr:to>
      <xdr:col>55</xdr:col>
      <xdr:colOff>88900</xdr:colOff>
      <xdr:row>64</xdr:row>
      <xdr:rowOff>72193</xdr:rowOff>
    </xdr:to>
    <xdr:cxnSp macro="">
      <xdr:nvCxnSpPr>
        <xdr:cNvPr id="216" name="直線コネクタ 215"/>
        <xdr:cNvCxnSpPr/>
      </xdr:nvCxnSpPr>
      <xdr:spPr>
        <a:xfrm>
          <a:off x="10388600" y="11044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94707</xdr:rowOff>
    </xdr:from>
    <xdr:ext cx="690189" cy="259045"/>
    <xdr:sp macro="" textlink="">
      <xdr:nvSpPr>
        <xdr:cNvPr id="217" name="【橋りょう・トンネル】&#10;一人当たり有形固定資産（償却資産）額最大値テキスト"/>
        <xdr:cNvSpPr txBox="1"/>
      </xdr:nvSpPr>
      <xdr:spPr>
        <a:xfrm>
          <a:off x="10515600" y="9524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148030</xdr:rowOff>
    </xdr:from>
    <xdr:to>
      <xdr:col>55</xdr:col>
      <xdr:colOff>88900</xdr:colOff>
      <xdr:row>56</xdr:row>
      <xdr:rowOff>148030</xdr:rowOff>
    </xdr:to>
    <xdr:cxnSp macro="">
      <xdr:nvCxnSpPr>
        <xdr:cNvPr id="218" name="直線コネクタ 217"/>
        <xdr:cNvCxnSpPr/>
      </xdr:nvCxnSpPr>
      <xdr:spPr>
        <a:xfrm>
          <a:off x="10388600" y="9749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126213</xdr:rowOff>
    </xdr:from>
    <xdr:ext cx="599010" cy="259045"/>
    <xdr:sp macro="" textlink="">
      <xdr:nvSpPr>
        <xdr:cNvPr id="219" name="【橋りょう・トンネル】&#10;一人当たり有形固定資産（償却資産）額平均値テキスト"/>
        <xdr:cNvSpPr txBox="1"/>
      </xdr:nvSpPr>
      <xdr:spPr>
        <a:xfrm>
          <a:off x="10515600" y="105846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103336</xdr:rowOff>
    </xdr:from>
    <xdr:to>
      <xdr:col>55</xdr:col>
      <xdr:colOff>50800</xdr:colOff>
      <xdr:row>63</xdr:row>
      <xdr:rowOff>33486</xdr:rowOff>
    </xdr:to>
    <xdr:sp macro="" textlink="">
      <xdr:nvSpPr>
        <xdr:cNvPr id="220" name="フローチャート: 判断 219"/>
        <xdr:cNvSpPr/>
      </xdr:nvSpPr>
      <xdr:spPr>
        <a:xfrm>
          <a:off x="10426700" y="1073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90474</xdr:rowOff>
    </xdr:from>
    <xdr:to>
      <xdr:col>50</xdr:col>
      <xdr:colOff>165100</xdr:colOff>
      <xdr:row>63</xdr:row>
      <xdr:rowOff>20624</xdr:rowOff>
    </xdr:to>
    <xdr:sp macro="" textlink="">
      <xdr:nvSpPr>
        <xdr:cNvPr id="221" name="フローチャート: 判断 220"/>
        <xdr:cNvSpPr/>
      </xdr:nvSpPr>
      <xdr:spPr>
        <a:xfrm>
          <a:off x="9588500" y="1072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92158</xdr:rowOff>
    </xdr:from>
    <xdr:to>
      <xdr:col>46</xdr:col>
      <xdr:colOff>38100</xdr:colOff>
      <xdr:row>63</xdr:row>
      <xdr:rowOff>22308</xdr:rowOff>
    </xdr:to>
    <xdr:sp macro="" textlink="">
      <xdr:nvSpPr>
        <xdr:cNvPr id="222" name="フローチャート: 判断 221"/>
        <xdr:cNvSpPr/>
      </xdr:nvSpPr>
      <xdr:spPr>
        <a:xfrm>
          <a:off x="8699500" y="107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145990</xdr:rowOff>
    </xdr:from>
    <xdr:to>
      <xdr:col>41</xdr:col>
      <xdr:colOff>101600</xdr:colOff>
      <xdr:row>63</xdr:row>
      <xdr:rowOff>76140</xdr:rowOff>
    </xdr:to>
    <xdr:sp macro="" textlink="">
      <xdr:nvSpPr>
        <xdr:cNvPr id="223" name="フローチャート: 判断 222"/>
        <xdr:cNvSpPr/>
      </xdr:nvSpPr>
      <xdr:spPr>
        <a:xfrm>
          <a:off x="7810500" y="107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8226</xdr:rowOff>
    </xdr:from>
    <xdr:to>
      <xdr:col>55</xdr:col>
      <xdr:colOff>50800</xdr:colOff>
      <xdr:row>63</xdr:row>
      <xdr:rowOff>109826</xdr:rowOff>
    </xdr:to>
    <xdr:sp macro="" textlink="">
      <xdr:nvSpPr>
        <xdr:cNvPr id="229" name="楕円 228"/>
        <xdr:cNvSpPr/>
      </xdr:nvSpPr>
      <xdr:spPr>
        <a:xfrm>
          <a:off x="10426700" y="1080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158103</xdr:rowOff>
    </xdr:from>
    <xdr:ext cx="599010" cy="259045"/>
    <xdr:sp macro="" textlink="">
      <xdr:nvSpPr>
        <xdr:cNvPr id="230" name="【橋りょう・トンネル】&#10;一人当たり有形固定資産（償却資産）額該当値テキスト"/>
        <xdr:cNvSpPr txBox="1"/>
      </xdr:nvSpPr>
      <xdr:spPr>
        <a:xfrm>
          <a:off x="10515600" y="10788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8864</xdr:rowOff>
    </xdr:from>
    <xdr:to>
      <xdr:col>50</xdr:col>
      <xdr:colOff>165100</xdr:colOff>
      <xdr:row>63</xdr:row>
      <xdr:rowOff>110464</xdr:rowOff>
    </xdr:to>
    <xdr:sp macro="" textlink="">
      <xdr:nvSpPr>
        <xdr:cNvPr id="231" name="楕円 230"/>
        <xdr:cNvSpPr/>
      </xdr:nvSpPr>
      <xdr:spPr>
        <a:xfrm>
          <a:off x="9588500" y="1081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59026</xdr:rowOff>
    </xdr:from>
    <xdr:to>
      <xdr:col>55</xdr:col>
      <xdr:colOff>0</xdr:colOff>
      <xdr:row>63</xdr:row>
      <xdr:rowOff>59664</xdr:rowOff>
    </xdr:to>
    <xdr:cxnSp macro="">
      <xdr:nvCxnSpPr>
        <xdr:cNvPr id="232" name="直線コネクタ 231"/>
        <xdr:cNvCxnSpPr/>
      </xdr:nvCxnSpPr>
      <xdr:spPr>
        <a:xfrm flipV="1">
          <a:off x="9639300" y="10860376"/>
          <a:ext cx="838200" cy="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10098</xdr:rowOff>
    </xdr:from>
    <xdr:to>
      <xdr:col>46</xdr:col>
      <xdr:colOff>38100</xdr:colOff>
      <xdr:row>63</xdr:row>
      <xdr:rowOff>111698</xdr:rowOff>
    </xdr:to>
    <xdr:sp macro="" textlink="">
      <xdr:nvSpPr>
        <xdr:cNvPr id="233" name="楕円 232"/>
        <xdr:cNvSpPr/>
      </xdr:nvSpPr>
      <xdr:spPr>
        <a:xfrm>
          <a:off x="8699500" y="1081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59664</xdr:rowOff>
    </xdr:from>
    <xdr:to>
      <xdr:col>50</xdr:col>
      <xdr:colOff>114300</xdr:colOff>
      <xdr:row>63</xdr:row>
      <xdr:rowOff>60898</xdr:rowOff>
    </xdr:to>
    <xdr:cxnSp macro="">
      <xdr:nvCxnSpPr>
        <xdr:cNvPr id="234" name="直線コネクタ 233"/>
        <xdr:cNvCxnSpPr/>
      </xdr:nvCxnSpPr>
      <xdr:spPr>
        <a:xfrm flipV="1">
          <a:off x="8750300" y="10861014"/>
          <a:ext cx="8890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11214</xdr:rowOff>
    </xdr:from>
    <xdr:to>
      <xdr:col>41</xdr:col>
      <xdr:colOff>101600</xdr:colOff>
      <xdr:row>63</xdr:row>
      <xdr:rowOff>112814</xdr:rowOff>
    </xdr:to>
    <xdr:sp macro="" textlink="">
      <xdr:nvSpPr>
        <xdr:cNvPr id="235" name="楕円 234"/>
        <xdr:cNvSpPr/>
      </xdr:nvSpPr>
      <xdr:spPr>
        <a:xfrm>
          <a:off x="7810500" y="1081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60898</xdr:rowOff>
    </xdr:from>
    <xdr:to>
      <xdr:col>45</xdr:col>
      <xdr:colOff>177800</xdr:colOff>
      <xdr:row>63</xdr:row>
      <xdr:rowOff>62014</xdr:rowOff>
    </xdr:to>
    <xdr:cxnSp macro="">
      <xdr:nvCxnSpPr>
        <xdr:cNvPr id="236" name="直線コネクタ 235"/>
        <xdr:cNvCxnSpPr/>
      </xdr:nvCxnSpPr>
      <xdr:spPr>
        <a:xfrm flipV="1">
          <a:off x="7861300" y="10862248"/>
          <a:ext cx="889000" cy="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37151</xdr:rowOff>
    </xdr:from>
    <xdr:ext cx="599010" cy="259045"/>
    <xdr:sp macro="" textlink="">
      <xdr:nvSpPr>
        <xdr:cNvPr id="237" name="n_1aveValue【橋りょう・トンネル】&#10;一人当たり有形固定資産（償却資産）額"/>
        <xdr:cNvSpPr txBox="1"/>
      </xdr:nvSpPr>
      <xdr:spPr>
        <a:xfrm>
          <a:off x="9327095" y="10495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38835</xdr:rowOff>
    </xdr:from>
    <xdr:ext cx="599010" cy="259045"/>
    <xdr:sp macro="" textlink="">
      <xdr:nvSpPr>
        <xdr:cNvPr id="238" name="n_2aveValue【橋りょう・トンネル】&#10;一人当たり有形固定資産（償却資産）額"/>
        <xdr:cNvSpPr txBox="1"/>
      </xdr:nvSpPr>
      <xdr:spPr>
        <a:xfrm>
          <a:off x="8450795" y="1049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92667</xdr:rowOff>
    </xdr:from>
    <xdr:ext cx="599010" cy="259045"/>
    <xdr:sp macro="" textlink="">
      <xdr:nvSpPr>
        <xdr:cNvPr id="239" name="n_3aveValue【橋りょう・トンネル】&#10;一人当たり有形固定資産（償却資産）額"/>
        <xdr:cNvSpPr txBox="1"/>
      </xdr:nvSpPr>
      <xdr:spPr>
        <a:xfrm>
          <a:off x="7561795" y="1055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101591</xdr:rowOff>
    </xdr:from>
    <xdr:ext cx="599010" cy="259045"/>
    <xdr:sp macro="" textlink="">
      <xdr:nvSpPr>
        <xdr:cNvPr id="240" name="n_1mainValue【橋りょう・トンネル】&#10;一人当たり有形固定資産（償却資産）額"/>
        <xdr:cNvSpPr txBox="1"/>
      </xdr:nvSpPr>
      <xdr:spPr>
        <a:xfrm>
          <a:off x="9327095" y="10902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102825</xdr:rowOff>
    </xdr:from>
    <xdr:ext cx="599010" cy="259045"/>
    <xdr:sp macro="" textlink="">
      <xdr:nvSpPr>
        <xdr:cNvPr id="241" name="n_2mainValue【橋りょう・トンネル】&#10;一人当たり有形固定資産（償却資産）額"/>
        <xdr:cNvSpPr txBox="1"/>
      </xdr:nvSpPr>
      <xdr:spPr>
        <a:xfrm>
          <a:off x="8450795" y="10904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103941</xdr:rowOff>
    </xdr:from>
    <xdr:ext cx="599010" cy="259045"/>
    <xdr:sp macro="" textlink="">
      <xdr:nvSpPr>
        <xdr:cNvPr id="242" name="n_3mainValue【橋りょう・トンネル】&#10;一人当たり有形固定資産（償却資産）額"/>
        <xdr:cNvSpPr txBox="1"/>
      </xdr:nvSpPr>
      <xdr:spPr>
        <a:xfrm>
          <a:off x="7561795" y="10905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3" name="テキスト ボックス 25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4" name="直線コネクタ 25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5" name="テキスト ボックス 25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6" name="直線コネクタ 25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7" name="テキスト ボックス 25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8" name="直線コネクタ 25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9" name="テキスト ボックス 25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0" name="直線コネクタ 25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1" name="テキスト ボックス 26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2" name="直線コネクタ 26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3" name="テキスト ボックス 26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72389</xdr:rowOff>
    </xdr:to>
    <xdr:cxnSp macro="">
      <xdr:nvCxnSpPr>
        <xdr:cNvPr id="267" name="直線コネクタ 266"/>
        <xdr:cNvCxnSpPr/>
      </xdr:nvCxnSpPr>
      <xdr:spPr>
        <a:xfrm flipV="1">
          <a:off x="4634865" y="13335000"/>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76216</xdr:rowOff>
    </xdr:from>
    <xdr:ext cx="405111" cy="259045"/>
    <xdr:sp macro="" textlink="">
      <xdr:nvSpPr>
        <xdr:cNvPr id="268" name="【公営住宅】&#10;有形固定資産減価償却率最小値テキスト"/>
        <xdr:cNvSpPr txBox="1"/>
      </xdr:nvSpPr>
      <xdr:spPr>
        <a:xfrm>
          <a:off x="4673600" y="1482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72389</xdr:rowOff>
    </xdr:from>
    <xdr:to>
      <xdr:col>24</xdr:col>
      <xdr:colOff>152400</xdr:colOff>
      <xdr:row>86</xdr:row>
      <xdr:rowOff>72389</xdr:rowOff>
    </xdr:to>
    <xdr:cxnSp macro="">
      <xdr:nvCxnSpPr>
        <xdr:cNvPr id="269" name="直線コネクタ 268"/>
        <xdr:cNvCxnSpPr/>
      </xdr:nvCxnSpPr>
      <xdr:spPr>
        <a:xfrm>
          <a:off x="4546600" y="1481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0"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1" name="直線コネクタ 270"/>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50182</xdr:rowOff>
    </xdr:from>
    <xdr:ext cx="405111" cy="259045"/>
    <xdr:sp macro="" textlink="">
      <xdr:nvSpPr>
        <xdr:cNvPr id="272" name="【公営住宅】&#10;有形固定資産減価償却率平均値テキスト"/>
        <xdr:cNvSpPr txBox="1"/>
      </xdr:nvSpPr>
      <xdr:spPr>
        <a:xfrm>
          <a:off x="4673600" y="13766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27305</xdr:rowOff>
    </xdr:from>
    <xdr:to>
      <xdr:col>24</xdr:col>
      <xdr:colOff>114300</xdr:colOff>
      <xdr:row>81</xdr:row>
      <xdr:rowOff>128905</xdr:rowOff>
    </xdr:to>
    <xdr:sp macro="" textlink="">
      <xdr:nvSpPr>
        <xdr:cNvPr id="273" name="フローチャート: 判断 272"/>
        <xdr:cNvSpPr/>
      </xdr:nvSpPr>
      <xdr:spPr>
        <a:xfrm>
          <a:off x="45847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50164</xdr:rowOff>
    </xdr:from>
    <xdr:to>
      <xdr:col>20</xdr:col>
      <xdr:colOff>38100</xdr:colOff>
      <xdr:row>81</xdr:row>
      <xdr:rowOff>151764</xdr:rowOff>
    </xdr:to>
    <xdr:sp macro="" textlink="">
      <xdr:nvSpPr>
        <xdr:cNvPr id="274" name="フローチャート: 判断 273"/>
        <xdr:cNvSpPr/>
      </xdr:nvSpPr>
      <xdr:spPr>
        <a:xfrm>
          <a:off x="3746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75" name="フローチャート: 判断 274"/>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168275</xdr:rowOff>
    </xdr:from>
    <xdr:to>
      <xdr:col>10</xdr:col>
      <xdr:colOff>165100</xdr:colOff>
      <xdr:row>82</xdr:row>
      <xdr:rowOff>98425</xdr:rowOff>
    </xdr:to>
    <xdr:sp macro="" textlink="">
      <xdr:nvSpPr>
        <xdr:cNvPr id="276" name="フローチャート: 判断 275"/>
        <xdr:cNvSpPr/>
      </xdr:nvSpPr>
      <xdr:spPr>
        <a:xfrm>
          <a:off x="19685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21589</xdr:rowOff>
    </xdr:from>
    <xdr:to>
      <xdr:col>24</xdr:col>
      <xdr:colOff>114300</xdr:colOff>
      <xdr:row>85</xdr:row>
      <xdr:rowOff>123189</xdr:rowOff>
    </xdr:to>
    <xdr:sp macro="" textlink="">
      <xdr:nvSpPr>
        <xdr:cNvPr id="282" name="楕円 281"/>
        <xdr:cNvSpPr/>
      </xdr:nvSpPr>
      <xdr:spPr>
        <a:xfrm>
          <a:off x="45847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16</xdr:rowOff>
    </xdr:from>
    <xdr:ext cx="405111" cy="259045"/>
    <xdr:sp macro="" textlink="">
      <xdr:nvSpPr>
        <xdr:cNvPr id="283" name="【公営住宅】&#10;有形固定資産減価償却率該当値テキスト"/>
        <xdr:cNvSpPr txBox="1"/>
      </xdr:nvSpPr>
      <xdr:spPr>
        <a:xfrm>
          <a:off x="4673600" y="1457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63500</xdr:rowOff>
    </xdr:from>
    <xdr:to>
      <xdr:col>20</xdr:col>
      <xdr:colOff>38100</xdr:colOff>
      <xdr:row>85</xdr:row>
      <xdr:rowOff>165100</xdr:rowOff>
    </xdr:to>
    <xdr:sp macro="" textlink="">
      <xdr:nvSpPr>
        <xdr:cNvPr id="284" name="楕円 283"/>
        <xdr:cNvSpPr/>
      </xdr:nvSpPr>
      <xdr:spPr>
        <a:xfrm>
          <a:off x="3746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72389</xdr:rowOff>
    </xdr:from>
    <xdr:to>
      <xdr:col>24</xdr:col>
      <xdr:colOff>63500</xdr:colOff>
      <xdr:row>85</xdr:row>
      <xdr:rowOff>114300</xdr:rowOff>
    </xdr:to>
    <xdr:cxnSp macro="">
      <xdr:nvCxnSpPr>
        <xdr:cNvPr id="285" name="直線コネクタ 284"/>
        <xdr:cNvCxnSpPr/>
      </xdr:nvCxnSpPr>
      <xdr:spPr>
        <a:xfrm flipV="1">
          <a:off x="3797300" y="1464563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124461</xdr:rowOff>
    </xdr:from>
    <xdr:to>
      <xdr:col>15</xdr:col>
      <xdr:colOff>101600</xdr:colOff>
      <xdr:row>86</xdr:row>
      <xdr:rowOff>54611</xdr:rowOff>
    </xdr:to>
    <xdr:sp macro="" textlink="">
      <xdr:nvSpPr>
        <xdr:cNvPr id="286" name="楕円 285"/>
        <xdr:cNvSpPr/>
      </xdr:nvSpPr>
      <xdr:spPr>
        <a:xfrm>
          <a:off x="2857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114300</xdr:rowOff>
    </xdr:from>
    <xdr:to>
      <xdr:col>19</xdr:col>
      <xdr:colOff>177800</xdr:colOff>
      <xdr:row>86</xdr:row>
      <xdr:rowOff>3811</xdr:rowOff>
    </xdr:to>
    <xdr:cxnSp macro="">
      <xdr:nvCxnSpPr>
        <xdr:cNvPr id="287" name="直線コネクタ 286"/>
        <xdr:cNvCxnSpPr/>
      </xdr:nvCxnSpPr>
      <xdr:spPr>
        <a:xfrm flipV="1">
          <a:off x="2908300" y="1468755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114936</xdr:rowOff>
    </xdr:from>
    <xdr:to>
      <xdr:col>10</xdr:col>
      <xdr:colOff>165100</xdr:colOff>
      <xdr:row>86</xdr:row>
      <xdr:rowOff>45086</xdr:rowOff>
    </xdr:to>
    <xdr:sp macro="" textlink="">
      <xdr:nvSpPr>
        <xdr:cNvPr id="288" name="楕円 287"/>
        <xdr:cNvSpPr/>
      </xdr:nvSpPr>
      <xdr:spPr>
        <a:xfrm>
          <a:off x="1968500" y="1468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165736</xdr:rowOff>
    </xdr:from>
    <xdr:to>
      <xdr:col>15</xdr:col>
      <xdr:colOff>50800</xdr:colOff>
      <xdr:row>86</xdr:row>
      <xdr:rowOff>3811</xdr:rowOff>
    </xdr:to>
    <xdr:cxnSp macro="">
      <xdr:nvCxnSpPr>
        <xdr:cNvPr id="289" name="直線コネクタ 288"/>
        <xdr:cNvCxnSpPr/>
      </xdr:nvCxnSpPr>
      <xdr:spPr>
        <a:xfrm>
          <a:off x="2019300" y="14738986"/>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168291</xdr:rowOff>
    </xdr:from>
    <xdr:ext cx="405111" cy="259045"/>
    <xdr:sp macro="" textlink="">
      <xdr:nvSpPr>
        <xdr:cNvPr id="290" name="n_1aveValue【公営住宅】&#10;有形固定資産減価償却率"/>
        <xdr:cNvSpPr txBox="1"/>
      </xdr:nvSpPr>
      <xdr:spPr>
        <a:xfrm>
          <a:off x="35820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29227</xdr:rowOff>
    </xdr:from>
    <xdr:ext cx="405111" cy="259045"/>
    <xdr:sp macro="" textlink="">
      <xdr:nvSpPr>
        <xdr:cNvPr id="291" name="n_2aveValue【公営住宅】&#10;有形固定資産減価償却率"/>
        <xdr:cNvSpPr txBox="1"/>
      </xdr:nvSpPr>
      <xdr:spPr>
        <a:xfrm>
          <a:off x="2705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114952</xdr:rowOff>
    </xdr:from>
    <xdr:ext cx="405111" cy="259045"/>
    <xdr:sp macro="" textlink="">
      <xdr:nvSpPr>
        <xdr:cNvPr id="292" name="n_3aveValue【公営住宅】&#10;有形固定資産減価償却率"/>
        <xdr:cNvSpPr txBox="1"/>
      </xdr:nvSpPr>
      <xdr:spPr>
        <a:xfrm>
          <a:off x="1816744"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156227</xdr:rowOff>
    </xdr:from>
    <xdr:ext cx="405111" cy="259045"/>
    <xdr:sp macro="" textlink="">
      <xdr:nvSpPr>
        <xdr:cNvPr id="293" name="n_1mainValue【公営住宅】&#10;有形固定資産減価償却率"/>
        <xdr:cNvSpPr txBox="1"/>
      </xdr:nvSpPr>
      <xdr:spPr>
        <a:xfrm>
          <a:off x="3582044" y="1472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45738</xdr:rowOff>
    </xdr:from>
    <xdr:ext cx="405111" cy="259045"/>
    <xdr:sp macro="" textlink="">
      <xdr:nvSpPr>
        <xdr:cNvPr id="294" name="n_2mainValue【公営住宅】&#10;有形固定資産減価償却率"/>
        <xdr:cNvSpPr txBox="1"/>
      </xdr:nvSpPr>
      <xdr:spPr>
        <a:xfrm>
          <a:off x="2705744"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36213</xdr:rowOff>
    </xdr:from>
    <xdr:ext cx="405111" cy="259045"/>
    <xdr:sp macro="" textlink="">
      <xdr:nvSpPr>
        <xdr:cNvPr id="295" name="n_3mainValue【公営住宅】&#10;有形固定資産減価償却率"/>
        <xdr:cNvSpPr txBox="1"/>
      </xdr:nvSpPr>
      <xdr:spPr>
        <a:xfrm>
          <a:off x="1816744" y="1478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6" name="直線コネクタ 30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7" name="テキスト ボックス 30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8" name="直線コネクタ 30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9" name="テキスト ボックス 30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0" name="直線コネクタ 30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1" name="テキスト ボックス 31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2" name="直線コネクタ 31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3" name="テキスト ボックス 31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4" name="直線コネクタ 31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5" name="テキスト ボックス 31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155448</xdr:rowOff>
    </xdr:from>
    <xdr:to>
      <xdr:col>54</xdr:col>
      <xdr:colOff>189865</xdr:colOff>
      <xdr:row>86</xdr:row>
      <xdr:rowOff>94107</xdr:rowOff>
    </xdr:to>
    <xdr:cxnSp macro="">
      <xdr:nvCxnSpPr>
        <xdr:cNvPr id="319" name="直線コネクタ 318"/>
        <xdr:cNvCxnSpPr/>
      </xdr:nvCxnSpPr>
      <xdr:spPr>
        <a:xfrm flipV="1">
          <a:off x="10476865" y="13528548"/>
          <a:ext cx="0" cy="1310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97934</xdr:rowOff>
    </xdr:from>
    <xdr:ext cx="469744" cy="259045"/>
    <xdr:sp macro="" textlink="">
      <xdr:nvSpPr>
        <xdr:cNvPr id="320" name="【公営住宅】&#10;一人当たり面積最小値テキスト"/>
        <xdr:cNvSpPr txBox="1"/>
      </xdr:nvSpPr>
      <xdr:spPr>
        <a:xfrm>
          <a:off x="10515600" y="1484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94107</xdr:rowOff>
    </xdr:from>
    <xdr:to>
      <xdr:col>55</xdr:col>
      <xdr:colOff>88900</xdr:colOff>
      <xdr:row>86</xdr:row>
      <xdr:rowOff>94107</xdr:rowOff>
    </xdr:to>
    <xdr:cxnSp macro="">
      <xdr:nvCxnSpPr>
        <xdr:cNvPr id="321" name="直線コネクタ 320"/>
        <xdr:cNvCxnSpPr/>
      </xdr:nvCxnSpPr>
      <xdr:spPr>
        <a:xfrm>
          <a:off x="10388600" y="1483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102125</xdr:rowOff>
    </xdr:from>
    <xdr:ext cx="469744" cy="259045"/>
    <xdr:sp macro="" textlink="">
      <xdr:nvSpPr>
        <xdr:cNvPr id="322" name="【公営住宅】&#10;一人当たり面積最大値テキスト"/>
        <xdr:cNvSpPr txBox="1"/>
      </xdr:nvSpPr>
      <xdr:spPr>
        <a:xfrm>
          <a:off x="10515600" y="1330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155448</xdr:rowOff>
    </xdr:from>
    <xdr:to>
      <xdr:col>55</xdr:col>
      <xdr:colOff>88900</xdr:colOff>
      <xdr:row>78</xdr:row>
      <xdr:rowOff>155448</xdr:rowOff>
    </xdr:to>
    <xdr:cxnSp macro="">
      <xdr:nvCxnSpPr>
        <xdr:cNvPr id="323" name="直線コネクタ 322"/>
        <xdr:cNvCxnSpPr/>
      </xdr:nvCxnSpPr>
      <xdr:spPr>
        <a:xfrm>
          <a:off x="10388600" y="13528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66312</xdr:rowOff>
    </xdr:from>
    <xdr:ext cx="469744" cy="259045"/>
    <xdr:sp macro="" textlink="">
      <xdr:nvSpPr>
        <xdr:cNvPr id="324" name="【公営住宅】&#10;一人当たり面積平均値テキスト"/>
        <xdr:cNvSpPr txBox="1"/>
      </xdr:nvSpPr>
      <xdr:spPr>
        <a:xfrm>
          <a:off x="10515600" y="14468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87885</xdr:rowOff>
    </xdr:from>
    <xdr:to>
      <xdr:col>55</xdr:col>
      <xdr:colOff>50800</xdr:colOff>
      <xdr:row>85</xdr:row>
      <xdr:rowOff>18035</xdr:rowOff>
    </xdr:to>
    <xdr:sp macro="" textlink="">
      <xdr:nvSpPr>
        <xdr:cNvPr id="325" name="フローチャート: 判断 324"/>
        <xdr:cNvSpPr/>
      </xdr:nvSpPr>
      <xdr:spPr>
        <a:xfrm>
          <a:off x="10426700" y="1448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103124</xdr:rowOff>
    </xdr:from>
    <xdr:to>
      <xdr:col>50</xdr:col>
      <xdr:colOff>165100</xdr:colOff>
      <xdr:row>85</xdr:row>
      <xdr:rowOff>33274</xdr:rowOff>
    </xdr:to>
    <xdr:sp macro="" textlink="">
      <xdr:nvSpPr>
        <xdr:cNvPr id="326" name="フローチャート: 判断 325"/>
        <xdr:cNvSpPr/>
      </xdr:nvSpPr>
      <xdr:spPr>
        <a:xfrm>
          <a:off x="9588500" y="1450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96647</xdr:rowOff>
    </xdr:from>
    <xdr:to>
      <xdr:col>46</xdr:col>
      <xdr:colOff>38100</xdr:colOff>
      <xdr:row>85</xdr:row>
      <xdr:rowOff>26797</xdr:rowOff>
    </xdr:to>
    <xdr:sp macro="" textlink="">
      <xdr:nvSpPr>
        <xdr:cNvPr id="327" name="フローチャート: 判断 326"/>
        <xdr:cNvSpPr/>
      </xdr:nvSpPr>
      <xdr:spPr>
        <a:xfrm>
          <a:off x="8699500" y="1449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135510</xdr:rowOff>
    </xdr:from>
    <xdr:to>
      <xdr:col>41</xdr:col>
      <xdr:colOff>101600</xdr:colOff>
      <xdr:row>85</xdr:row>
      <xdr:rowOff>65660</xdr:rowOff>
    </xdr:to>
    <xdr:sp macro="" textlink="">
      <xdr:nvSpPr>
        <xdr:cNvPr id="328" name="フローチャート: 判断 327"/>
        <xdr:cNvSpPr/>
      </xdr:nvSpPr>
      <xdr:spPr>
        <a:xfrm>
          <a:off x="7810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70738</xdr:rowOff>
    </xdr:from>
    <xdr:to>
      <xdr:col>55</xdr:col>
      <xdr:colOff>50800</xdr:colOff>
      <xdr:row>85</xdr:row>
      <xdr:rowOff>888</xdr:rowOff>
    </xdr:to>
    <xdr:sp macro="" textlink="">
      <xdr:nvSpPr>
        <xdr:cNvPr id="334" name="楕円 333"/>
        <xdr:cNvSpPr/>
      </xdr:nvSpPr>
      <xdr:spPr>
        <a:xfrm>
          <a:off x="10426700" y="1447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93615</xdr:rowOff>
    </xdr:from>
    <xdr:ext cx="469744" cy="259045"/>
    <xdr:sp macro="" textlink="">
      <xdr:nvSpPr>
        <xdr:cNvPr id="335" name="【公営住宅】&#10;一人当たり面積該当値テキスト"/>
        <xdr:cNvSpPr txBox="1"/>
      </xdr:nvSpPr>
      <xdr:spPr>
        <a:xfrm>
          <a:off x="10515600" y="14323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71882</xdr:rowOff>
    </xdr:from>
    <xdr:to>
      <xdr:col>50</xdr:col>
      <xdr:colOff>165100</xdr:colOff>
      <xdr:row>85</xdr:row>
      <xdr:rowOff>2032</xdr:rowOff>
    </xdr:to>
    <xdr:sp macro="" textlink="">
      <xdr:nvSpPr>
        <xdr:cNvPr id="336" name="楕円 335"/>
        <xdr:cNvSpPr/>
      </xdr:nvSpPr>
      <xdr:spPr>
        <a:xfrm>
          <a:off x="9588500" y="1447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121538</xdr:rowOff>
    </xdr:from>
    <xdr:to>
      <xdr:col>55</xdr:col>
      <xdr:colOff>0</xdr:colOff>
      <xdr:row>84</xdr:row>
      <xdr:rowOff>122682</xdr:rowOff>
    </xdr:to>
    <xdr:cxnSp macro="">
      <xdr:nvCxnSpPr>
        <xdr:cNvPr id="337" name="直線コネクタ 336"/>
        <xdr:cNvCxnSpPr/>
      </xdr:nvCxnSpPr>
      <xdr:spPr>
        <a:xfrm flipV="1">
          <a:off x="9639300" y="14523338"/>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18923</xdr:rowOff>
    </xdr:from>
    <xdr:to>
      <xdr:col>46</xdr:col>
      <xdr:colOff>38100</xdr:colOff>
      <xdr:row>85</xdr:row>
      <xdr:rowOff>120523</xdr:rowOff>
    </xdr:to>
    <xdr:sp macro="" textlink="">
      <xdr:nvSpPr>
        <xdr:cNvPr id="338" name="楕円 337"/>
        <xdr:cNvSpPr/>
      </xdr:nvSpPr>
      <xdr:spPr>
        <a:xfrm>
          <a:off x="8699500" y="1459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122682</xdr:rowOff>
    </xdr:from>
    <xdr:to>
      <xdr:col>50</xdr:col>
      <xdr:colOff>114300</xdr:colOff>
      <xdr:row>85</xdr:row>
      <xdr:rowOff>69723</xdr:rowOff>
    </xdr:to>
    <xdr:cxnSp macro="">
      <xdr:nvCxnSpPr>
        <xdr:cNvPr id="339" name="直線コネクタ 338"/>
        <xdr:cNvCxnSpPr/>
      </xdr:nvCxnSpPr>
      <xdr:spPr>
        <a:xfrm flipV="1">
          <a:off x="8750300" y="14524482"/>
          <a:ext cx="889000" cy="11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88264</xdr:rowOff>
    </xdr:from>
    <xdr:to>
      <xdr:col>41</xdr:col>
      <xdr:colOff>101600</xdr:colOff>
      <xdr:row>85</xdr:row>
      <xdr:rowOff>18414</xdr:rowOff>
    </xdr:to>
    <xdr:sp macro="" textlink="">
      <xdr:nvSpPr>
        <xdr:cNvPr id="340" name="楕円 339"/>
        <xdr:cNvSpPr/>
      </xdr:nvSpPr>
      <xdr:spPr>
        <a:xfrm>
          <a:off x="7810500" y="1449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139064</xdr:rowOff>
    </xdr:from>
    <xdr:to>
      <xdr:col>45</xdr:col>
      <xdr:colOff>177800</xdr:colOff>
      <xdr:row>85</xdr:row>
      <xdr:rowOff>69723</xdr:rowOff>
    </xdr:to>
    <xdr:cxnSp macro="">
      <xdr:nvCxnSpPr>
        <xdr:cNvPr id="341" name="直線コネクタ 340"/>
        <xdr:cNvCxnSpPr/>
      </xdr:nvCxnSpPr>
      <xdr:spPr>
        <a:xfrm>
          <a:off x="7861300" y="14540864"/>
          <a:ext cx="889000" cy="10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24401</xdr:rowOff>
    </xdr:from>
    <xdr:ext cx="469744" cy="259045"/>
    <xdr:sp macro="" textlink="">
      <xdr:nvSpPr>
        <xdr:cNvPr id="342" name="n_1aveValue【公営住宅】&#10;一人当たり面積"/>
        <xdr:cNvSpPr txBox="1"/>
      </xdr:nvSpPr>
      <xdr:spPr>
        <a:xfrm>
          <a:off x="9391727" y="1459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43324</xdr:rowOff>
    </xdr:from>
    <xdr:ext cx="469744" cy="259045"/>
    <xdr:sp macro="" textlink="">
      <xdr:nvSpPr>
        <xdr:cNvPr id="343" name="n_2aveValue【公営住宅】&#10;一人当たり面積"/>
        <xdr:cNvSpPr txBox="1"/>
      </xdr:nvSpPr>
      <xdr:spPr>
        <a:xfrm>
          <a:off x="8515427" y="1427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56787</xdr:rowOff>
    </xdr:from>
    <xdr:ext cx="469744" cy="259045"/>
    <xdr:sp macro="" textlink="">
      <xdr:nvSpPr>
        <xdr:cNvPr id="344" name="n_3aveValue【公営住宅】&#10;一人当たり面積"/>
        <xdr:cNvSpPr txBox="1"/>
      </xdr:nvSpPr>
      <xdr:spPr>
        <a:xfrm>
          <a:off x="7626427" y="1463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18559</xdr:rowOff>
    </xdr:from>
    <xdr:ext cx="469744" cy="259045"/>
    <xdr:sp macro="" textlink="">
      <xdr:nvSpPr>
        <xdr:cNvPr id="345" name="n_1mainValue【公営住宅】&#10;一人当たり面積"/>
        <xdr:cNvSpPr txBox="1"/>
      </xdr:nvSpPr>
      <xdr:spPr>
        <a:xfrm>
          <a:off x="9391727" y="1424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111650</xdr:rowOff>
    </xdr:from>
    <xdr:ext cx="469744" cy="259045"/>
    <xdr:sp macro="" textlink="">
      <xdr:nvSpPr>
        <xdr:cNvPr id="346" name="n_2mainValue【公営住宅】&#10;一人当たり面積"/>
        <xdr:cNvSpPr txBox="1"/>
      </xdr:nvSpPr>
      <xdr:spPr>
        <a:xfrm>
          <a:off x="8515427" y="1468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34941</xdr:rowOff>
    </xdr:from>
    <xdr:ext cx="469744" cy="259045"/>
    <xdr:sp macro="" textlink="">
      <xdr:nvSpPr>
        <xdr:cNvPr id="347" name="n_3mainValue【公営住宅】&#10;一人当たり面積"/>
        <xdr:cNvSpPr txBox="1"/>
      </xdr:nvSpPr>
      <xdr:spPr>
        <a:xfrm>
          <a:off x="7626427" y="1426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9" name="正方形/長方形 34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0" name="正方形/長方形 34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1" name="正方形/長方形 35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2" name="正方形/長方形 35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3" name="正方形/長方形 35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4" name="正方形/長方形 35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6" name="正方形/長方形 35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7" name="正方形/長方形 35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8" name="正方形/長方形 35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9" name="正方形/長方形 35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0" name="正方形/長方形 35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1" name="正方形/長方形 36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2" name="正方形/長方形 36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3" name="正方形/長方形 36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4" name="正方形/長方形 36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5" name="正方形/長方形 36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6" name="正方形/長方形 36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7" name="正方形/長方形 36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8" name="正方形/長方形 36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9" name="正方形/長方形 36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0" name="正方形/長方形 36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1" name="正方形/長方形 37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2" name="テキスト ボックス 37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3" name="直線コネクタ 37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4" name="直線コネクタ 37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5" name="テキスト ボックス 37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6" name="直線コネクタ 37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7" name="テキスト ボックス 37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8" name="直線コネクタ 37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9" name="テキスト ボックス 37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0" name="直線コネクタ 37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1" name="テキスト ボックス 38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2" name="直線コネクタ 38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3" name="テキスト ボックス 38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4" name="直線コネクタ 38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5" name="テキスト ボックス 38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6" name="直線コネクタ 3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7" name="テキスト ボックス 38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25581</xdr:rowOff>
    </xdr:to>
    <xdr:cxnSp macro="">
      <xdr:nvCxnSpPr>
        <xdr:cNvPr id="389" name="直線コネクタ 388"/>
        <xdr:cNvCxnSpPr/>
      </xdr:nvCxnSpPr>
      <xdr:spPr>
        <a:xfrm flipV="1">
          <a:off x="16318864" y="5660572"/>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29408</xdr:rowOff>
    </xdr:from>
    <xdr:ext cx="405111" cy="259045"/>
    <xdr:sp macro="" textlink="">
      <xdr:nvSpPr>
        <xdr:cNvPr id="390" name="【認定こども園・幼稚園・保育所】&#10;有形固定資産減価償却率最小値テキスト"/>
        <xdr:cNvSpPr txBox="1"/>
      </xdr:nvSpPr>
      <xdr:spPr>
        <a:xfrm>
          <a:off x="16357600" y="705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25581</xdr:rowOff>
    </xdr:from>
    <xdr:to>
      <xdr:col>86</xdr:col>
      <xdr:colOff>25400</xdr:colOff>
      <xdr:row>41</xdr:row>
      <xdr:rowOff>25581</xdr:rowOff>
    </xdr:to>
    <xdr:cxnSp macro="">
      <xdr:nvCxnSpPr>
        <xdr:cNvPr id="391" name="直線コネクタ 390"/>
        <xdr:cNvCxnSpPr/>
      </xdr:nvCxnSpPr>
      <xdr:spPr>
        <a:xfrm>
          <a:off x="16230600" y="70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2"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3" name="直線コネクタ 392"/>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154050</xdr:rowOff>
    </xdr:from>
    <xdr:ext cx="405111" cy="259045"/>
    <xdr:sp macro="" textlink="">
      <xdr:nvSpPr>
        <xdr:cNvPr id="394" name="【認定こども園・幼稚園・保育所】&#10;有形固定資産減価償却率平均値テキスト"/>
        <xdr:cNvSpPr txBox="1"/>
      </xdr:nvSpPr>
      <xdr:spPr>
        <a:xfrm>
          <a:off x="16357600" y="63262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4173</xdr:rowOff>
    </xdr:from>
    <xdr:to>
      <xdr:col>85</xdr:col>
      <xdr:colOff>177800</xdr:colOff>
      <xdr:row>37</xdr:row>
      <xdr:rowOff>105773</xdr:rowOff>
    </xdr:to>
    <xdr:sp macro="" textlink="">
      <xdr:nvSpPr>
        <xdr:cNvPr id="395" name="フローチャート: 判断 394"/>
        <xdr:cNvSpPr/>
      </xdr:nvSpPr>
      <xdr:spPr>
        <a:xfrm>
          <a:off x="162687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136434</xdr:rowOff>
    </xdr:from>
    <xdr:to>
      <xdr:col>81</xdr:col>
      <xdr:colOff>101600</xdr:colOff>
      <xdr:row>37</xdr:row>
      <xdr:rowOff>66584</xdr:rowOff>
    </xdr:to>
    <xdr:sp macro="" textlink="">
      <xdr:nvSpPr>
        <xdr:cNvPr id="396" name="フローチャート: 判断 395"/>
        <xdr:cNvSpPr/>
      </xdr:nvSpPr>
      <xdr:spPr>
        <a:xfrm>
          <a:off x="15430500" y="630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xdr:rowOff>
    </xdr:from>
    <xdr:to>
      <xdr:col>76</xdr:col>
      <xdr:colOff>165100</xdr:colOff>
      <xdr:row>37</xdr:row>
      <xdr:rowOff>115570</xdr:rowOff>
    </xdr:to>
    <xdr:sp macro="" textlink="">
      <xdr:nvSpPr>
        <xdr:cNvPr id="397" name="フローチャート: 判断 396"/>
        <xdr:cNvSpPr/>
      </xdr:nvSpPr>
      <xdr:spPr>
        <a:xfrm>
          <a:off x="14541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398" name="フローチャート: 判断 397"/>
        <xdr:cNvSpPr/>
      </xdr:nvSpPr>
      <xdr:spPr>
        <a:xfrm>
          <a:off x="13652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9" name="テキスト ボックス 39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0" name="テキスト ボックス 39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1" name="テキスト ボックス 40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2" name="テキスト ボックス 40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3" name="テキスト ボックス 40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74386</xdr:rowOff>
    </xdr:from>
    <xdr:to>
      <xdr:col>85</xdr:col>
      <xdr:colOff>177800</xdr:colOff>
      <xdr:row>34</xdr:row>
      <xdr:rowOff>4536</xdr:rowOff>
    </xdr:to>
    <xdr:sp macro="" textlink="">
      <xdr:nvSpPr>
        <xdr:cNvPr id="404" name="楕円 403"/>
        <xdr:cNvSpPr/>
      </xdr:nvSpPr>
      <xdr:spPr>
        <a:xfrm>
          <a:off x="16268700" y="573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160763</xdr:rowOff>
    </xdr:from>
    <xdr:ext cx="405111" cy="259045"/>
    <xdr:sp macro="" textlink="">
      <xdr:nvSpPr>
        <xdr:cNvPr id="405" name="【認定こども園・幼稚園・保育所】&#10;有形固定資産減価償却率該当値テキスト"/>
        <xdr:cNvSpPr txBox="1"/>
      </xdr:nvSpPr>
      <xdr:spPr>
        <a:xfrm>
          <a:off x="16357600" y="564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79284</xdr:rowOff>
    </xdr:from>
    <xdr:to>
      <xdr:col>81</xdr:col>
      <xdr:colOff>101600</xdr:colOff>
      <xdr:row>34</xdr:row>
      <xdr:rowOff>9434</xdr:rowOff>
    </xdr:to>
    <xdr:sp macro="" textlink="">
      <xdr:nvSpPr>
        <xdr:cNvPr id="406" name="楕円 405"/>
        <xdr:cNvSpPr/>
      </xdr:nvSpPr>
      <xdr:spPr>
        <a:xfrm>
          <a:off x="15430500" y="573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125186</xdr:rowOff>
    </xdr:from>
    <xdr:to>
      <xdr:col>85</xdr:col>
      <xdr:colOff>127000</xdr:colOff>
      <xdr:row>33</xdr:row>
      <xdr:rowOff>130084</xdr:rowOff>
    </xdr:to>
    <xdr:cxnSp macro="">
      <xdr:nvCxnSpPr>
        <xdr:cNvPr id="407" name="直線コネクタ 406"/>
        <xdr:cNvCxnSpPr/>
      </xdr:nvCxnSpPr>
      <xdr:spPr>
        <a:xfrm flipV="1">
          <a:off x="15481300" y="5783036"/>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100511</xdr:rowOff>
    </xdr:from>
    <xdr:to>
      <xdr:col>76</xdr:col>
      <xdr:colOff>165100</xdr:colOff>
      <xdr:row>34</xdr:row>
      <xdr:rowOff>30661</xdr:rowOff>
    </xdr:to>
    <xdr:sp macro="" textlink="">
      <xdr:nvSpPr>
        <xdr:cNvPr id="408" name="楕円 407"/>
        <xdr:cNvSpPr/>
      </xdr:nvSpPr>
      <xdr:spPr>
        <a:xfrm>
          <a:off x="14541500" y="575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130084</xdr:rowOff>
    </xdr:from>
    <xdr:to>
      <xdr:col>81</xdr:col>
      <xdr:colOff>50800</xdr:colOff>
      <xdr:row>33</xdr:row>
      <xdr:rowOff>151311</xdr:rowOff>
    </xdr:to>
    <xdr:cxnSp macro="">
      <xdr:nvCxnSpPr>
        <xdr:cNvPr id="409" name="直線コネクタ 408"/>
        <xdr:cNvCxnSpPr/>
      </xdr:nvCxnSpPr>
      <xdr:spPr>
        <a:xfrm flipV="1">
          <a:off x="14592300" y="578793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58057</xdr:rowOff>
    </xdr:from>
    <xdr:to>
      <xdr:col>72</xdr:col>
      <xdr:colOff>38100</xdr:colOff>
      <xdr:row>33</xdr:row>
      <xdr:rowOff>159657</xdr:rowOff>
    </xdr:to>
    <xdr:sp macro="" textlink="">
      <xdr:nvSpPr>
        <xdr:cNvPr id="410" name="楕円 409"/>
        <xdr:cNvSpPr/>
      </xdr:nvSpPr>
      <xdr:spPr>
        <a:xfrm>
          <a:off x="13652500" y="571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108857</xdr:rowOff>
    </xdr:from>
    <xdr:to>
      <xdr:col>76</xdr:col>
      <xdr:colOff>114300</xdr:colOff>
      <xdr:row>33</xdr:row>
      <xdr:rowOff>151311</xdr:rowOff>
    </xdr:to>
    <xdr:cxnSp macro="">
      <xdr:nvCxnSpPr>
        <xdr:cNvPr id="411" name="直線コネクタ 410"/>
        <xdr:cNvCxnSpPr/>
      </xdr:nvCxnSpPr>
      <xdr:spPr>
        <a:xfrm>
          <a:off x="13703300" y="5766707"/>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57711</xdr:rowOff>
    </xdr:from>
    <xdr:ext cx="405111" cy="259045"/>
    <xdr:sp macro="" textlink="">
      <xdr:nvSpPr>
        <xdr:cNvPr id="412" name="n_1aveValue【認定こども園・幼稚園・保育所】&#10;有形固定資産減価償却率"/>
        <xdr:cNvSpPr txBox="1"/>
      </xdr:nvSpPr>
      <xdr:spPr>
        <a:xfrm>
          <a:off x="15266044" y="640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106697</xdr:rowOff>
    </xdr:from>
    <xdr:ext cx="405111" cy="259045"/>
    <xdr:sp macro="" textlink="">
      <xdr:nvSpPr>
        <xdr:cNvPr id="413" name="n_2aveValue【認定こども園・幼稚園・保育所】&#10;有形固定資産減価償却率"/>
        <xdr:cNvSpPr txBox="1"/>
      </xdr:nvSpPr>
      <xdr:spPr>
        <a:xfrm>
          <a:off x="14389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126292</xdr:rowOff>
    </xdr:from>
    <xdr:ext cx="405111" cy="259045"/>
    <xdr:sp macro="" textlink="">
      <xdr:nvSpPr>
        <xdr:cNvPr id="414" name="n_3aveValue【認定こども園・幼稚園・保育所】&#10;有形固定資産減価償却率"/>
        <xdr:cNvSpPr txBox="1"/>
      </xdr:nvSpPr>
      <xdr:spPr>
        <a:xfrm>
          <a:off x="13500744"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25961</xdr:rowOff>
    </xdr:from>
    <xdr:ext cx="405111" cy="259045"/>
    <xdr:sp macro="" textlink="">
      <xdr:nvSpPr>
        <xdr:cNvPr id="415" name="n_1mainValue【認定こども園・幼稚園・保育所】&#10;有形固定資産減価償却率"/>
        <xdr:cNvSpPr txBox="1"/>
      </xdr:nvSpPr>
      <xdr:spPr>
        <a:xfrm>
          <a:off x="15266044" y="551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47188</xdr:rowOff>
    </xdr:from>
    <xdr:ext cx="405111" cy="259045"/>
    <xdr:sp macro="" textlink="">
      <xdr:nvSpPr>
        <xdr:cNvPr id="416" name="n_2mainValue【認定こども園・幼稚園・保育所】&#10;有形固定資産減価償却率"/>
        <xdr:cNvSpPr txBox="1"/>
      </xdr:nvSpPr>
      <xdr:spPr>
        <a:xfrm>
          <a:off x="14389744" y="55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4734</xdr:rowOff>
    </xdr:from>
    <xdr:ext cx="405111" cy="259045"/>
    <xdr:sp macro="" textlink="">
      <xdr:nvSpPr>
        <xdr:cNvPr id="417" name="n_3mainValue【認定こども園・幼稚園・保育所】&#10;有形固定資産減価償却率"/>
        <xdr:cNvSpPr txBox="1"/>
      </xdr:nvSpPr>
      <xdr:spPr>
        <a:xfrm>
          <a:off x="13500744" y="5491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8" name="正方形/長方形 41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9" name="正方形/長方形 41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0" name="正方形/長方形 41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1" name="正方形/長方形 42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2" name="正方形/長方形 42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3" name="正方形/長方形 42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4" name="正方形/長方形 42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5" name="正方形/長方形 42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6" name="テキスト ボックス 42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7" name="直線コネクタ 42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8" name="直線コネクタ 42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9" name="テキスト ボックス 42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0" name="直線コネクタ 42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1" name="テキスト ボックス 43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2" name="直線コネクタ 43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3" name="テキスト ボックス 43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4" name="直線コネクタ 43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5" name="テキスト ボックス 43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6" name="直線コネクタ 43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7" name="テキスト ボックス 43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41910</xdr:rowOff>
    </xdr:from>
    <xdr:to>
      <xdr:col>116</xdr:col>
      <xdr:colOff>62864</xdr:colOff>
      <xdr:row>41</xdr:row>
      <xdr:rowOff>99060</xdr:rowOff>
    </xdr:to>
    <xdr:cxnSp macro="">
      <xdr:nvCxnSpPr>
        <xdr:cNvPr id="439" name="直線コネクタ 438"/>
        <xdr:cNvCxnSpPr/>
      </xdr:nvCxnSpPr>
      <xdr:spPr>
        <a:xfrm flipV="1">
          <a:off x="22160864" y="569976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440" name="【認定こども園・幼稚園・保育所】&#10;一人当たり面積最小値テキスト"/>
        <xdr:cNvSpPr txBox="1"/>
      </xdr:nvSpPr>
      <xdr:spPr>
        <a:xfrm>
          <a:off x="221996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441" name="直線コネクタ 440"/>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160037</xdr:rowOff>
    </xdr:from>
    <xdr:ext cx="469744" cy="259045"/>
    <xdr:sp macro="" textlink="">
      <xdr:nvSpPr>
        <xdr:cNvPr id="442" name="【認定こども園・幼稚園・保育所】&#10;一人当たり面積最大値テキスト"/>
        <xdr:cNvSpPr txBox="1"/>
      </xdr:nvSpPr>
      <xdr:spPr>
        <a:xfrm>
          <a:off x="22199600" y="54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41910</xdr:rowOff>
    </xdr:from>
    <xdr:to>
      <xdr:col>116</xdr:col>
      <xdr:colOff>152400</xdr:colOff>
      <xdr:row>33</xdr:row>
      <xdr:rowOff>41910</xdr:rowOff>
    </xdr:to>
    <xdr:cxnSp macro="">
      <xdr:nvCxnSpPr>
        <xdr:cNvPr id="443" name="直線コネクタ 442"/>
        <xdr:cNvCxnSpPr/>
      </xdr:nvCxnSpPr>
      <xdr:spPr>
        <a:xfrm>
          <a:off x="22072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160291</xdr:rowOff>
    </xdr:from>
    <xdr:ext cx="469744" cy="259045"/>
    <xdr:sp macro="" textlink="">
      <xdr:nvSpPr>
        <xdr:cNvPr id="444" name="【認定こども園・幼稚園・保育所】&#10;一人当たり面積平均値テキスト"/>
        <xdr:cNvSpPr txBox="1"/>
      </xdr:nvSpPr>
      <xdr:spPr>
        <a:xfrm>
          <a:off x="22199600" y="6332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137414</xdr:rowOff>
    </xdr:from>
    <xdr:to>
      <xdr:col>116</xdr:col>
      <xdr:colOff>114300</xdr:colOff>
      <xdr:row>38</xdr:row>
      <xdr:rowOff>67564</xdr:rowOff>
    </xdr:to>
    <xdr:sp macro="" textlink="">
      <xdr:nvSpPr>
        <xdr:cNvPr id="445" name="フローチャート: 判断 444"/>
        <xdr:cNvSpPr/>
      </xdr:nvSpPr>
      <xdr:spPr>
        <a:xfrm>
          <a:off x="22110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112268</xdr:rowOff>
    </xdr:from>
    <xdr:to>
      <xdr:col>112</xdr:col>
      <xdr:colOff>38100</xdr:colOff>
      <xdr:row>38</xdr:row>
      <xdr:rowOff>42418</xdr:rowOff>
    </xdr:to>
    <xdr:sp macro="" textlink="">
      <xdr:nvSpPr>
        <xdr:cNvPr id="446" name="フローチャート: 判断 445"/>
        <xdr:cNvSpPr/>
      </xdr:nvSpPr>
      <xdr:spPr>
        <a:xfrm>
          <a:off x="21272500" y="645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50546</xdr:rowOff>
    </xdr:from>
    <xdr:to>
      <xdr:col>107</xdr:col>
      <xdr:colOff>101600</xdr:colOff>
      <xdr:row>37</xdr:row>
      <xdr:rowOff>152146</xdr:rowOff>
    </xdr:to>
    <xdr:sp macro="" textlink="">
      <xdr:nvSpPr>
        <xdr:cNvPr id="447" name="フローチャート: 判断 446"/>
        <xdr:cNvSpPr/>
      </xdr:nvSpPr>
      <xdr:spPr>
        <a:xfrm>
          <a:off x="20383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80264</xdr:rowOff>
    </xdr:from>
    <xdr:to>
      <xdr:col>102</xdr:col>
      <xdr:colOff>165100</xdr:colOff>
      <xdr:row>39</xdr:row>
      <xdr:rowOff>10414</xdr:rowOff>
    </xdr:to>
    <xdr:sp macro="" textlink="">
      <xdr:nvSpPr>
        <xdr:cNvPr id="448" name="フローチャート: 判断 447"/>
        <xdr:cNvSpPr/>
      </xdr:nvSpPr>
      <xdr:spPr>
        <a:xfrm>
          <a:off x="19494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9" name="テキスト ボックス 44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0" name="テキスト ボックス 44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1" name="テキスト ボックス 45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2" name="テキスト ボックス 45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3" name="テキスト ボックス 45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148844</xdr:rowOff>
    </xdr:from>
    <xdr:to>
      <xdr:col>116</xdr:col>
      <xdr:colOff>114300</xdr:colOff>
      <xdr:row>40</xdr:row>
      <xdr:rowOff>78994</xdr:rowOff>
    </xdr:to>
    <xdr:sp macro="" textlink="">
      <xdr:nvSpPr>
        <xdr:cNvPr id="454" name="楕円 453"/>
        <xdr:cNvSpPr/>
      </xdr:nvSpPr>
      <xdr:spPr>
        <a:xfrm>
          <a:off x="22110700" y="683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127271</xdr:rowOff>
    </xdr:from>
    <xdr:ext cx="469744" cy="259045"/>
    <xdr:sp macro="" textlink="">
      <xdr:nvSpPr>
        <xdr:cNvPr id="455" name="【認定こども園・幼稚園・保育所】&#10;一人当たり面積該当値テキスト"/>
        <xdr:cNvSpPr txBox="1"/>
      </xdr:nvSpPr>
      <xdr:spPr>
        <a:xfrm>
          <a:off x="22199600" y="681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151130</xdr:rowOff>
    </xdr:from>
    <xdr:to>
      <xdr:col>112</xdr:col>
      <xdr:colOff>38100</xdr:colOff>
      <xdr:row>40</xdr:row>
      <xdr:rowOff>81280</xdr:rowOff>
    </xdr:to>
    <xdr:sp macro="" textlink="">
      <xdr:nvSpPr>
        <xdr:cNvPr id="456" name="楕円 455"/>
        <xdr:cNvSpPr/>
      </xdr:nvSpPr>
      <xdr:spPr>
        <a:xfrm>
          <a:off x="21272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28194</xdr:rowOff>
    </xdr:from>
    <xdr:to>
      <xdr:col>116</xdr:col>
      <xdr:colOff>63500</xdr:colOff>
      <xdr:row>40</xdr:row>
      <xdr:rowOff>30480</xdr:rowOff>
    </xdr:to>
    <xdr:cxnSp macro="">
      <xdr:nvCxnSpPr>
        <xdr:cNvPr id="457" name="直線コネクタ 456"/>
        <xdr:cNvCxnSpPr/>
      </xdr:nvCxnSpPr>
      <xdr:spPr>
        <a:xfrm flipV="1">
          <a:off x="21323300" y="688619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151130</xdr:rowOff>
    </xdr:from>
    <xdr:to>
      <xdr:col>107</xdr:col>
      <xdr:colOff>101600</xdr:colOff>
      <xdr:row>40</xdr:row>
      <xdr:rowOff>81280</xdr:rowOff>
    </xdr:to>
    <xdr:sp macro="" textlink="">
      <xdr:nvSpPr>
        <xdr:cNvPr id="458" name="楕円 457"/>
        <xdr:cNvSpPr/>
      </xdr:nvSpPr>
      <xdr:spPr>
        <a:xfrm>
          <a:off x="20383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30480</xdr:rowOff>
    </xdr:from>
    <xdr:to>
      <xdr:col>111</xdr:col>
      <xdr:colOff>177800</xdr:colOff>
      <xdr:row>40</xdr:row>
      <xdr:rowOff>30480</xdr:rowOff>
    </xdr:to>
    <xdr:cxnSp macro="">
      <xdr:nvCxnSpPr>
        <xdr:cNvPr id="459" name="直線コネクタ 458"/>
        <xdr:cNvCxnSpPr/>
      </xdr:nvCxnSpPr>
      <xdr:spPr>
        <a:xfrm>
          <a:off x="20434300" y="688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153416</xdr:rowOff>
    </xdr:from>
    <xdr:to>
      <xdr:col>102</xdr:col>
      <xdr:colOff>165100</xdr:colOff>
      <xdr:row>40</xdr:row>
      <xdr:rowOff>83566</xdr:rowOff>
    </xdr:to>
    <xdr:sp macro="" textlink="">
      <xdr:nvSpPr>
        <xdr:cNvPr id="460" name="楕円 459"/>
        <xdr:cNvSpPr/>
      </xdr:nvSpPr>
      <xdr:spPr>
        <a:xfrm>
          <a:off x="19494500" y="683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30480</xdr:rowOff>
    </xdr:from>
    <xdr:to>
      <xdr:col>107</xdr:col>
      <xdr:colOff>50800</xdr:colOff>
      <xdr:row>40</xdr:row>
      <xdr:rowOff>32766</xdr:rowOff>
    </xdr:to>
    <xdr:cxnSp macro="">
      <xdr:nvCxnSpPr>
        <xdr:cNvPr id="461" name="直線コネクタ 460"/>
        <xdr:cNvCxnSpPr/>
      </xdr:nvCxnSpPr>
      <xdr:spPr>
        <a:xfrm flipV="1">
          <a:off x="19545300" y="688848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58945</xdr:rowOff>
    </xdr:from>
    <xdr:ext cx="469744" cy="259045"/>
    <xdr:sp macro="" textlink="">
      <xdr:nvSpPr>
        <xdr:cNvPr id="462" name="n_1aveValue【認定こども園・幼稚園・保育所】&#10;一人当たり面積"/>
        <xdr:cNvSpPr txBox="1"/>
      </xdr:nvSpPr>
      <xdr:spPr>
        <a:xfrm>
          <a:off x="21075727" y="623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168673</xdr:rowOff>
    </xdr:from>
    <xdr:ext cx="469744" cy="259045"/>
    <xdr:sp macro="" textlink="">
      <xdr:nvSpPr>
        <xdr:cNvPr id="463" name="n_2aveValue【認定こども園・幼稚園・保育所】&#10;一人当たり面積"/>
        <xdr:cNvSpPr txBox="1"/>
      </xdr:nvSpPr>
      <xdr:spPr>
        <a:xfrm>
          <a:off x="20199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26941</xdr:rowOff>
    </xdr:from>
    <xdr:ext cx="469744" cy="259045"/>
    <xdr:sp macro="" textlink="">
      <xdr:nvSpPr>
        <xdr:cNvPr id="464" name="n_3aveValue【認定こども園・幼稚園・保育所】&#10;一人当たり面積"/>
        <xdr:cNvSpPr txBox="1"/>
      </xdr:nvSpPr>
      <xdr:spPr>
        <a:xfrm>
          <a:off x="19310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72407</xdr:rowOff>
    </xdr:from>
    <xdr:ext cx="469744" cy="259045"/>
    <xdr:sp macro="" textlink="">
      <xdr:nvSpPr>
        <xdr:cNvPr id="465" name="n_1mainValue【認定こども園・幼稚園・保育所】&#10;一人当たり面積"/>
        <xdr:cNvSpPr txBox="1"/>
      </xdr:nvSpPr>
      <xdr:spPr>
        <a:xfrm>
          <a:off x="210757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72407</xdr:rowOff>
    </xdr:from>
    <xdr:ext cx="469744" cy="259045"/>
    <xdr:sp macro="" textlink="">
      <xdr:nvSpPr>
        <xdr:cNvPr id="466" name="n_2mainValue【認定こども園・幼稚園・保育所】&#10;一人当たり面積"/>
        <xdr:cNvSpPr txBox="1"/>
      </xdr:nvSpPr>
      <xdr:spPr>
        <a:xfrm>
          <a:off x="20199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74693</xdr:rowOff>
    </xdr:from>
    <xdr:ext cx="469744" cy="259045"/>
    <xdr:sp macro="" textlink="">
      <xdr:nvSpPr>
        <xdr:cNvPr id="467" name="n_3mainValue【認定こども園・幼稚園・保育所】&#10;一人当たり面積"/>
        <xdr:cNvSpPr txBox="1"/>
      </xdr:nvSpPr>
      <xdr:spPr>
        <a:xfrm>
          <a:off x="19310427" y="693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8" name="正方形/長方形 46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9" name="正方形/長方形 46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0" name="正方形/長方形 46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1" name="正方形/長方形 47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2" name="正方形/長方形 47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3" name="正方形/長方形 47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4" name="正方形/長方形 47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正方形/長方形 47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6" name="テキスト ボックス 47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7" name="直線コネクタ 47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8" name="直線コネクタ 47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9" name="テキスト ボックス 47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0" name="直線コネクタ 47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1" name="テキスト ボックス 48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2" name="直線コネクタ 48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3" name="テキスト ボックス 48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4" name="直線コネクタ 48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5" name="テキスト ボックス 48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6" name="直線コネクタ 48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7" name="テキスト ボックス 48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8" name="直線コネクタ 48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9" name="テキスト ボックス 48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63</xdr:row>
      <xdr:rowOff>150223</xdr:rowOff>
    </xdr:to>
    <xdr:cxnSp macro="">
      <xdr:nvCxnSpPr>
        <xdr:cNvPr id="493" name="直線コネクタ 492"/>
        <xdr:cNvCxnSpPr/>
      </xdr:nvCxnSpPr>
      <xdr:spPr>
        <a:xfrm flipV="1">
          <a:off x="16318864" y="9666515"/>
          <a:ext cx="0" cy="1285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494" name="【学校施設】&#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495" name="直線コネクタ 494"/>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496" name="【学校施設】&#10;有形固定資産減価償却率最大値テキスト"/>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497" name="直線コネクタ 496"/>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19430</xdr:rowOff>
    </xdr:from>
    <xdr:ext cx="405111" cy="259045"/>
    <xdr:sp macro="" textlink="">
      <xdr:nvSpPr>
        <xdr:cNvPr id="498" name="【学校施設】&#10;有形固定資産減価償却率平均値テキスト"/>
        <xdr:cNvSpPr txBox="1"/>
      </xdr:nvSpPr>
      <xdr:spPr>
        <a:xfrm>
          <a:off x="16357600" y="9963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499" name="フローチャート: 判断 498"/>
        <xdr:cNvSpPr/>
      </xdr:nvSpPr>
      <xdr:spPr>
        <a:xfrm>
          <a:off x="162687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500" name="フローチャート: 判断 499"/>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61867</xdr:rowOff>
    </xdr:from>
    <xdr:to>
      <xdr:col>76</xdr:col>
      <xdr:colOff>165100</xdr:colOff>
      <xdr:row>59</xdr:row>
      <xdr:rowOff>163467</xdr:rowOff>
    </xdr:to>
    <xdr:sp macro="" textlink="">
      <xdr:nvSpPr>
        <xdr:cNvPr id="501" name="フローチャート: 判断 500"/>
        <xdr:cNvSpPr/>
      </xdr:nvSpPr>
      <xdr:spPr>
        <a:xfrm>
          <a:off x="14541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30843</xdr:rowOff>
    </xdr:from>
    <xdr:to>
      <xdr:col>72</xdr:col>
      <xdr:colOff>38100</xdr:colOff>
      <xdr:row>59</xdr:row>
      <xdr:rowOff>132443</xdr:rowOff>
    </xdr:to>
    <xdr:sp macro="" textlink="">
      <xdr:nvSpPr>
        <xdr:cNvPr id="502" name="フローチャート: 判断 501"/>
        <xdr:cNvSpPr/>
      </xdr:nvSpPr>
      <xdr:spPr>
        <a:xfrm>
          <a:off x="13652500" y="101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39007</xdr:rowOff>
    </xdr:from>
    <xdr:to>
      <xdr:col>85</xdr:col>
      <xdr:colOff>177800</xdr:colOff>
      <xdr:row>60</xdr:row>
      <xdr:rowOff>140607</xdr:rowOff>
    </xdr:to>
    <xdr:sp macro="" textlink="">
      <xdr:nvSpPr>
        <xdr:cNvPr id="508" name="楕円 507"/>
        <xdr:cNvSpPr/>
      </xdr:nvSpPr>
      <xdr:spPr>
        <a:xfrm>
          <a:off x="16268700" y="1032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17434</xdr:rowOff>
    </xdr:from>
    <xdr:ext cx="405111" cy="259045"/>
    <xdr:sp macro="" textlink="">
      <xdr:nvSpPr>
        <xdr:cNvPr id="509" name="【学校施設】&#10;有形固定資産減価償却率該当値テキスト"/>
        <xdr:cNvSpPr txBox="1"/>
      </xdr:nvSpPr>
      <xdr:spPr>
        <a:xfrm>
          <a:off x="16357600" y="1030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109220</xdr:rowOff>
    </xdr:from>
    <xdr:to>
      <xdr:col>81</xdr:col>
      <xdr:colOff>101600</xdr:colOff>
      <xdr:row>61</xdr:row>
      <xdr:rowOff>39370</xdr:rowOff>
    </xdr:to>
    <xdr:sp macro="" textlink="">
      <xdr:nvSpPr>
        <xdr:cNvPr id="510" name="楕円 509"/>
        <xdr:cNvSpPr/>
      </xdr:nvSpPr>
      <xdr:spPr>
        <a:xfrm>
          <a:off x="15430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89807</xdr:rowOff>
    </xdr:from>
    <xdr:to>
      <xdr:col>85</xdr:col>
      <xdr:colOff>127000</xdr:colOff>
      <xdr:row>60</xdr:row>
      <xdr:rowOff>160020</xdr:rowOff>
    </xdr:to>
    <xdr:cxnSp macro="">
      <xdr:nvCxnSpPr>
        <xdr:cNvPr id="511" name="直線コネクタ 510"/>
        <xdr:cNvCxnSpPr/>
      </xdr:nvCxnSpPr>
      <xdr:spPr>
        <a:xfrm flipV="1">
          <a:off x="15481300" y="10376807"/>
          <a:ext cx="8382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164737</xdr:rowOff>
    </xdr:from>
    <xdr:to>
      <xdr:col>76</xdr:col>
      <xdr:colOff>165100</xdr:colOff>
      <xdr:row>61</xdr:row>
      <xdr:rowOff>94887</xdr:rowOff>
    </xdr:to>
    <xdr:sp macro="" textlink="">
      <xdr:nvSpPr>
        <xdr:cNvPr id="512" name="楕円 511"/>
        <xdr:cNvSpPr/>
      </xdr:nvSpPr>
      <xdr:spPr>
        <a:xfrm>
          <a:off x="14541500" y="1045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160020</xdr:rowOff>
    </xdr:from>
    <xdr:to>
      <xdr:col>81</xdr:col>
      <xdr:colOff>50800</xdr:colOff>
      <xdr:row>61</xdr:row>
      <xdr:rowOff>44087</xdr:rowOff>
    </xdr:to>
    <xdr:cxnSp macro="">
      <xdr:nvCxnSpPr>
        <xdr:cNvPr id="513" name="直線コネクタ 512"/>
        <xdr:cNvCxnSpPr/>
      </xdr:nvCxnSpPr>
      <xdr:spPr>
        <a:xfrm flipV="1">
          <a:off x="14592300" y="10447020"/>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25944</xdr:rowOff>
    </xdr:from>
    <xdr:to>
      <xdr:col>72</xdr:col>
      <xdr:colOff>38100</xdr:colOff>
      <xdr:row>60</xdr:row>
      <xdr:rowOff>127544</xdr:rowOff>
    </xdr:to>
    <xdr:sp macro="" textlink="">
      <xdr:nvSpPr>
        <xdr:cNvPr id="514" name="楕円 513"/>
        <xdr:cNvSpPr/>
      </xdr:nvSpPr>
      <xdr:spPr>
        <a:xfrm>
          <a:off x="13652500" y="1031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76744</xdr:rowOff>
    </xdr:from>
    <xdr:to>
      <xdr:col>76</xdr:col>
      <xdr:colOff>114300</xdr:colOff>
      <xdr:row>61</xdr:row>
      <xdr:rowOff>44087</xdr:rowOff>
    </xdr:to>
    <xdr:cxnSp macro="">
      <xdr:nvCxnSpPr>
        <xdr:cNvPr id="515" name="直線コネクタ 514"/>
        <xdr:cNvCxnSpPr/>
      </xdr:nvCxnSpPr>
      <xdr:spPr>
        <a:xfrm>
          <a:off x="13703300" y="10363744"/>
          <a:ext cx="8890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147337</xdr:rowOff>
    </xdr:from>
    <xdr:ext cx="405111" cy="259045"/>
    <xdr:sp macro="" textlink="">
      <xdr:nvSpPr>
        <xdr:cNvPr id="516" name="n_1aveValue【学校施設】&#10;有形固定資産減価償却率"/>
        <xdr:cNvSpPr txBox="1"/>
      </xdr:nvSpPr>
      <xdr:spPr>
        <a:xfrm>
          <a:off x="15266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8544</xdr:rowOff>
    </xdr:from>
    <xdr:ext cx="405111" cy="259045"/>
    <xdr:sp macro="" textlink="">
      <xdr:nvSpPr>
        <xdr:cNvPr id="517" name="n_2aveValue【学校施設】&#10;有形固定資産減価償却率"/>
        <xdr:cNvSpPr txBox="1"/>
      </xdr:nvSpPr>
      <xdr:spPr>
        <a:xfrm>
          <a:off x="14389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148970</xdr:rowOff>
    </xdr:from>
    <xdr:ext cx="405111" cy="259045"/>
    <xdr:sp macro="" textlink="">
      <xdr:nvSpPr>
        <xdr:cNvPr id="518" name="n_3aveValue【学校施設】&#10;有形固定資産減価償却率"/>
        <xdr:cNvSpPr txBox="1"/>
      </xdr:nvSpPr>
      <xdr:spPr>
        <a:xfrm>
          <a:off x="13500744" y="992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30497</xdr:rowOff>
    </xdr:from>
    <xdr:ext cx="405111" cy="259045"/>
    <xdr:sp macro="" textlink="">
      <xdr:nvSpPr>
        <xdr:cNvPr id="519" name="n_1mainValue【学校施設】&#10;有形固定資産減価償却率"/>
        <xdr:cNvSpPr txBox="1"/>
      </xdr:nvSpPr>
      <xdr:spPr>
        <a:xfrm>
          <a:off x="15266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86014</xdr:rowOff>
    </xdr:from>
    <xdr:ext cx="405111" cy="259045"/>
    <xdr:sp macro="" textlink="">
      <xdr:nvSpPr>
        <xdr:cNvPr id="520" name="n_2mainValue【学校施設】&#10;有形固定資産減価償却率"/>
        <xdr:cNvSpPr txBox="1"/>
      </xdr:nvSpPr>
      <xdr:spPr>
        <a:xfrm>
          <a:off x="143897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118671</xdr:rowOff>
    </xdr:from>
    <xdr:ext cx="405111" cy="259045"/>
    <xdr:sp macro="" textlink="">
      <xdr:nvSpPr>
        <xdr:cNvPr id="521" name="n_3mainValue【学校施設】&#10;有形固定資産減価償却率"/>
        <xdr:cNvSpPr txBox="1"/>
      </xdr:nvSpPr>
      <xdr:spPr>
        <a:xfrm>
          <a:off x="13500744" y="1040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2" name="テキスト ボックス 53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3" name="直線コネクタ 53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4" name="テキスト ボックス 53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5" name="直線コネクタ 53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6" name="テキスト ボックス 53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7" name="直線コネクタ 53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8" name="テキスト ボックス 53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9" name="直線コネクタ 53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0" name="テキスト ボックス 53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1" name="直線コネクタ 54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2" name="テキスト ボックス 54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3" name="直線コネクタ 54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4" name="テキスト ボックス 54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37338</xdr:rowOff>
    </xdr:from>
    <xdr:to>
      <xdr:col>116</xdr:col>
      <xdr:colOff>62864</xdr:colOff>
      <xdr:row>64</xdr:row>
      <xdr:rowOff>19431</xdr:rowOff>
    </xdr:to>
    <xdr:cxnSp macro="">
      <xdr:nvCxnSpPr>
        <xdr:cNvPr id="546" name="直線コネクタ 545"/>
        <xdr:cNvCxnSpPr/>
      </xdr:nvCxnSpPr>
      <xdr:spPr>
        <a:xfrm flipV="1">
          <a:off x="22160864" y="9638538"/>
          <a:ext cx="0" cy="1353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23258</xdr:rowOff>
    </xdr:from>
    <xdr:ext cx="469744" cy="259045"/>
    <xdr:sp macro="" textlink="">
      <xdr:nvSpPr>
        <xdr:cNvPr id="547" name="【学校施設】&#10;一人当たり面積最小値テキスト"/>
        <xdr:cNvSpPr txBox="1"/>
      </xdr:nvSpPr>
      <xdr:spPr>
        <a:xfrm>
          <a:off x="22199600" y="1099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19431</xdr:rowOff>
    </xdr:from>
    <xdr:to>
      <xdr:col>116</xdr:col>
      <xdr:colOff>152400</xdr:colOff>
      <xdr:row>64</xdr:row>
      <xdr:rowOff>19431</xdr:rowOff>
    </xdr:to>
    <xdr:cxnSp macro="">
      <xdr:nvCxnSpPr>
        <xdr:cNvPr id="548" name="直線コネクタ 547"/>
        <xdr:cNvCxnSpPr/>
      </xdr:nvCxnSpPr>
      <xdr:spPr>
        <a:xfrm>
          <a:off x="22072600" y="10992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155465</xdr:rowOff>
    </xdr:from>
    <xdr:ext cx="469744" cy="259045"/>
    <xdr:sp macro="" textlink="">
      <xdr:nvSpPr>
        <xdr:cNvPr id="549" name="【学校施設】&#10;一人当たり面積最大値テキスト"/>
        <xdr:cNvSpPr txBox="1"/>
      </xdr:nvSpPr>
      <xdr:spPr>
        <a:xfrm>
          <a:off x="22199600" y="9413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37338</xdr:rowOff>
    </xdr:from>
    <xdr:to>
      <xdr:col>116</xdr:col>
      <xdr:colOff>152400</xdr:colOff>
      <xdr:row>56</xdr:row>
      <xdr:rowOff>37338</xdr:rowOff>
    </xdr:to>
    <xdr:cxnSp macro="">
      <xdr:nvCxnSpPr>
        <xdr:cNvPr id="550" name="直線コネクタ 549"/>
        <xdr:cNvCxnSpPr/>
      </xdr:nvCxnSpPr>
      <xdr:spPr>
        <a:xfrm>
          <a:off x="22072600" y="96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127906</xdr:rowOff>
    </xdr:from>
    <xdr:ext cx="469744" cy="259045"/>
    <xdr:sp macro="" textlink="">
      <xdr:nvSpPr>
        <xdr:cNvPr id="551" name="【学校施設】&#10;一人当たり面積平均値テキスト"/>
        <xdr:cNvSpPr txBox="1"/>
      </xdr:nvSpPr>
      <xdr:spPr>
        <a:xfrm>
          <a:off x="22199600" y="10414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105029</xdr:rowOff>
    </xdr:from>
    <xdr:to>
      <xdr:col>116</xdr:col>
      <xdr:colOff>114300</xdr:colOff>
      <xdr:row>62</xdr:row>
      <xdr:rowOff>35179</xdr:rowOff>
    </xdr:to>
    <xdr:sp macro="" textlink="">
      <xdr:nvSpPr>
        <xdr:cNvPr id="552" name="フローチャート: 判断 551"/>
        <xdr:cNvSpPr/>
      </xdr:nvSpPr>
      <xdr:spPr>
        <a:xfrm>
          <a:off x="22110700" y="1056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93218</xdr:rowOff>
    </xdr:from>
    <xdr:to>
      <xdr:col>112</xdr:col>
      <xdr:colOff>38100</xdr:colOff>
      <xdr:row>62</xdr:row>
      <xdr:rowOff>23368</xdr:rowOff>
    </xdr:to>
    <xdr:sp macro="" textlink="">
      <xdr:nvSpPr>
        <xdr:cNvPr id="553" name="フローチャート: 判断 552"/>
        <xdr:cNvSpPr/>
      </xdr:nvSpPr>
      <xdr:spPr>
        <a:xfrm>
          <a:off x="21272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87503</xdr:rowOff>
    </xdr:from>
    <xdr:to>
      <xdr:col>107</xdr:col>
      <xdr:colOff>101600</xdr:colOff>
      <xdr:row>62</xdr:row>
      <xdr:rowOff>17653</xdr:rowOff>
    </xdr:to>
    <xdr:sp macro="" textlink="">
      <xdr:nvSpPr>
        <xdr:cNvPr id="554" name="フローチャート: 判断 553"/>
        <xdr:cNvSpPr/>
      </xdr:nvSpPr>
      <xdr:spPr>
        <a:xfrm>
          <a:off x="20383500" y="1054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149606</xdr:rowOff>
    </xdr:from>
    <xdr:to>
      <xdr:col>102</xdr:col>
      <xdr:colOff>165100</xdr:colOff>
      <xdr:row>62</xdr:row>
      <xdr:rowOff>79756</xdr:rowOff>
    </xdr:to>
    <xdr:sp macro="" textlink="">
      <xdr:nvSpPr>
        <xdr:cNvPr id="555" name="フローチャート: 判断 554"/>
        <xdr:cNvSpPr/>
      </xdr:nvSpPr>
      <xdr:spPr>
        <a:xfrm>
          <a:off x="19494500" y="106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6" name="テキスト ボックス 55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7" name="テキスト ボックス 55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8" name="テキスト ボックス 55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9" name="テキスト ボックス 55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0" name="テキスト ボックス 55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124079</xdr:rowOff>
    </xdr:from>
    <xdr:to>
      <xdr:col>116</xdr:col>
      <xdr:colOff>114300</xdr:colOff>
      <xdr:row>63</xdr:row>
      <xdr:rowOff>54229</xdr:rowOff>
    </xdr:to>
    <xdr:sp macro="" textlink="">
      <xdr:nvSpPr>
        <xdr:cNvPr id="561" name="楕円 560"/>
        <xdr:cNvSpPr/>
      </xdr:nvSpPr>
      <xdr:spPr>
        <a:xfrm>
          <a:off x="22110700" y="1075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102506</xdr:rowOff>
    </xdr:from>
    <xdr:ext cx="469744" cy="259045"/>
    <xdr:sp macro="" textlink="">
      <xdr:nvSpPr>
        <xdr:cNvPr id="562" name="【学校施設】&#10;一人当たり面積該当値テキスト"/>
        <xdr:cNvSpPr txBox="1"/>
      </xdr:nvSpPr>
      <xdr:spPr>
        <a:xfrm>
          <a:off x="22199600" y="10732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126365</xdr:rowOff>
    </xdr:from>
    <xdr:to>
      <xdr:col>112</xdr:col>
      <xdr:colOff>38100</xdr:colOff>
      <xdr:row>63</xdr:row>
      <xdr:rowOff>56515</xdr:rowOff>
    </xdr:to>
    <xdr:sp macro="" textlink="">
      <xdr:nvSpPr>
        <xdr:cNvPr id="563" name="楕円 562"/>
        <xdr:cNvSpPr/>
      </xdr:nvSpPr>
      <xdr:spPr>
        <a:xfrm>
          <a:off x="212725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3429</xdr:rowOff>
    </xdr:from>
    <xdr:to>
      <xdr:col>116</xdr:col>
      <xdr:colOff>63500</xdr:colOff>
      <xdr:row>63</xdr:row>
      <xdr:rowOff>5715</xdr:rowOff>
    </xdr:to>
    <xdr:cxnSp macro="">
      <xdr:nvCxnSpPr>
        <xdr:cNvPr id="564" name="直線コネクタ 563"/>
        <xdr:cNvCxnSpPr/>
      </xdr:nvCxnSpPr>
      <xdr:spPr>
        <a:xfrm flipV="1">
          <a:off x="21323300" y="10804779"/>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130556</xdr:rowOff>
    </xdr:from>
    <xdr:to>
      <xdr:col>107</xdr:col>
      <xdr:colOff>101600</xdr:colOff>
      <xdr:row>63</xdr:row>
      <xdr:rowOff>60706</xdr:rowOff>
    </xdr:to>
    <xdr:sp macro="" textlink="">
      <xdr:nvSpPr>
        <xdr:cNvPr id="565" name="楕円 564"/>
        <xdr:cNvSpPr/>
      </xdr:nvSpPr>
      <xdr:spPr>
        <a:xfrm>
          <a:off x="20383500" y="1076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5715</xdr:rowOff>
    </xdr:from>
    <xdr:to>
      <xdr:col>111</xdr:col>
      <xdr:colOff>177800</xdr:colOff>
      <xdr:row>63</xdr:row>
      <xdr:rowOff>9906</xdr:rowOff>
    </xdr:to>
    <xdr:cxnSp macro="">
      <xdr:nvCxnSpPr>
        <xdr:cNvPr id="566" name="直線コネクタ 565"/>
        <xdr:cNvCxnSpPr/>
      </xdr:nvCxnSpPr>
      <xdr:spPr>
        <a:xfrm flipV="1">
          <a:off x="20434300" y="10807065"/>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133985</xdr:rowOff>
    </xdr:from>
    <xdr:to>
      <xdr:col>102</xdr:col>
      <xdr:colOff>165100</xdr:colOff>
      <xdr:row>63</xdr:row>
      <xdr:rowOff>64135</xdr:rowOff>
    </xdr:to>
    <xdr:sp macro="" textlink="">
      <xdr:nvSpPr>
        <xdr:cNvPr id="567" name="楕円 566"/>
        <xdr:cNvSpPr/>
      </xdr:nvSpPr>
      <xdr:spPr>
        <a:xfrm>
          <a:off x="19494500" y="107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9906</xdr:rowOff>
    </xdr:from>
    <xdr:to>
      <xdr:col>107</xdr:col>
      <xdr:colOff>50800</xdr:colOff>
      <xdr:row>63</xdr:row>
      <xdr:rowOff>13335</xdr:rowOff>
    </xdr:to>
    <xdr:cxnSp macro="">
      <xdr:nvCxnSpPr>
        <xdr:cNvPr id="568" name="直線コネクタ 567"/>
        <xdr:cNvCxnSpPr/>
      </xdr:nvCxnSpPr>
      <xdr:spPr>
        <a:xfrm flipV="1">
          <a:off x="19545300" y="10811256"/>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39895</xdr:rowOff>
    </xdr:from>
    <xdr:ext cx="469744" cy="259045"/>
    <xdr:sp macro="" textlink="">
      <xdr:nvSpPr>
        <xdr:cNvPr id="569" name="n_1aveValue【学校施設】&#10;一人当たり面積"/>
        <xdr:cNvSpPr txBox="1"/>
      </xdr:nvSpPr>
      <xdr:spPr>
        <a:xfrm>
          <a:off x="210757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34180</xdr:rowOff>
    </xdr:from>
    <xdr:ext cx="469744" cy="259045"/>
    <xdr:sp macro="" textlink="">
      <xdr:nvSpPr>
        <xdr:cNvPr id="570" name="n_2aveValue【学校施設】&#10;一人当たり面積"/>
        <xdr:cNvSpPr txBox="1"/>
      </xdr:nvSpPr>
      <xdr:spPr>
        <a:xfrm>
          <a:off x="20199427" y="1032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96283</xdr:rowOff>
    </xdr:from>
    <xdr:ext cx="469744" cy="259045"/>
    <xdr:sp macro="" textlink="">
      <xdr:nvSpPr>
        <xdr:cNvPr id="571" name="n_3aveValue【学校施設】&#10;一人当たり面積"/>
        <xdr:cNvSpPr txBox="1"/>
      </xdr:nvSpPr>
      <xdr:spPr>
        <a:xfrm>
          <a:off x="19310427" y="1038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47642</xdr:rowOff>
    </xdr:from>
    <xdr:ext cx="469744" cy="259045"/>
    <xdr:sp macro="" textlink="">
      <xdr:nvSpPr>
        <xdr:cNvPr id="572" name="n_1mainValue【学校施設】&#10;一人当たり面積"/>
        <xdr:cNvSpPr txBox="1"/>
      </xdr:nvSpPr>
      <xdr:spPr>
        <a:xfrm>
          <a:off x="21075727" y="1084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51833</xdr:rowOff>
    </xdr:from>
    <xdr:ext cx="469744" cy="259045"/>
    <xdr:sp macro="" textlink="">
      <xdr:nvSpPr>
        <xdr:cNvPr id="573" name="n_2mainValue【学校施設】&#10;一人当たり面積"/>
        <xdr:cNvSpPr txBox="1"/>
      </xdr:nvSpPr>
      <xdr:spPr>
        <a:xfrm>
          <a:off x="20199427" y="1085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55262</xdr:rowOff>
    </xdr:from>
    <xdr:ext cx="469744" cy="259045"/>
    <xdr:sp macro="" textlink="">
      <xdr:nvSpPr>
        <xdr:cNvPr id="574" name="n_3mainValue【学校施設】&#10;一人当たり面積"/>
        <xdr:cNvSpPr txBox="1"/>
      </xdr:nvSpPr>
      <xdr:spPr>
        <a:xfrm>
          <a:off x="19310427" y="10856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5" name="正方形/長方形 57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6" name="正方形/長方形 57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7" name="正方形/長方形 57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8" name="正方形/長方形 57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9" name="正方形/長方形 57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0" name="正方形/長方形 57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1" name="正方形/長方形 58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2" name="正方形/長方形 58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3" name="テキスト ボックス 58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4" name="直線コネクタ 58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5" name="テキスト ボックス 58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6" name="直線コネクタ 58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7" name="テキスト ボックス 586"/>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8" name="直線コネクタ 58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9" name="テキスト ボックス 58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0" name="直線コネクタ 58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1" name="テキスト ボックス 59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2" name="直線コネクタ 59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3" name="テキスト ボックス 59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4" name="直線コネクタ 59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5" name="テキスト ボックス 594"/>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6" name="直線コネクタ 59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7" name="テキスト ボックス 59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81914</xdr:rowOff>
    </xdr:to>
    <xdr:cxnSp macro="">
      <xdr:nvCxnSpPr>
        <xdr:cNvPr id="599" name="直線コネクタ 598"/>
        <xdr:cNvCxnSpPr/>
      </xdr:nvCxnSpPr>
      <xdr:spPr>
        <a:xfrm flipV="1">
          <a:off x="16318864" y="13335000"/>
          <a:ext cx="0" cy="149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85741</xdr:rowOff>
    </xdr:from>
    <xdr:ext cx="405111" cy="259045"/>
    <xdr:sp macro="" textlink="">
      <xdr:nvSpPr>
        <xdr:cNvPr id="600" name="【児童館】&#10;有形固定資産減価償却率最小値テキスト"/>
        <xdr:cNvSpPr txBox="1"/>
      </xdr:nvSpPr>
      <xdr:spPr>
        <a:xfrm>
          <a:off x="16357600" y="1483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81914</xdr:rowOff>
    </xdr:from>
    <xdr:to>
      <xdr:col>86</xdr:col>
      <xdr:colOff>25400</xdr:colOff>
      <xdr:row>86</xdr:row>
      <xdr:rowOff>81914</xdr:rowOff>
    </xdr:to>
    <xdr:cxnSp macro="">
      <xdr:nvCxnSpPr>
        <xdr:cNvPr id="601" name="直線コネクタ 600"/>
        <xdr:cNvCxnSpPr/>
      </xdr:nvCxnSpPr>
      <xdr:spPr>
        <a:xfrm>
          <a:off x="16230600" y="1482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02"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03" name="直線コネクタ 60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87647</xdr:rowOff>
    </xdr:from>
    <xdr:ext cx="405111" cy="259045"/>
    <xdr:sp macro="" textlink="">
      <xdr:nvSpPr>
        <xdr:cNvPr id="604" name="【児童館】&#10;有形固定資産減価償却率平均値テキスト"/>
        <xdr:cNvSpPr txBox="1"/>
      </xdr:nvSpPr>
      <xdr:spPr>
        <a:xfrm>
          <a:off x="16357600" y="13803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109220</xdr:rowOff>
    </xdr:from>
    <xdr:to>
      <xdr:col>85</xdr:col>
      <xdr:colOff>177800</xdr:colOff>
      <xdr:row>81</xdr:row>
      <xdr:rowOff>39370</xdr:rowOff>
    </xdr:to>
    <xdr:sp macro="" textlink="">
      <xdr:nvSpPr>
        <xdr:cNvPr id="605" name="フローチャート: 判断 604"/>
        <xdr:cNvSpPr/>
      </xdr:nvSpPr>
      <xdr:spPr>
        <a:xfrm>
          <a:off x="16268700" y="1382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170180</xdr:rowOff>
    </xdr:from>
    <xdr:to>
      <xdr:col>81</xdr:col>
      <xdr:colOff>101600</xdr:colOff>
      <xdr:row>81</xdr:row>
      <xdr:rowOff>100330</xdr:rowOff>
    </xdr:to>
    <xdr:sp macro="" textlink="">
      <xdr:nvSpPr>
        <xdr:cNvPr id="606" name="フローチャート: 判断 605"/>
        <xdr:cNvSpPr/>
      </xdr:nvSpPr>
      <xdr:spPr>
        <a:xfrm>
          <a:off x="15430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xdr:rowOff>
    </xdr:from>
    <xdr:to>
      <xdr:col>76</xdr:col>
      <xdr:colOff>165100</xdr:colOff>
      <xdr:row>81</xdr:row>
      <xdr:rowOff>106045</xdr:rowOff>
    </xdr:to>
    <xdr:sp macro="" textlink="">
      <xdr:nvSpPr>
        <xdr:cNvPr id="607" name="フローチャート: 判断 606"/>
        <xdr:cNvSpPr/>
      </xdr:nvSpPr>
      <xdr:spPr>
        <a:xfrm>
          <a:off x="14541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139700</xdr:rowOff>
    </xdr:from>
    <xdr:to>
      <xdr:col>72</xdr:col>
      <xdr:colOff>38100</xdr:colOff>
      <xdr:row>83</xdr:row>
      <xdr:rowOff>69850</xdr:rowOff>
    </xdr:to>
    <xdr:sp macro="" textlink="">
      <xdr:nvSpPr>
        <xdr:cNvPr id="608" name="フローチャート: 判断 607"/>
        <xdr:cNvSpPr/>
      </xdr:nvSpPr>
      <xdr:spPr>
        <a:xfrm>
          <a:off x="1365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9" name="テキスト ボックス 60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0" name="テキスト ボックス 60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1" name="テキスト ボックス 61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2" name="テキスト ボックス 61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3" name="テキスト ボックス 61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82550</xdr:rowOff>
    </xdr:from>
    <xdr:to>
      <xdr:col>85</xdr:col>
      <xdr:colOff>177800</xdr:colOff>
      <xdr:row>78</xdr:row>
      <xdr:rowOff>12700</xdr:rowOff>
    </xdr:to>
    <xdr:sp macro="" textlink="">
      <xdr:nvSpPr>
        <xdr:cNvPr id="614" name="楕円 613"/>
        <xdr:cNvSpPr/>
      </xdr:nvSpPr>
      <xdr:spPr>
        <a:xfrm>
          <a:off x="16268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35577</xdr:rowOff>
    </xdr:from>
    <xdr:ext cx="469744" cy="259045"/>
    <xdr:sp macro="" textlink="">
      <xdr:nvSpPr>
        <xdr:cNvPr id="615" name="【児童館】&#10;有形固定資産減価償却率該当値テキスト"/>
        <xdr:cNvSpPr txBox="1"/>
      </xdr:nvSpPr>
      <xdr:spPr>
        <a:xfrm>
          <a:off x="163576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147320</xdr:rowOff>
    </xdr:from>
    <xdr:to>
      <xdr:col>81</xdr:col>
      <xdr:colOff>101600</xdr:colOff>
      <xdr:row>78</xdr:row>
      <xdr:rowOff>77470</xdr:rowOff>
    </xdr:to>
    <xdr:sp macro="" textlink="">
      <xdr:nvSpPr>
        <xdr:cNvPr id="616" name="楕円 615"/>
        <xdr:cNvSpPr/>
      </xdr:nvSpPr>
      <xdr:spPr>
        <a:xfrm>
          <a:off x="15430500" y="133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133350</xdr:rowOff>
    </xdr:from>
    <xdr:to>
      <xdr:col>85</xdr:col>
      <xdr:colOff>127000</xdr:colOff>
      <xdr:row>78</xdr:row>
      <xdr:rowOff>26670</xdr:rowOff>
    </xdr:to>
    <xdr:cxnSp macro="">
      <xdr:nvCxnSpPr>
        <xdr:cNvPr id="617" name="直線コネクタ 616"/>
        <xdr:cNvCxnSpPr/>
      </xdr:nvCxnSpPr>
      <xdr:spPr>
        <a:xfrm flipV="1">
          <a:off x="15481300" y="1333500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63500</xdr:rowOff>
    </xdr:from>
    <xdr:to>
      <xdr:col>76</xdr:col>
      <xdr:colOff>165100</xdr:colOff>
      <xdr:row>78</xdr:row>
      <xdr:rowOff>165100</xdr:rowOff>
    </xdr:to>
    <xdr:sp macro="" textlink="">
      <xdr:nvSpPr>
        <xdr:cNvPr id="618" name="楕円 617"/>
        <xdr:cNvSpPr/>
      </xdr:nvSpPr>
      <xdr:spPr>
        <a:xfrm>
          <a:off x="14541500" y="13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26670</xdr:rowOff>
    </xdr:from>
    <xdr:to>
      <xdr:col>81</xdr:col>
      <xdr:colOff>50800</xdr:colOff>
      <xdr:row>78</xdr:row>
      <xdr:rowOff>114300</xdr:rowOff>
    </xdr:to>
    <xdr:cxnSp macro="">
      <xdr:nvCxnSpPr>
        <xdr:cNvPr id="619" name="直線コネクタ 618"/>
        <xdr:cNvCxnSpPr/>
      </xdr:nvCxnSpPr>
      <xdr:spPr>
        <a:xfrm flipV="1">
          <a:off x="14592300" y="1339977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63500</xdr:rowOff>
    </xdr:from>
    <xdr:to>
      <xdr:col>72</xdr:col>
      <xdr:colOff>38100</xdr:colOff>
      <xdr:row>78</xdr:row>
      <xdr:rowOff>165100</xdr:rowOff>
    </xdr:to>
    <xdr:sp macro="" textlink="">
      <xdr:nvSpPr>
        <xdr:cNvPr id="620" name="楕円 619"/>
        <xdr:cNvSpPr/>
      </xdr:nvSpPr>
      <xdr:spPr>
        <a:xfrm>
          <a:off x="13652500" y="13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114300</xdr:rowOff>
    </xdr:from>
    <xdr:to>
      <xdr:col>76</xdr:col>
      <xdr:colOff>114300</xdr:colOff>
      <xdr:row>78</xdr:row>
      <xdr:rowOff>114300</xdr:rowOff>
    </xdr:to>
    <xdr:cxnSp macro="">
      <xdr:nvCxnSpPr>
        <xdr:cNvPr id="621" name="直線コネクタ 620"/>
        <xdr:cNvCxnSpPr/>
      </xdr:nvCxnSpPr>
      <xdr:spPr>
        <a:xfrm>
          <a:off x="13703300" y="13487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91457</xdr:rowOff>
    </xdr:from>
    <xdr:ext cx="405111" cy="259045"/>
    <xdr:sp macro="" textlink="">
      <xdr:nvSpPr>
        <xdr:cNvPr id="622" name="n_1aveValue【児童館】&#10;有形固定資産減価償却率"/>
        <xdr:cNvSpPr txBox="1"/>
      </xdr:nvSpPr>
      <xdr:spPr>
        <a:xfrm>
          <a:off x="15266044"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97172</xdr:rowOff>
    </xdr:from>
    <xdr:ext cx="405111" cy="259045"/>
    <xdr:sp macro="" textlink="">
      <xdr:nvSpPr>
        <xdr:cNvPr id="623" name="n_2aveValue【児童館】&#10;有形固定資産減価償却率"/>
        <xdr:cNvSpPr txBox="1"/>
      </xdr:nvSpPr>
      <xdr:spPr>
        <a:xfrm>
          <a:off x="14389744" y="1398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60977</xdr:rowOff>
    </xdr:from>
    <xdr:ext cx="405111" cy="259045"/>
    <xdr:sp macro="" textlink="">
      <xdr:nvSpPr>
        <xdr:cNvPr id="624" name="n_3aveValue【児童館】&#10;有形固定資産減価償却率"/>
        <xdr:cNvSpPr txBox="1"/>
      </xdr:nvSpPr>
      <xdr:spPr>
        <a:xfrm>
          <a:off x="13500744"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93997</xdr:rowOff>
    </xdr:from>
    <xdr:ext cx="405111" cy="259045"/>
    <xdr:sp macro="" textlink="">
      <xdr:nvSpPr>
        <xdr:cNvPr id="625" name="n_1mainValue【児童館】&#10;有形固定資産減価償却率"/>
        <xdr:cNvSpPr txBox="1"/>
      </xdr:nvSpPr>
      <xdr:spPr>
        <a:xfrm>
          <a:off x="15266044" y="1312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10177</xdr:rowOff>
    </xdr:from>
    <xdr:ext cx="405111" cy="259045"/>
    <xdr:sp macro="" textlink="">
      <xdr:nvSpPr>
        <xdr:cNvPr id="626" name="n_2mainValue【児童館】&#10;有形固定資産減価償却率"/>
        <xdr:cNvSpPr txBox="1"/>
      </xdr:nvSpPr>
      <xdr:spPr>
        <a:xfrm>
          <a:off x="14389744" y="1321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10177</xdr:rowOff>
    </xdr:from>
    <xdr:ext cx="405111" cy="259045"/>
    <xdr:sp macro="" textlink="">
      <xdr:nvSpPr>
        <xdr:cNvPr id="627" name="n_3mainValue【児童館】&#10;有形固定資産減価償却率"/>
        <xdr:cNvSpPr txBox="1"/>
      </xdr:nvSpPr>
      <xdr:spPr>
        <a:xfrm>
          <a:off x="13500744" y="1321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8" name="正方形/長方形 62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9" name="正方形/長方形 62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0" name="正方形/長方形 62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1" name="正方形/長方形 63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2" name="正方形/長方形 63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3" name="正方形/長方形 63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4" name="正方形/長方形 63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5" name="正方形/長方形 63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6" name="テキスト ボックス 63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7" name="直線コネクタ 63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8" name="直線コネクタ 63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9" name="テキスト ボックス 63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0" name="直線コネクタ 63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1" name="テキスト ボックス 64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2" name="直線コネクタ 64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3" name="テキスト ボックス 64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4" name="直線コネクタ 64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5" name="テキスト ボックス 64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6" name="直線コネクタ 64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7" name="テキスト ボックス 64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8" name="直線コネクタ 64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9" name="テキスト ボックス 64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7620</xdr:rowOff>
    </xdr:from>
    <xdr:to>
      <xdr:col>116</xdr:col>
      <xdr:colOff>62864</xdr:colOff>
      <xdr:row>86</xdr:row>
      <xdr:rowOff>38100</xdr:rowOff>
    </xdr:to>
    <xdr:cxnSp macro="">
      <xdr:nvCxnSpPr>
        <xdr:cNvPr id="651" name="直線コネクタ 650"/>
        <xdr:cNvCxnSpPr/>
      </xdr:nvCxnSpPr>
      <xdr:spPr>
        <a:xfrm flipV="1">
          <a:off x="22160864" y="13552170"/>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652"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653" name="直線コネクタ 652"/>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125747</xdr:rowOff>
    </xdr:from>
    <xdr:ext cx="469744" cy="259045"/>
    <xdr:sp macro="" textlink="">
      <xdr:nvSpPr>
        <xdr:cNvPr id="654" name="【児童館】&#10;一人当たり面積最大値テキスト"/>
        <xdr:cNvSpPr txBox="1"/>
      </xdr:nvSpPr>
      <xdr:spPr>
        <a:xfrm>
          <a:off x="22199600" y="1332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7620</xdr:rowOff>
    </xdr:from>
    <xdr:to>
      <xdr:col>116</xdr:col>
      <xdr:colOff>152400</xdr:colOff>
      <xdr:row>79</xdr:row>
      <xdr:rowOff>7620</xdr:rowOff>
    </xdr:to>
    <xdr:cxnSp macro="">
      <xdr:nvCxnSpPr>
        <xdr:cNvPr id="655" name="直線コネクタ 654"/>
        <xdr:cNvCxnSpPr/>
      </xdr:nvCxnSpPr>
      <xdr:spPr>
        <a:xfrm>
          <a:off x="22072600" y="1355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13988</xdr:rowOff>
    </xdr:from>
    <xdr:ext cx="469744" cy="259045"/>
    <xdr:sp macro="" textlink="">
      <xdr:nvSpPr>
        <xdr:cNvPr id="656" name="【児童館】&#10;一人当たり面積平均値テキスト"/>
        <xdr:cNvSpPr txBox="1"/>
      </xdr:nvSpPr>
      <xdr:spPr>
        <a:xfrm>
          <a:off x="22199600" y="14415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162561</xdr:rowOff>
    </xdr:from>
    <xdr:to>
      <xdr:col>116</xdr:col>
      <xdr:colOff>114300</xdr:colOff>
      <xdr:row>85</xdr:row>
      <xdr:rowOff>92711</xdr:rowOff>
    </xdr:to>
    <xdr:sp macro="" textlink="">
      <xdr:nvSpPr>
        <xdr:cNvPr id="657" name="フローチャート: 判断 656"/>
        <xdr:cNvSpPr/>
      </xdr:nvSpPr>
      <xdr:spPr>
        <a:xfrm>
          <a:off x="221107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154939</xdr:rowOff>
    </xdr:from>
    <xdr:to>
      <xdr:col>112</xdr:col>
      <xdr:colOff>38100</xdr:colOff>
      <xdr:row>85</xdr:row>
      <xdr:rowOff>85089</xdr:rowOff>
    </xdr:to>
    <xdr:sp macro="" textlink="">
      <xdr:nvSpPr>
        <xdr:cNvPr id="658" name="フローチャート: 判断 657"/>
        <xdr:cNvSpPr/>
      </xdr:nvSpPr>
      <xdr:spPr>
        <a:xfrm>
          <a:off x="21272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135889</xdr:rowOff>
    </xdr:from>
    <xdr:to>
      <xdr:col>107</xdr:col>
      <xdr:colOff>101600</xdr:colOff>
      <xdr:row>85</xdr:row>
      <xdr:rowOff>66039</xdr:rowOff>
    </xdr:to>
    <xdr:sp macro="" textlink="">
      <xdr:nvSpPr>
        <xdr:cNvPr id="659" name="フローチャート: 判断 658"/>
        <xdr:cNvSpPr/>
      </xdr:nvSpPr>
      <xdr:spPr>
        <a:xfrm>
          <a:off x="20383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52070</xdr:rowOff>
    </xdr:from>
    <xdr:to>
      <xdr:col>102</xdr:col>
      <xdr:colOff>165100</xdr:colOff>
      <xdr:row>85</xdr:row>
      <xdr:rowOff>153670</xdr:rowOff>
    </xdr:to>
    <xdr:sp macro="" textlink="">
      <xdr:nvSpPr>
        <xdr:cNvPr id="660" name="フローチャート: 判断 659"/>
        <xdr:cNvSpPr/>
      </xdr:nvSpPr>
      <xdr:spPr>
        <a:xfrm>
          <a:off x="19494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1" name="テキスト ボックス 66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2" name="テキスト ボックス 66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3" name="テキスト ボックス 66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4" name="テキスト ボックス 66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5" name="テキスト ボックス 66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151130</xdr:rowOff>
    </xdr:from>
    <xdr:to>
      <xdr:col>116</xdr:col>
      <xdr:colOff>114300</xdr:colOff>
      <xdr:row>86</xdr:row>
      <xdr:rowOff>81280</xdr:rowOff>
    </xdr:to>
    <xdr:sp macro="" textlink="">
      <xdr:nvSpPr>
        <xdr:cNvPr id="666" name="楕円 665"/>
        <xdr:cNvSpPr/>
      </xdr:nvSpPr>
      <xdr:spPr>
        <a:xfrm>
          <a:off x="221107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66057</xdr:rowOff>
    </xdr:from>
    <xdr:ext cx="469744" cy="259045"/>
    <xdr:sp macro="" textlink="">
      <xdr:nvSpPr>
        <xdr:cNvPr id="667" name="【児童館】&#10;一人当たり面積該当値テキスト"/>
        <xdr:cNvSpPr txBox="1"/>
      </xdr:nvSpPr>
      <xdr:spPr>
        <a:xfrm>
          <a:off x="22199600" y="1463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151130</xdr:rowOff>
    </xdr:from>
    <xdr:to>
      <xdr:col>112</xdr:col>
      <xdr:colOff>38100</xdr:colOff>
      <xdr:row>86</xdr:row>
      <xdr:rowOff>81280</xdr:rowOff>
    </xdr:to>
    <xdr:sp macro="" textlink="">
      <xdr:nvSpPr>
        <xdr:cNvPr id="668" name="楕円 667"/>
        <xdr:cNvSpPr/>
      </xdr:nvSpPr>
      <xdr:spPr>
        <a:xfrm>
          <a:off x="212725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30480</xdr:rowOff>
    </xdr:from>
    <xdr:to>
      <xdr:col>116</xdr:col>
      <xdr:colOff>63500</xdr:colOff>
      <xdr:row>86</xdr:row>
      <xdr:rowOff>30480</xdr:rowOff>
    </xdr:to>
    <xdr:cxnSp macro="">
      <xdr:nvCxnSpPr>
        <xdr:cNvPr id="669" name="直線コネクタ 668"/>
        <xdr:cNvCxnSpPr/>
      </xdr:nvCxnSpPr>
      <xdr:spPr>
        <a:xfrm>
          <a:off x="21323300" y="14775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151130</xdr:rowOff>
    </xdr:from>
    <xdr:to>
      <xdr:col>107</xdr:col>
      <xdr:colOff>101600</xdr:colOff>
      <xdr:row>86</xdr:row>
      <xdr:rowOff>81280</xdr:rowOff>
    </xdr:to>
    <xdr:sp macro="" textlink="">
      <xdr:nvSpPr>
        <xdr:cNvPr id="670" name="楕円 669"/>
        <xdr:cNvSpPr/>
      </xdr:nvSpPr>
      <xdr:spPr>
        <a:xfrm>
          <a:off x="203835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30480</xdr:rowOff>
    </xdr:from>
    <xdr:to>
      <xdr:col>111</xdr:col>
      <xdr:colOff>177800</xdr:colOff>
      <xdr:row>86</xdr:row>
      <xdr:rowOff>30480</xdr:rowOff>
    </xdr:to>
    <xdr:cxnSp macro="">
      <xdr:nvCxnSpPr>
        <xdr:cNvPr id="671" name="直線コネクタ 670"/>
        <xdr:cNvCxnSpPr/>
      </xdr:nvCxnSpPr>
      <xdr:spPr>
        <a:xfrm>
          <a:off x="20434300" y="14775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154939</xdr:rowOff>
    </xdr:from>
    <xdr:to>
      <xdr:col>102</xdr:col>
      <xdr:colOff>165100</xdr:colOff>
      <xdr:row>86</xdr:row>
      <xdr:rowOff>85089</xdr:rowOff>
    </xdr:to>
    <xdr:sp macro="" textlink="">
      <xdr:nvSpPr>
        <xdr:cNvPr id="672" name="楕円 671"/>
        <xdr:cNvSpPr/>
      </xdr:nvSpPr>
      <xdr:spPr>
        <a:xfrm>
          <a:off x="1949450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30480</xdr:rowOff>
    </xdr:from>
    <xdr:to>
      <xdr:col>107</xdr:col>
      <xdr:colOff>50800</xdr:colOff>
      <xdr:row>86</xdr:row>
      <xdr:rowOff>34289</xdr:rowOff>
    </xdr:to>
    <xdr:cxnSp macro="">
      <xdr:nvCxnSpPr>
        <xdr:cNvPr id="673" name="直線コネクタ 672"/>
        <xdr:cNvCxnSpPr/>
      </xdr:nvCxnSpPr>
      <xdr:spPr>
        <a:xfrm flipV="1">
          <a:off x="19545300" y="147751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101616</xdr:rowOff>
    </xdr:from>
    <xdr:ext cx="469744" cy="259045"/>
    <xdr:sp macro="" textlink="">
      <xdr:nvSpPr>
        <xdr:cNvPr id="674" name="n_1aveValue【児童館】&#10;一人当たり面積"/>
        <xdr:cNvSpPr txBox="1"/>
      </xdr:nvSpPr>
      <xdr:spPr>
        <a:xfrm>
          <a:off x="210757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82566</xdr:rowOff>
    </xdr:from>
    <xdr:ext cx="469744" cy="259045"/>
    <xdr:sp macro="" textlink="">
      <xdr:nvSpPr>
        <xdr:cNvPr id="675" name="n_2aveValue【児童館】&#10;一人当たり面積"/>
        <xdr:cNvSpPr txBox="1"/>
      </xdr:nvSpPr>
      <xdr:spPr>
        <a:xfrm>
          <a:off x="201994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170197</xdr:rowOff>
    </xdr:from>
    <xdr:ext cx="469744" cy="259045"/>
    <xdr:sp macro="" textlink="">
      <xdr:nvSpPr>
        <xdr:cNvPr id="676" name="n_3aveValue【児童館】&#10;一人当たり面積"/>
        <xdr:cNvSpPr txBox="1"/>
      </xdr:nvSpPr>
      <xdr:spPr>
        <a:xfrm>
          <a:off x="1931042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72407</xdr:rowOff>
    </xdr:from>
    <xdr:ext cx="469744" cy="259045"/>
    <xdr:sp macro="" textlink="">
      <xdr:nvSpPr>
        <xdr:cNvPr id="677" name="n_1mainValue【児童館】&#10;一人当たり面積"/>
        <xdr:cNvSpPr txBox="1"/>
      </xdr:nvSpPr>
      <xdr:spPr>
        <a:xfrm>
          <a:off x="21075727"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72407</xdr:rowOff>
    </xdr:from>
    <xdr:ext cx="469744" cy="259045"/>
    <xdr:sp macro="" textlink="">
      <xdr:nvSpPr>
        <xdr:cNvPr id="678" name="n_2mainValue【児童館】&#10;一人当たり面積"/>
        <xdr:cNvSpPr txBox="1"/>
      </xdr:nvSpPr>
      <xdr:spPr>
        <a:xfrm>
          <a:off x="20199427"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76216</xdr:rowOff>
    </xdr:from>
    <xdr:ext cx="469744" cy="259045"/>
    <xdr:sp macro="" textlink="">
      <xdr:nvSpPr>
        <xdr:cNvPr id="679" name="n_3mainValue【児童館】&#10;一人当たり面積"/>
        <xdr:cNvSpPr txBox="1"/>
      </xdr:nvSpPr>
      <xdr:spPr>
        <a:xfrm>
          <a:off x="19310427" y="1482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0" name="正方形/長方形 67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1" name="正方形/長方形 68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2" name="正方形/長方形 68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3" name="正方形/長方形 68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4" name="正方形/長方形 68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5" name="正方形/長方形 68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6" name="正方形/長方形 68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7" name="正方形/長方形 68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8" name="テキスト ボックス 68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9" name="直線コネクタ 68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0" name="直線コネクタ 68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1" name="テキスト ボックス 69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2" name="直線コネクタ 69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3" name="テキスト ボックス 69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4" name="直線コネクタ 69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5" name="テキスト ボックス 69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6" name="直線コネクタ 69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7" name="テキスト ボックス 69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8" name="直線コネクタ 69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9" name="テキスト ボックス 69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0" name="直線コネクタ 69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1" name="テキスト ボックス 70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2" name="直線コネクタ 70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3" name="テキスト ボックス 70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56606</xdr:rowOff>
    </xdr:to>
    <xdr:cxnSp macro="">
      <xdr:nvCxnSpPr>
        <xdr:cNvPr id="705" name="直線コネクタ 704"/>
        <xdr:cNvCxnSpPr/>
      </xdr:nvCxnSpPr>
      <xdr:spPr>
        <a:xfrm flipV="1">
          <a:off x="16318864" y="1709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60433</xdr:rowOff>
    </xdr:from>
    <xdr:ext cx="340478" cy="259045"/>
    <xdr:sp macro="" textlink="">
      <xdr:nvSpPr>
        <xdr:cNvPr id="706" name="【公民館】&#10;有形固定資産減価償却率最小値テキスト"/>
        <xdr:cNvSpPr txBox="1"/>
      </xdr:nvSpPr>
      <xdr:spPr>
        <a:xfrm>
          <a:off x="16357600" y="1857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56606</xdr:rowOff>
    </xdr:from>
    <xdr:to>
      <xdr:col>86</xdr:col>
      <xdr:colOff>25400</xdr:colOff>
      <xdr:row>108</xdr:row>
      <xdr:rowOff>56606</xdr:rowOff>
    </xdr:to>
    <xdr:cxnSp macro="">
      <xdr:nvCxnSpPr>
        <xdr:cNvPr id="707" name="直線コネクタ 706"/>
        <xdr:cNvCxnSpPr/>
      </xdr:nvCxnSpPr>
      <xdr:spPr>
        <a:xfrm>
          <a:off x="16230600" y="1857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08"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09" name="直線コネクタ 70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26688</xdr:rowOff>
    </xdr:from>
    <xdr:ext cx="405111" cy="259045"/>
    <xdr:sp macro="" textlink="">
      <xdr:nvSpPr>
        <xdr:cNvPr id="710" name="【公民館】&#10;有形固定資産減価償却率平均値テキスト"/>
        <xdr:cNvSpPr txBox="1"/>
      </xdr:nvSpPr>
      <xdr:spPr>
        <a:xfrm>
          <a:off x="16357600" y="17514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48261</xdr:rowOff>
    </xdr:from>
    <xdr:to>
      <xdr:col>85</xdr:col>
      <xdr:colOff>177800</xdr:colOff>
      <xdr:row>102</xdr:row>
      <xdr:rowOff>149861</xdr:rowOff>
    </xdr:to>
    <xdr:sp macro="" textlink="">
      <xdr:nvSpPr>
        <xdr:cNvPr id="711" name="フローチャート: 判断 710"/>
        <xdr:cNvSpPr/>
      </xdr:nvSpPr>
      <xdr:spPr>
        <a:xfrm>
          <a:off x="16268700" y="175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77651</xdr:rowOff>
    </xdr:from>
    <xdr:to>
      <xdr:col>81</xdr:col>
      <xdr:colOff>101600</xdr:colOff>
      <xdr:row>103</xdr:row>
      <xdr:rowOff>7801</xdr:rowOff>
    </xdr:to>
    <xdr:sp macro="" textlink="">
      <xdr:nvSpPr>
        <xdr:cNvPr id="712" name="フローチャート: 判断 711"/>
        <xdr:cNvSpPr/>
      </xdr:nvSpPr>
      <xdr:spPr>
        <a:xfrm>
          <a:off x="15430500" y="1756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92348</xdr:rowOff>
    </xdr:from>
    <xdr:to>
      <xdr:col>76</xdr:col>
      <xdr:colOff>165100</xdr:colOff>
      <xdr:row>103</xdr:row>
      <xdr:rowOff>22498</xdr:rowOff>
    </xdr:to>
    <xdr:sp macro="" textlink="">
      <xdr:nvSpPr>
        <xdr:cNvPr id="713" name="フローチャート: 判断 712"/>
        <xdr:cNvSpPr/>
      </xdr:nvSpPr>
      <xdr:spPr>
        <a:xfrm>
          <a:off x="14541500" y="175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160927</xdr:rowOff>
    </xdr:from>
    <xdr:to>
      <xdr:col>72</xdr:col>
      <xdr:colOff>38100</xdr:colOff>
      <xdr:row>103</xdr:row>
      <xdr:rowOff>91077</xdr:rowOff>
    </xdr:to>
    <xdr:sp macro="" textlink="">
      <xdr:nvSpPr>
        <xdr:cNvPr id="714" name="フローチャート: 判断 713"/>
        <xdr:cNvSpPr/>
      </xdr:nvSpPr>
      <xdr:spPr>
        <a:xfrm>
          <a:off x="13652500" y="1764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5" name="テキスト ボックス 71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6" name="テキスト ボックス 71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7" name="テキスト ボックス 71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8" name="テキスト ボックス 71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9" name="テキスト ボックス 71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147864</xdr:rowOff>
    </xdr:from>
    <xdr:to>
      <xdr:col>85</xdr:col>
      <xdr:colOff>177800</xdr:colOff>
      <xdr:row>100</xdr:row>
      <xdr:rowOff>78014</xdr:rowOff>
    </xdr:to>
    <xdr:sp macro="" textlink="">
      <xdr:nvSpPr>
        <xdr:cNvPr id="720" name="楕円 719"/>
        <xdr:cNvSpPr/>
      </xdr:nvSpPr>
      <xdr:spPr>
        <a:xfrm>
          <a:off x="16268700" y="1712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62791</xdr:rowOff>
    </xdr:from>
    <xdr:ext cx="405111" cy="259045"/>
    <xdr:sp macro="" textlink="">
      <xdr:nvSpPr>
        <xdr:cNvPr id="721" name="【公民館】&#10;有形固定資産減価償却率該当値テキスト"/>
        <xdr:cNvSpPr txBox="1"/>
      </xdr:nvSpPr>
      <xdr:spPr>
        <a:xfrm>
          <a:off x="16357600" y="17036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30299</xdr:rowOff>
    </xdr:from>
    <xdr:to>
      <xdr:col>81</xdr:col>
      <xdr:colOff>101600</xdr:colOff>
      <xdr:row>100</xdr:row>
      <xdr:rowOff>131899</xdr:rowOff>
    </xdr:to>
    <xdr:sp macro="" textlink="">
      <xdr:nvSpPr>
        <xdr:cNvPr id="722" name="楕円 721"/>
        <xdr:cNvSpPr/>
      </xdr:nvSpPr>
      <xdr:spPr>
        <a:xfrm>
          <a:off x="15430500" y="1717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27214</xdr:rowOff>
    </xdr:from>
    <xdr:to>
      <xdr:col>85</xdr:col>
      <xdr:colOff>127000</xdr:colOff>
      <xdr:row>100</xdr:row>
      <xdr:rowOff>81099</xdr:rowOff>
    </xdr:to>
    <xdr:cxnSp macro="">
      <xdr:nvCxnSpPr>
        <xdr:cNvPr id="723" name="直線コネクタ 722"/>
        <xdr:cNvCxnSpPr/>
      </xdr:nvCxnSpPr>
      <xdr:spPr>
        <a:xfrm flipV="1">
          <a:off x="15481300" y="17172214"/>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156029</xdr:rowOff>
    </xdr:from>
    <xdr:to>
      <xdr:col>76</xdr:col>
      <xdr:colOff>165100</xdr:colOff>
      <xdr:row>100</xdr:row>
      <xdr:rowOff>86179</xdr:rowOff>
    </xdr:to>
    <xdr:sp macro="" textlink="">
      <xdr:nvSpPr>
        <xdr:cNvPr id="724" name="楕円 723"/>
        <xdr:cNvSpPr/>
      </xdr:nvSpPr>
      <xdr:spPr>
        <a:xfrm>
          <a:off x="14541500" y="1712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35379</xdr:rowOff>
    </xdr:from>
    <xdr:to>
      <xdr:col>81</xdr:col>
      <xdr:colOff>50800</xdr:colOff>
      <xdr:row>100</xdr:row>
      <xdr:rowOff>81099</xdr:rowOff>
    </xdr:to>
    <xdr:cxnSp macro="">
      <xdr:nvCxnSpPr>
        <xdr:cNvPr id="725" name="直線コネクタ 724"/>
        <xdr:cNvCxnSpPr/>
      </xdr:nvCxnSpPr>
      <xdr:spPr>
        <a:xfrm>
          <a:off x="14592300" y="17180379"/>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170724</xdr:rowOff>
    </xdr:from>
    <xdr:to>
      <xdr:col>72</xdr:col>
      <xdr:colOff>38100</xdr:colOff>
      <xdr:row>100</xdr:row>
      <xdr:rowOff>100874</xdr:rowOff>
    </xdr:to>
    <xdr:sp macro="" textlink="">
      <xdr:nvSpPr>
        <xdr:cNvPr id="726" name="楕円 725"/>
        <xdr:cNvSpPr/>
      </xdr:nvSpPr>
      <xdr:spPr>
        <a:xfrm>
          <a:off x="13652500" y="1714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35379</xdr:rowOff>
    </xdr:from>
    <xdr:to>
      <xdr:col>76</xdr:col>
      <xdr:colOff>114300</xdr:colOff>
      <xdr:row>100</xdr:row>
      <xdr:rowOff>50074</xdr:rowOff>
    </xdr:to>
    <xdr:cxnSp macro="">
      <xdr:nvCxnSpPr>
        <xdr:cNvPr id="727" name="直線コネクタ 726"/>
        <xdr:cNvCxnSpPr/>
      </xdr:nvCxnSpPr>
      <xdr:spPr>
        <a:xfrm flipV="1">
          <a:off x="13703300" y="17180379"/>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170378</xdr:rowOff>
    </xdr:from>
    <xdr:ext cx="405111" cy="259045"/>
    <xdr:sp macro="" textlink="">
      <xdr:nvSpPr>
        <xdr:cNvPr id="728" name="n_1aveValue【公民館】&#10;有形固定資産減価償却率"/>
        <xdr:cNvSpPr txBox="1"/>
      </xdr:nvSpPr>
      <xdr:spPr>
        <a:xfrm>
          <a:off x="15266044" y="17658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13625</xdr:rowOff>
    </xdr:from>
    <xdr:ext cx="405111" cy="259045"/>
    <xdr:sp macro="" textlink="">
      <xdr:nvSpPr>
        <xdr:cNvPr id="729" name="n_2aveValue【公民館】&#10;有形固定資産減価償却率"/>
        <xdr:cNvSpPr txBox="1"/>
      </xdr:nvSpPr>
      <xdr:spPr>
        <a:xfrm>
          <a:off x="14389744" y="1767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82204</xdr:rowOff>
    </xdr:from>
    <xdr:ext cx="405111" cy="259045"/>
    <xdr:sp macro="" textlink="">
      <xdr:nvSpPr>
        <xdr:cNvPr id="730" name="n_3aveValue【公民館】&#10;有形固定資産減価償却率"/>
        <xdr:cNvSpPr txBox="1"/>
      </xdr:nvSpPr>
      <xdr:spPr>
        <a:xfrm>
          <a:off x="13500744" y="1774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148426</xdr:rowOff>
    </xdr:from>
    <xdr:ext cx="405111" cy="259045"/>
    <xdr:sp macro="" textlink="">
      <xdr:nvSpPr>
        <xdr:cNvPr id="731" name="n_1mainValue【公民館】&#10;有形固定資産減価償却率"/>
        <xdr:cNvSpPr txBox="1"/>
      </xdr:nvSpPr>
      <xdr:spPr>
        <a:xfrm>
          <a:off x="15266044" y="16950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102706</xdr:rowOff>
    </xdr:from>
    <xdr:ext cx="405111" cy="259045"/>
    <xdr:sp macro="" textlink="">
      <xdr:nvSpPr>
        <xdr:cNvPr id="732" name="n_2mainValue【公民館】&#10;有形固定資産減価償却率"/>
        <xdr:cNvSpPr txBox="1"/>
      </xdr:nvSpPr>
      <xdr:spPr>
        <a:xfrm>
          <a:off x="14389744" y="16904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117401</xdr:rowOff>
    </xdr:from>
    <xdr:ext cx="405111" cy="259045"/>
    <xdr:sp macro="" textlink="">
      <xdr:nvSpPr>
        <xdr:cNvPr id="733" name="n_3mainValue【公民館】&#10;有形固定資産減価償却率"/>
        <xdr:cNvSpPr txBox="1"/>
      </xdr:nvSpPr>
      <xdr:spPr>
        <a:xfrm>
          <a:off x="13500744" y="16919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4" name="正方形/長方形 73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5" name="正方形/長方形 73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6" name="正方形/長方形 73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7" name="正方形/長方形 73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8" name="正方形/長方形 73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9" name="正方形/長方形 73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0" name="正方形/長方形 73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1" name="正方形/長方形 74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2" name="テキスト ボックス 74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3" name="直線コネクタ 74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4" name="直線コネクタ 74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5" name="テキスト ボックス 74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6" name="直線コネクタ 74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7" name="テキスト ボックス 74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8" name="直線コネクタ 74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9" name="テキスト ボックス 74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0" name="直線コネクタ 74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1" name="テキスト ボックス 75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2" name="直線コネクタ 75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3" name="テキスト ボックス 75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4" name="直線コネクタ 75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5" name="テキスト ボックス 75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6" name="直線コネクタ 75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7" name="テキスト ボックス 75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20682</xdr:rowOff>
    </xdr:to>
    <xdr:cxnSp macro="">
      <xdr:nvCxnSpPr>
        <xdr:cNvPr id="759" name="直線コネクタ 758"/>
        <xdr:cNvCxnSpPr/>
      </xdr:nvCxnSpPr>
      <xdr:spPr>
        <a:xfrm flipV="1">
          <a:off x="22160864" y="17279982"/>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760"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761" name="直線コネクタ 760"/>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762" name="【公民館】&#10;一人当たり面積最大値テキスト"/>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763" name="直線コネクタ 762"/>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35214</xdr:rowOff>
    </xdr:from>
    <xdr:ext cx="469744" cy="259045"/>
    <xdr:sp macro="" textlink="">
      <xdr:nvSpPr>
        <xdr:cNvPr id="764" name="【公民館】&#10;一人当たり面積平均値テキスト"/>
        <xdr:cNvSpPr txBox="1"/>
      </xdr:nvSpPr>
      <xdr:spPr>
        <a:xfrm>
          <a:off x="22199600" y="18037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12337</xdr:rowOff>
    </xdr:from>
    <xdr:to>
      <xdr:col>116</xdr:col>
      <xdr:colOff>114300</xdr:colOff>
      <xdr:row>106</xdr:row>
      <xdr:rowOff>113937</xdr:rowOff>
    </xdr:to>
    <xdr:sp macro="" textlink="">
      <xdr:nvSpPr>
        <xdr:cNvPr id="765" name="フローチャート: 判断 764"/>
        <xdr:cNvSpPr/>
      </xdr:nvSpPr>
      <xdr:spPr>
        <a:xfrm>
          <a:off x="221107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9071</xdr:rowOff>
    </xdr:from>
    <xdr:to>
      <xdr:col>112</xdr:col>
      <xdr:colOff>38100</xdr:colOff>
      <xdr:row>106</xdr:row>
      <xdr:rowOff>110671</xdr:rowOff>
    </xdr:to>
    <xdr:sp macro="" textlink="">
      <xdr:nvSpPr>
        <xdr:cNvPr id="766" name="フローチャート: 判断 765"/>
        <xdr:cNvSpPr/>
      </xdr:nvSpPr>
      <xdr:spPr>
        <a:xfrm>
          <a:off x="21272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15602</xdr:rowOff>
    </xdr:from>
    <xdr:to>
      <xdr:col>107</xdr:col>
      <xdr:colOff>101600</xdr:colOff>
      <xdr:row>106</xdr:row>
      <xdr:rowOff>117202</xdr:rowOff>
    </xdr:to>
    <xdr:sp macro="" textlink="">
      <xdr:nvSpPr>
        <xdr:cNvPr id="767" name="フローチャート: 判断 766"/>
        <xdr:cNvSpPr/>
      </xdr:nvSpPr>
      <xdr:spPr>
        <a:xfrm>
          <a:off x="20383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54792</xdr:rowOff>
    </xdr:from>
    <xdr:to>
      <xdr:col>102</xdr:col>
      <xdr:colOff>165100</xdr:colOff>
      <xdr:row>106</xdr:row>
      <xdr:rowOff>156392</xdr:rowOff>
    </xdr:to>
    <xdr:sp macro="" textlink="">
      <xdr:nvSpPr>
        <xdr:cNvPr id="768" name="フローチャート: 判断 767"/>
        <xdr:cNvSpPr/>
      </xdr:nvSpPr>
      <xdr:spPr>
        <a:xfrm>
          <a:off x="19494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9" name="テキスト ボックス 76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0" name="テキスト ボックス 76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1" name="テキスト ボックス 77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2" name="テキスト ボックス 77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3" name="テキスト ボックス 77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167458</xdr:rowOff>
    </xdr:from>
    <xdr:to>
      <xdr:col>116</xdr:col>
      <xdr:colOff>114300</xdr:colOff>
      <xdr:row>108</xdr:row>
      <xdr:rowOff>97608</xdr:rowOff>
    </xdr:to>
    <xdr:sp macro="" textlink="">
      <xdr:nvSpPr>
        <xdr:cNvPr id="774" name="楕円 773"/>
        <xdr:cNvSpPr/>
      </xdr:nvSpPr>
      <xdr:spPr>
        <a:xfrm>
          <a:off x="221107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145885</xdr:rowOff>
    </xdr:from>
    <xdr:ext cx="469744" cy="259045"/>
    <xdr:sp macro="" textlink="">
      <xdr:nvSpPr>
        <xdr:cNvPr id="775" name="【公民館】&#10;一人当たり面積該当値テキスト"/>
        <xdr:cNvSpPr txBox="1"/>
      </xdr:nvSpPr>
      <xdr:spPr>
        <a:xfrm>
          <a:off x="22199600" y="1849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169092</xdr:rowOff>
    </xdr:from>
    <xdr:to>
      <xdr:col>112</xdr:col>
      <xdr:colOff>38100</xdr:colOff>
      <xdr:row>108</xdr:row>
      <xdr:rowOff>99242</xdr:rowOff>
    </xdr:to>
    <xdr:sp macro="" textlink="">
      <xdr:nvSpPr>
        <xdr:cNvPr id="776" name="楕円 775"/>
        <xdr:cNvSpPr/>
      </xdr:nvSpPr>
      <xdr:spPr>
        <a:xfrm>
          <a:off x="21272500" y="1851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46808</xdr:rowOff>
    </xdr:from>
    <xdr:to>
      <xdr:col>116</xdr:col>
      <xdr:colOff>63500</xdr:colOff>
      <xdr:row>108</xdr:row>
      <xdr:rowOff>48442</xdr:rowOff>
    </xdr:to>
    <xdr:cxnSp macro="">
      <xdr:nvCxnSpPr>
        <xdr:cNvPr id="777" name="直線コネクタ 776"/>
        <xdr:cNvCxnSpPr/>
      </xdr:nvCxnSpPr>
      <xdr:spPr>
        <a:xfrm flipV="1">
          <a:off x="21323300" y="18563408"/>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169092</xdr:rowOff>
    </xdr:from>
    <xdr:to>
      <xdr:col>107</xdr:col>
      <xdr:colOff>101600</xdr:colOff>
      <xdr:row>108</xdr:row>
      <xdr:rowOff>99242</xdr:rowOff>
    </xdr:to>
    <xdr:sp macro="" textlink="">
      <xdr:nvSpPr>
        <xdr:cNvPr id="778" name="楕円 777"/>
        <xdr:cNvSpPr/>
      </xdr:nvSpPr>
      <xdr:spPr>
        <a:xfrm>
          <a:off x="20383500" y="1851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48442</xdr:rowOff>
    </xdr:from>
    <xdr:to>
      <xdr:col>111</xdr:col>
      <xdr:colOff>177800</xdr:colOff>
      <xdr:row>108</xdr:row>
      <xdr:rowOff>48442</xdr:rowOff>
    </xdr:to>
    <xdr:cxnSp macro="">
      <xdr:nvCxnSpPr>
        <xdr:cNvPr id="779" name="直線コネクタ 778"/>
        <xdr:cNvCxnSpPr/>
      </xdr:nvCxnSpPr>
      <xdr:spPr>
        <a:xfrm>
          <a:off x="20434300" y="185650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170724</xdr:rowOff>
    </xdr:from>
    <xdr:to>
      <xdr:col>102</xdr:col>
      <xdr:colOff>165100</xdr:colOff>
      <xdr:row>108</xdr:row>
      <xdr:rowOff>100874</xdr:rowOff>
    </xdr:to>
    <xdr:sp macro="" textlink="">
      <xdr:nvSpPr>
        <xdr:cNvPr id="780" name="楕円 779"/>
        <xdr:cNvSpPr/>
      </xdr:nvSpPr>
      <xdr:spPr>
        <a:xfrm>
          <a:off x="19494500" y="185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48442</xdr:rowOff>
    </xdr:from>
    <xdr:to>
      <xdr:col>107</xdr:col>
      <xdr:colOff>50800</xdr:colOff>
      <xdr:row>108</xdr:row>
      <xdr:rowOff>50074</xdr:rowOff>
    </xdr:to>
    <xdr:cxnSp macro="">
      <xdr:nvCxnSpPr>
        <xdr:cNvPr id="781" name="直線コネクタ 780"/>
        <xdr:cNvCxnSpPr/>
      </xdr:nvCxnSpPr>
      <xdr:spPr>
        <a:xfrm flipV="1">
          <a:off x="19545300" y="1856504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127198</xdr:rowOff>
    </xdr:from>
    <xdr:ext cx="469744" cy="259045"/>
    <xdr:sp macro="" textlink="">
      <xdr:nvSpPr>
        <xdr:cNvPr id="782" name="n_1aveValue【公民館】&#10;一人当たり面積"/>
        <xdr:cNvSpPr txBox="1"/>
      </xdr:nvSpPr>
      <xdr:spPr>
        <a:xfrm>
          <a:off x="21075727" y="1795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133729</xdr:rowOff>
    </xdr:from>
    <xdr:ext cx="469744" cy="259045"/>
    <xdr:sp macro="" textlink="">
      <xdr:nvSpPr>
        <xdr:cNvPr id="783" name="n_2aveValue【公民館】&#10;一人当たり面積"/>
        <xdr:cNvSpPr txBox="1"/>
      </xdr:nvSpPr>
      <xdr:spPr>
        <a:xfrm>
          <a:off x="20199427" y="1796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1469</xdr:rowOff>
    </xdr:from>
    <xdr:ext cx="469744" cy="259045"/>
    <xdr:sp macro="" textlink="">
      <xdr:nvSpPr>
        <xdr:cNvPr id="784" name="n_3aveValue【公民館】&#10;一人当たり面積"/>
        <xdr:cNvSpPr txBox="1"/>
      </xdr:nvSpPr>
      <xdr:spPr>
        <a:xfrm>
          <a:off x="19310427" y="1800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90369</xdr:rowOff>
    </xdr:from>
    <xdr:ext cx="469744" cy="259045"/>
    <xdr:sp macro="" textlink="">
      <xdr:nvSpPr>
        <xdr:cNvPr id="785" name="n_1mainValue【公民館】&#10;一人当たり面積"/>
        <xdr:cNvSpPr txBox="1"/>
      </xdr:nvSpPr>
      <xdr:spPr>
        <a:xfrm>
          <a:off x="21075727" y="1860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90369</xdr:rowOff>
    </xdr:from>
    <xdr:ext cx="469744" cy="259045"/>
    <xdr:sp macro="" textlink="">
      <xdr:nvSpPr>
        <xdr:cNvPr id="786" name="n_2mainValue【公民館】&#10;一人当たり面積"/>
        <xdr:cNvSpPr txBox="1"/>
      </xdr:nvSpPr>
      <xdr:spPr>
        <a:xfrm>
          <a:off x="20199427" y="1860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92001</xdr:rowOff>
    </xdr:from>
    <xdr:ext cx="469744" cy="259045"/>
    <xdr:sp macro="" textlink="">
      <xdr:nvSpPr>
        <xdr:cNvPr id="787" name="n_3mainValue【公民館】&#10;一人当たり面積"/>
        <xdr:cNvSpPr txBox="1"/>
      </xdr:nvSpPr>
      <xdr:spPr>
        <a:xfrm>
          <a:off x="19310427" y="1860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8" name="正方形/長方形 78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9" name="正方形/長方形 78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0" name="テキスト ボックス 78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類似団体と比較して有形固定資産減価償却率が高くなっている施設は、幼稚園・保育所、橋りょう・トンネル、児童館、公民館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、公営住宅</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である。類似団体よりも有形固定資産減価償却率が低い施設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学校施設のみである。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現在、健康・福祉関係の部局を統合する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公共施設の建設が計画されており、既存施設の集約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化</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を検討していところである。また、策定を予定している公共施設の個別計画に基づいて計画的に老朽化対策に取り組んでいく</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福島県鏡石町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12,675
12,619
31.30
6,202,614
6,111,387
83,619
3,259,956
5,470,455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43.7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45176</xdr:rowOff>
    </xdr:from>
    <xdr:to>
      <xdr:col>24</xdr:col>
      <xdr:colOff>62865</xdr:colOff>
      <xdr:row>41</xdr:row>
      <xdr:rowOff>162741</xdr:rowOff>
    </xdr:to>
    <xdr:cxnSp macro="">
      <xdr:nvCxnSpPr>
        <xdr:cNvPr id="57" name="直線コネクタ 56"/>
        <xdr:cNvCxnSpPr/>
      </xdr:nvCxnSpPr>
      <xdr:spPr>
        <a:xfrm flipV="1">
          <a:off x="4634865" y="5703026"/>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166568</xdr:rowOff>
    </xdr:from>
    <xdr:ext cx="340478" cy="259045"/>
    <xdr:sp macro="" textlink="">
      <xdr:nvSpPr>
        <xdr:cNvPr id="58" name="【図書館】&#10;有形固定資産減価償却率最小値テキスト"/>
        <xdr:cNvSpPr txBox="1"/>
      </xdr:nvSpPr>
      <xdr:spPr>
        <a:xfrm>
          <a:off x="4673600" y="71960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162741</xdr:rowOff>
    </xdr:from>
    <xdr:to>
      <xdr:col>24</xdr:col>
      <xdr:colOff>152400</xdr:colOff>
      <xdr:row>41</xdr:row>
      <xdr:rowOff>162741</xdr:rowOff>
    </xdr:to>
    <xdr:cxnSp macro="">
      <xdr:nvCxnSpPr>
        <xdr:cNvPr id="59" name="直線コネクタ 58"/>
        <xdr:cNvCxnSpPr/>
      </xdr:nvCxnSpPr>
      <xdr:spPr>
        <a:xfrm>
          <a:off x="4546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163303</xdr:rowOff>
    </xdr:from>
    <xdr:ext cx="405111" cy="259045"/>
    <xdr:sp macro="" textlink="">
      <xdr:nvSpPr>
        <xdr:cNvPr id="60" name="【図書館】&#10;有形固定資産減価償却率最大値テキスト"/>
        <xdr:cNvSpPr txBox="1"/>
      </xdr:nvSpPr>
      <xdr:spPr>
        <a:xfrm>
          <a:off x="4673600" y="5478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45176</xdr:rowOff>
    </xdr:from>
    <xdr:to>
      <xdr:col>24</xdr:col>
      <xdr:colOff>152400</xdr:colOff>
      <xdr:row>33</xdr:row>
      <xdr:rowOff>45176</xdr:rowOff>
    </xdr:to>
    <xdr:cxnSp macro="">
      <xdr:nvCxnSpPr>
        <xdr:cNvPr id="61" name="直線コネクタ 60"/>
        <xdr:cNvCxnSpPr/>
      </xdr:nvCxnSpPr>
      <xdr:spPr>
        <a:xfrm>
          <a:off x="4546600" y="570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20155</xdr:rowOff>
    </xdr:from>
    <xdr:ext cx="405111" cy="259045"/>
    <xdr:sp macro="" textlink="">
      <xdr:nvSpPr>
        <xdr:cNvPr id="62" name="【図書館】&#10;有形固定資産減価償却率平均値テキスト"/>
        <xdr:cNvSpPr txBox="1"/>
      </xdr:nvSpPr>
      <xdr:spPr>
        <a:xfrm>
          <a:off x="4673600" y="6535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41728</xdr:rowOff>
    </xdr:from>
    <xdr:to>
      <xdr:col>24</xdr:col>
      <xdr:colOff>114300</xdr:colOff>
      <xdr:row>38</xdr:row>
      <xdr:rowOff>143328</xdr:rowOff>
    </xdr:to>
    <xdr:sp macro="" textlink="">
      <xdr:nvSpPr>
        <xdr:cNvPr id="63" name="フローチャート: 判断 62"/>
        <xdr:cNvSpPr/>
      </xdr:nvSpPr>
      <xdr:spPr>
        <a:xfrm>
          <a:off x="4584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85816</xdr:rowOff>
    </xdr:from>
    <xdr:to>
      <xdr:col>20</xdr:col>
      <xdr:colOff>38100</xdr:colOff>
      <xdr:row>39</xdr:row>
      <xdr:rowOff>15966</xdr:rowOff>
    </xdr:to>
    <xdr:sp macro="" textlink="">
      <xdr:nvSpPr>
        <xdr:cNvPr id="64" name="フローチャート: 判断 63"/>
        <xdr:cNvSpPr/>
      </xdr:nvSpPr>
      <xdr:spPr>
        <a:xfrm>
          <a:off x="3746500" y="660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154396</xdr:rowOff>
    </xdr:from>
    <xdr:to>
      <xdr:col>15</xdr:col>
      <xdr:colOff>101600</xdr:colOff>
      <xdr:row>39</xdr:row>
      <xdr:rowOff>84546</xdr:rowOff>
    </xdr:to>
    <xdr:sp macro="" textlink="">
      <xdr:nvSpPr>
        <xdr:cNvPr id="65" name="フローチャート: 判断 64"/>
        <xdr:cNvSpPr/>
      </xdr:nvSpPr>
      <xdr:spPr>
        <a:xfrm>
          <a:off x="2857500" y="666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2540</xdr:rowOff>
    </xdr:from>
    <xdr:to>
      <xdr:col>10</xdr:col>
      <xdr:colOff>165100</xdr:colOff>
      <xdr:row>39</xdr:row>
      <xdr:rowOff>104140</xdr:rowOff>
    </xdr:to>
    <xdr:sp macro="" textlink="">
      <xdr:nvSpPr>
        <xdr:cNvPr id="66" name="フローチャート: 判断 65"/>
        <xdr:cNvSpPr/>
      </xdr:nvSpPr>
      <xdr:spPr>
        <a:xfrm>
          <a:off x="1968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144599</xdr:rowOff>
    </xdr:from>
    <xdr:to>
      <xdr:col>24</xdr:col>
      <xdr:colOff>114300</xdr:colOff>
      <xdr:row>37</xdr:row>
      <xdr:rowOff>74749</xdr:rowOff>
    </xdr:to>
    <xdr:sp macro="" textlink="">
      <xdr:nvSpPr>
        <xdr:cNvPr id="72" name="楕円 71"/>
        <xdr:cNvSpPr/>
      </xdr:nvSpPr>
      <xdr:spPr>
        <a:xfrm>
          <a:off x="4584700" y="631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167476</xdr:rowOff>
    </xdr:from>
    <xdr:ext cx="405111" cy="259045"/>
    <xdr:sp macro="" textlink="">
      <xdr:nvSpPr>
        <xdr:cNvPr id="73" name="【図書館】&#10;有形固定資産減価償却率該当値テキスト"/>
        <xdr:cNvSpPr txBox="1"/>
      </xdr:nvSpPr>
      <xdr:spPr>
        <a:xfrm>
          <a:off x="4673600" y="6168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17236</xdr:rowOff>
    </xdr:from>
    <xdr:to>
      <xdr:col>20</xdr:col>
      <xdr:colOff>38100</xdr:colOff>
      <xdr:row>37</xdr:row>
      <xdr:rowOff>118836</xdr:rowOff>
    </xdr:to>
    <xdr:sp macro="" textlink="">
      <xdr:nvSpPr>
        <xdr:cNvPr id="74" name="楕円 73"/>
        <xdr:cNvSpPr/>
      </xdr:nvSpPr>
      <xdr:spPr>
        <a:xfrm>
          <a:off x="3746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23949</xdr:rowOff>
    </xdr:from>
    <xdr:to>
      <xdr:col>24</xdr:col>
      <xdr:colOff>63500</xdr:colOff>
      <xdr:row>37</xdr:row>
      <xdr:rowOff>68036</xdr:rowOff>
    </xdr:to>
    <xdr:cxnSp macro="">
      <xdr:nvCxnSpPr>
        <xdr:cNvPr id="75" name="直線コネクタ 74"/>
        <xdr:cNvCxnSpPr/>
      </xdr:nvCxnSpPr>
      <xdr:spPr>
        <a:xfrm flipV="1">
          <a:off x="3797300" y="6367599"/>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61323</xdr:rowOff>
    </xdr:from>
    <xdr:to>
      <xdr:col>15</xdr:col>
      <xdr:colOff>101600</xdr:colOff>
      <xdr:row>37</xdr:row>
      <xdr:rowOff>162923</xdr:rowOff>
    </xdr:to>
    <xdr:sp macro="" textlink="">
      <xdr:nvSpPr>
        <xdr:cNvPr id="76" name="楕円 75"/>
        <xdr:cNvSpPr/>
      </xdr:nvSpPr>
      <xdr:spPr>
        <a:xfrm>
          <a:off x="2857500" y="640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68036</xdr:rowOff>
    </xdr:from>
    <xdr:to>
      <xdr:col>19</xdr:col>
      <xdr:colOff>177800</xdr:colOff>
      <xdr:row>37</xdr:row>
      <xdr:rowOff>112123</xdr:rowOff>
    </xdr:to>
    <xdr:cxnSp macro="">
      <xdr:nvCxnSpPr>
        <xdr:cNvPr id="77" name="直線コネクタ 76"/>
        <xdr:cNvCxnSpPr/>
      </xdr:nvCxnSpPr>
      <xdr:spPr>
        <a:xfrm flipV="1">
          <a:off x="2908300" y="641168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61323</xdr:rowOff>
    </xdr:from>
    <xdr:to>
      <xdr:col>10</xdr:col>
      <xdr:colOff>165100</xdr:colOff>
      <xdr:row>37</xdr:row>
      <xdr:rowOff>162923</xdr:rowOff>
    </xdr:to>
    <xdr:sp macro="" textlink="">
      <xdr:nvSpPr>
        <xdr:cNvPr id="78" name="楕円 77"/>
        <xdr:cNvSpPr/>
      </xdr:nvSpPr>
      <xdr:spPr>
        <a:xfrm>
          <a:off x="1968500" y="640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112123</xdr:rowOff>
    </xdr:from>
    <xdr:to>
      <xdr:col>15</xdr:col>
      <xdr:colOff>50800</xdr:colOff>
      <xdr:row>37</xdr:row>
      <xdr:rowOff>112123</xdr:rowOff>
    </xdr:to>
    <xdr:cxnSp macro="">
      <xdr:nvCxnSpPr>
        <xdr:cNvPr id="79" name="直線コネクタ 78"/>
        <xdr:cNvCxnSpPr/>
      </xdr:nvCxnSpPr>
      <xdr:spPr>
        <a:xfrm>
          <a:off x="2019300" y="64557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7093</xdr:rowOff>
    </xdr:from>
    <xdr:ext cx="405111" cy="259045"/>
    <xdr:sp macro="" textlink="">
      <xdr:nvSpPr>
        <xdr:cNvPr id="80" name="n_1aveValue【図書館】&#10;有形固定資産減価償却率"/>
        <xdr:cNvSpPr txBox="1"/>
      </xdr:nvSpPr>
      <xdr:spPr>
        <a:xfrm>
          <a:off x="3582044" y="669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75673</xdr:rowOff>
    </xdr:from>
    <xdr:ext cx="405111" cy="259045"/>
    <xdr:sp macro="" textlink="">
      <xdr:nvSpPr>
        <xdr:cNvPr id="81" name="n_2aveValue【図書館】&#10;有形固定資産減価償却率"/>
        <xdr:cNvSpPr txBox="1"/>
      </xdr:nvSpPr>
      <xdr:spPr>
        <a:xfrm>
          <a:off x="2705744" y="676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95267</xdr:rowOff>
    </xdr:from>
    <xdr:ext cx="405111" cy="259045"/>
    <xdr:sp macro="" textlink="">
      <xdr:nvSpPr>
        <xdr:cNvPr id="82" name="n_3aveValue【図書館】&#10;有形固定資産減価償却率"/>
        <xdr:cNvSpPr txBox="1"/>
      </xdr:nvSpPr>
      <xdr:spPr>
        <a:xfrm>
          <a:off x="18167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135363</xdr:rowOff>
    </xdr:from>
    <xdr:ext cx="405111" cy="259045"/>
    <xdr:sp macro="" textlink="">
      <xdr:nvSpPr>
        <xdr:cNvPr id="83" name="n_1mainValue【図書館】&#10;有形固定資産減価償却率"/>
        <xdr:cNvSpPr txBox="1"/>
      </xdr:nvSpPr>
      <xdr:spPr>
        <a:xfrm>
          <a:off x="35820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8000</xdr:rowOff>
    </xdr:from>
    <xdr:ext cx="405111" cy="259045"/>
    <xdr:sp macro="" textlink="">
      <xdr:nvSpPr>
        <xdr:cNvPr id="84" name="n_2mainValue【図書館】&#10;有形固定資産減価償却率"/>
        <xdr:cNvSpPr txBox="1"/>
      </xdr:nvSpPr>
      <xdr:spPr>
        <a:xfrm>
          <a:off x="27057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8000</xdr:rowOff>
    </xdr:from>
    <xdr:ext cx="405111" cy="259045"/>
    <xdr:sp macro="" textlink="">
      <xdr:nvSpPr>
        <xdr:cNvPr id="85" name="n_3mainValue【図書館】&#10;有形固定資産減価償却率"/>
        <xdr:cNvSpPr txBox="1"/>
      </xdr:nvSpPr>
      <xdr:spPr>
        <a:xfrm>
          <a:off x="18167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42</xdr:row>
      <xdr:rowOff>63137</xdr:rowOff>
    </xdr:to>
    <xdr:cxnSp macro="">
      <xdr:nvCxnSpPr>
        <xdr:cNvPr id="111" name="直線コネクタ 110"/>
        <xdr:cNvCxnSpPr/>
      </xdr:nvCxnSpPr>
      <xdr:spPr>
        <a:xfrm flipV="1">
          <a:off x="10476865" y="585978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66964</xdr:rowOff>
    </xdr:from>
    <xdr:ext cx="469744" cy="259045"/>
    <xdr:sp macro="" textlink="">
      <xdr:nvSpPr>
        <xdr:cNvPr id="112" name="【図書館】&#10;一人当たり面積最小値テキスト"/>
        <xdr:cNvSpPr txBox="1"/>
      </xdr:nvSpPr>
      <xdr:spPr>
        <a:xfrm>
          <a:off x="10515600" y="726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63137</xdr:rowOff>
    </xdr:from>
    <xdr:to>
      <xdr:col>55</xdr:col>
      <xdr:colOff>88900</xdr:colOff>
      <xdr:row>42</xdr:row>
      <xdr:rowOff>63137</xdr:rowOff>
    </xdr:to>
    <xdr:cxnSp macro="">
      <xdr:nvCxnSpPr>
        <xdr:cNvPr id="113" name="直線コネクタ 112"/>
        <xdr:cNvCxnSpPr/>
      </xdr:nvCxnSpPr>
      <xdr:spPr>
        <a:xfrm>
          <a:off x="10388600" y="726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4" name="【図書館】&#10;一人当たり面積最大値テキスト"/>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5" name="直線コネクタ 114"/>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3827</xdr:rowOff>
    </xdr:from>
    <xdr:ext cx="469744" cy="259045"/>
    <xdr:sp macro="" textlink="">
      <xdr:nvSpPr>
        <xdr:cNvPr id="116" name="【図書館】&#10;一人当たり面積平均値テキスト"/>
        <xdr:cNvSpPr txBox="1"/>
      </xdr:nvSpPr>
      <xdr:spPr>
        <a:xfrm>
          <a:off x="10515600" y="686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25400</xdr:rowOff>
    </xdr:from>
    <xdr:to>
      <xdr:col>55</xdr:col>
      <xdr:colOff>50800</xdr:colOff>
      <xdr:row>40</xdr:row>
      <xdr:rowOff>127000</xdr:rowOff>
    </xdr:to>
    <xdr:sp macro="" textlink="">
      <xdr:nvSpPr>
        <xdr:cNvPr id="117" name="フローチャート: 判断 116"/>
        <xdr:cNvSpPr/>
      </xdr:nvSpPr>
      <xdr:spPr>
        <a:xfrm>
          <a:off x="104267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18869</xdr:rowOff>
    </xdr:from>
    <xdr:to>
      <xdr:col>50</xdr:col>
      <xdr:colOff>165100</xdr:colOff>
      <xdr:row>40</xdr:row>
      <xdr:rowOff>120469</xdr:rowOff>
    </xdr:to>
    <xdr:sp macro="" textlink="">
      <xdr:nvSpPr>
        <xdr:cNvPr id="118" name="フローチャート: 判断 117"/>
        <xdr:cNvSpPr/>
      </xdr:nvSpPr>
      <xdr:spPr>
        <a:xfrm>
          <a:off x="9588500" y="687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9072</xdr:rowOff>
    </xdr:from>
    <xdr:to>
      <xdr:col>46</xdr:col>
      <xdr:colOff>38100</xdr:colOff>
      <xdr:row>40</xdr:row>
      <xdr:rowOff>110672</xdr:rowOff>
    </xdr:to>
    <xdr:sp macro="" textlink="">
      <xdr:nvSpPr>
        <xdr:cNvPr id="119" name="フローチャート: 判断 118"/>
        <xdr:cNvSpPr/>
      </xdr:nvSpPr>
      <xdr:spPr>
        <a:xfrm>
          <a:off x="8699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84183</xdr:rowOff>
    </xdr:from>
    <xdr:to>
      <xdr:col>41</xdr:col>
      <xdr:colOff>101600</xdr:colOff>
      <xdr:row>41</xdr:row>
      <xdr:rowOff>14333</xdr:rowOff>
    </xdr:to>
    <xdr:sp macro="" textlink="">
      <xdr:nvSpPr>
        <xdr:cNvPr id="120" name="フローチャート: 判断 119"/>
        <xdr:cNvSpPr/>
      </xdr:nvSpPr>
      <xdr:spPr>
        <a:xfrm>
          <a:off x="7810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151130</xdr:rowOff>
    </xdr:from>
    <xdr:to>
      <xdr:col>55</xdr:col>
      <xdr:colOff>50800</xdr:colOff>
      <xdr:row>40</xdr:row>
      <xdr:rowOff>81280</xdr:rowOff>
    </xdr:to>
    <xdr:sp macro="" textlink="">
      <xdr:nvSpPr>
        <xdr:cNvPr id="126" name="楕円 125"/>
        <xdr:cNvSpPr/>
      </xdr:nvSpPr>
      <xdr:spPr>
        <a:xfrm>
          <a:off x="104267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2557</xdr:rowOff>
    </xdr:from>
    <xdr:ext cx="469744" cy="259045"/>
    <xdr:sp macro="" textlink="">
      <xdr:nvSpPr>
        <xdr:cNvPr id="127" name="【図書館】&#10;一人当たり面積該当値テキスト"/>
        <xdr:cNvSpPr txBox="1"/>
      </xdr:nvSpPr>
      <xdr:spPr>
        <a:xfrm>
          <a:off x="10515600" y="668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151130</xdr:rowOff>
    </xdr:from>
    <xdr:to>
      <xdr:col>50</xdr:col>
      <xdr:colOff>165100</xdr:colOff>
      <xdr:row>40</xdr:row>
      <xdr:rowOff>81280</xdr:rowOff>
    </xdr:to>
    <xdr:sp macro="" textlink="">
      <xdr:nvSpPr>
        <xdr:cNvPr id="128" name="楕円 127"/>
        <xdr:cNvSpPr/>
      </xdr:nvSpPr>
      <xdr:spPr>
        <a:xfrm>
          <a:off x="9588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30480</xdr:rowOff>
    </xdr:from>
    <xdr:to>
      <xdr:col>55</xdr:col>
      <xdr:colOff>0</xdr:colOff>
      <xdr:row>40</xdr:row>
      <xdr:rowOff>30480</xdr:rowOff>
    </xdr:to>
    <xdr:cxnSp macro="">
      <xdr:nvCxnSpPr>
        <xdr:cNvPr id="129" name="直線コネクタ 128"/>
        <xdr:cNvCxnSpPr/>
      </xdr:nvCxnSpPr>
      <xdr:spPr>
        <a:xfrm>
          <a:off x="9639300" y="6888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154396</xdr:rowOff>
    </xdr:from>
    <xdr:to>
      <xdr:col>46</xdr:col>
      <xdr:colOff>38100</xdr:colOff>
      <xdr:row>40</xdr:row>
      <xdr:rowOff>84546</xdr:rowOff>
    </xdr:to>
    <xdr:sp macro="" textlink="">
      <xdr:nvSpPr>
        <xdr:cNvPr id="130" name="楕円 129"/>
        <xdr:cNvSpPr/>
      </xdr:nvSpPr>
      <xdr:spPr>
        <a:xfrm>
          <a:off x="8699500" y="684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30480</xdr:rowOff>
    </xdr:from>
    <xdr:to>
      <xdr:col>50</xdr:col>
      <xdr:colOff>114300</xdr:colOff>
      <xdr:row>40</xdr:row>
      <xdr:rowOff>33746</xdr:rowOff>
    </xdr:to>
    <xdr:cxnSp macro="">
      <xdr:nvCxnSpPr>
        <xdr:cNvPr id="131" name="直線コネクタ 130"/>
        <xdr:cNvCxnSpPr/>
      </xdr:nvCxnSpPr>
      <xdr:spPr>
        <a:xfrm flipV="1">
          <a:off x="8750300" y="688848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157662</xdr:rowOff>
    </xdr:from>
    <xdr:to>
      <xdr:col>41</xdr:col>
      <xdr:colOff>101600</xdr:colOff>
      <xdr:row>40</xdr:row>
      <xdr:rowOff>87812</xdr:rowOff>
    </xdr:to>
    <xdr:sp macro="" textlink="">
      <xdr:nvSpPr>
        <xdr:cNvPr id="132" name="楕円 131"/>
        <xdr:cNvSpPr/>
      </xdr:nvSpPr>
      <xdr:spPr>
        <a:xfrm>
          <a:off x="7810500" y="684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33746</xdr:rowOff>
    </xdr:from>
    <xdr:to>
      <xdr:col>45</xdr:col>
      <xdr:colOff>177800</xdr:colOff>
      <xdr:row>40</xdr:row>
      <xdr:rowOff>37012</xdr:rowOff>
    </xdr:to>
    <xdr:cxnSp macro="">
      <xdr:nvCxnSpPr>
        <xdr:cNvPr id="133" name="直線コネクタ 132"/>
        <xdr:cNvCxnSpPr/>
      </xdr:nvCxnSpPr>
      <xdr:spPr>
        <a:xfrm flipV="1">
          <a:off x="7861300" y="689174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111596</xdr:rowOff>
    </xdr:from>
    <xdr:ext cx="469744" cy="259045"/>
    <xdr:sp macro="" textlink="">
      <xdr:nvSpPr>
        <xdr:cNvPr id="134" name="n_1aveValue【図書館】&#10;一人当たり面積"/>
        <xdr:cNvSpPr txBox="1"/>
      </xdr:nvSpPr>
      <xdr:spPr>
        <a:xfrm>
          <a:off x="9391727" y="696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101799</xdr:rowOff>
    </xdr:from>
    <xdr:ext cx="469744" cy="259045"/>
    <xdr:sp macro="" textlink="">
      <xdr:nvSpPr>
        <xdr:cNvPr id="135" name="n_2aveValue【図書館】&#10;一人当たり面積"/>
        <xdr:cNvSpPr txBox="1"/>
      </xdr:nvSpPr>
      <xdr:spPr>
        <a:xfrm>
          <a:off x="8515427" y="695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5460</xdr:rowOff>
    </xdr:from>
    <xdr:ext cx="469744" cy="259045"/>
    <xdr:sp macro="" textlink="">
      <xdr:nvSpPr>
        <xdr:cNvPr id="136" name="n_3aveValue【図書館】&#10;一人当たり面積"/>
        <xdr:cNvSpPr txBox="1"/>
      </xdr:nvSpPr>
      <xdr:spPr>
        <a:xfrm>
          <a:off x="7626427" y="703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97807</xdr:rowOff>
    </xdr:from>
    <xdr:ext cx="469744" cy="259045"/>
    <xdr:sp macro="" textlink="">
      <xdr:nvSpPr>
        <xdr:cNvPr id="137" name="n_1mainValue【図書館】&#10;一人当たり面積"/>
        <xdr:cNvSpPr txBox="1"/>
      </xdr:nvSpPr>
      <xdr:spPr>
        <a:xfrm>
          <a:off x="93917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101073</xdr:rowOff>
    </xdr:from>
    <xdr:ext cx="469744" cy="259045"/>
    <xdr:sp macro="" textlink="">
      <xdr:nvSpPr>
        <xdr:cNvPr id="138" name="n_2mainValue【図書館】&#10;一人当たり面積"/>
        <xdr:cNvSpPr txBox="1"/>
      </xdr:nvSpPr>
      <xdr:spPr>
        <a:xfrm>
          <a:off x="8515427" y="6616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104339</xdr:rowOff>
    </xdr:from>
    <xdr:ext cx="469744" cy="259045"/>
    <xdr:sp macro="" textlink="">
      <xdr:nvSpPr>
        <xdr:cNvPr id="139" name="n_3mainValue【図書館】&#10;一人当たり面積"/>
        <xdr:cNvSpPr txBox="1"/>
      </xdr:nvSpPr>
      <xdr:spPr>
        <a:xfrm>
          <a:off x="7626427" y="661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50" name="テキスト ボックス 14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2" name="テキスト ボックス 15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60" name="テキスト ボックス 15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2" name="テキスト ボックス 16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59055</xdr:rowOff>
    </xdr:to>
    <xdr:cxnSp macro="">
      <xdr:nvCxnSpPr>
        <xdr:cNvPr id="164" name="直線コネクタ 163"/>
        <xdr:cNvCxnSpPr/>
      </xdr:nvCxnSpPr>
      <xdr:spPr>
        <a:xfrm flipV="1">
          <a:off x="4634865" y="9525000"/>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62882</xdr:rowOff>
    </xdr:from>
    <xdr:ext cx="405111" cy="259045"/>
    <xdr:sp macro="" textlink="">
      <xdr:nvSpPr>
        <xdr:cNvPr id="165" name="【体育館・プール】&#10;有形固定資産減価償却率最小値テキスト"/>
        <xdr:cNvSpPr txBox="1"/>
      </xdr:nvSpPr>
      <xdr:spPr>
        <a:xfrm>
          <a:off x="4673600" y="1103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59055</xdr:rowOff>
    </xdr:from>
    <xdr:to>
      <xdr:col>24</xdr:col>
      <xdr:colOff>152400</xdr:colOff>
      <xdr:row>64</xdr:row>
      <xdr:rowOff>59055</xdr:rowOff>
    </xdr:to>
    <xdr:cxnSp macro="">
      <xdr:nvCxnSpPr>
        <xdr:cNvPr id="166" name="直線コネクタ 165"/>
        <xdr:cNvCxnSpPr/>
      </xdr:nvCxnSpPr>
      <xdr:spPr>
        <a:xfrm>
          <a:off x="4546600" y="1103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7"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8" name="直線コネクタ 167"/>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130192</xdr:rowOff>
    </xdr:from>
    <xdr:ext cx="405111" cy="259045"/>
    <xdr:sp macro="" textlink="">
      <xdr:nvSpPr>
        <xdr:cNvPr id="169" name="【体育館・プール】&#10;有形固定資産減価償却率平均値テキスト"/>
        <xdr:cNvSpPr txBox="1"/>
      </xdr:nvSpPr>
      <xdr:spPr>
        <a:xfrm>
          <a:off x="4673600" y="10074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170" name="フローチャート: 判断 169"/>
        <xdr:cNvSpPr/>
      </xdr:nvSpPr>
      <xdr:spPr>
        <a:xfrm>
          <a:off x="45847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71" name="フローチャート: 判断 170"/>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116840</xdr:rowOff>
    </xdr:from>
    <xdr:to>
      <xdr:col>15</xdr:col>
      <xdr:colOff>101600</xdr:colOff>
      <xdr:row>60</xdr:row>
      <xdr:rowOff>46990</xdr:rowOff>
    </xdr:to>
    <xdr:sp macro="" textlink="">
      <xdr:nvSpPr>
        <xdr:cNvPr id="172" name="フローチャート: 判断 171"/>
        <xdr:cNvSpPr/>
      </xdr:nvSpPr>
      <xdr:spPr>
        <a:xfrm>
          <a:off x="2857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73" name="フローチャート: 判断 172"/>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15875</xdr:rowOff>
    </xdr:from>
    <xdr:to>
      <xdr:col>24</xdr:col>
      <xdr:colOff>114300</xdr:colOff>
      <xdr:row>60</xdr:row>
      <xdr:rowOff>117475</xdr:rowOff>
    </xdr:to>
    <xdr:sp macro="" textlink="">
      <xdr:nvSpPr>
        <xdr:cNvPr id="179" name="楕円 178"/>
        <xdr:cNvSpPr/>
      </xdr:nvSpPr>
      <xdr:spPr>
        <a:xfrm>
          <a:off x="45847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165752</xdr:rowOff>
    </xdr:from>
    <xdr:ext cx="405111" cy="259045"/>
    <xdr:sp macro="" textlink="">
      <xdr:nvSpPr>
        <xdr:cNvPr id="180" name="【体育館・プール】&#10;有形固定資産減価償却率該当値テキスト"/>
        <xdr:cNvSpPr txBox="1"/>
      </xdr:nvSpPr>
      <xdr:spPr>
        <a:xfrm>
          <a:off x="4673600"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57785</xdr:rowOff>
    </xdr:from>
    <xdr:to>
      <xdr:col>20</xdr:col>
      <xdr:colOff>38100</xdr:colOff>
      <xdr:row>60</xdr:row>
      <xdr:rowOff>159385</xdr:rowOff>
    </xdr:to>
    <xdr:sp macro="" textlink="">
      <xdr:nvSpPr>
        <xdr:cNvPr id="181" name="楕円 180"/>
        <xdr:cNvSpPr/>
      </xdr:nvSpPr>
      <xdr:spPr>
        <a:xfrm>
          <a:off x="3746500" y="103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66675</xdr:rowOff>
    </xdr:from>
    <xdr:to>
      <xdr:col>24</xdr:col>
      <xdr:colOff>63500</xdr:colOff>
      <xdr:row>60</xdr:row>
      <xdr:rowOff>108585</xdr:rowOff>
    </xdr:to>
    <xdr:cxnSp macro="">
      <xdr:nvCxnSpPr>
        <xdr:cNvPr id="182" name="直線コネクタ 181"/>
        <xdr:cNvCxnSpPr/>
      </xdr:nvCxnSpPr>
      <xdr:spPr>
        <a:xfrm flipV="1">
          <a:off x="3797300" y="1035367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13970</xdr:rowOff>
    </xdr:from>
    <xdr:to>
      <xdr:col>15</xdr:col>
      <xdr:colOff>101600</xdr:colOff>
      <xdr:row>60</xdr:row>
      <xdr:rowOff>115570</xdr:rowOff>
    </xdr:to>
    <xdr:sp macro="" textlink="">
      <xdr:nvSpPr>
        <xdr:cNvPr id="183" name="楕円 182"/>
        <xdr:cNvSpPr/>
      </xdr:nvSpPr>
      <xdr:spPr>
        <a:xfrm>
          <a:off x="28575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64770</xdr:rowOff>
    </xdr:from>
    <xdr:to>
      <xdr:col>19</xdr:col>
      <xdr:colOff>177800</xdr:colOff>
      <xdr:row>60</xdr:row>
      <xdr:rowOff>108585</xdr:rowOff>
    </xdr:to>
    <xdr:cxnSp macro="">
      <xdr:nvCxnSpPr>
        <xdr:cNvPr id="184" name="直線コネクタ 183"/>
        <xdr:cNvCxnSpPr/>
      </xdr:nvCxnSpPr>
      <xdr:spPr>
        <a:xfrm>
          <a:off x="2908300" y="1035177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13970</xdr:rowOff>
    </xdr:from>
    <xdr:to>
      <xdr:col>10</xdr:col>
      <xdr:colOff>165100</xdr:colOff>
      <xdr:row>60</xdr:row>
      <xdr:rowOff>115570</xdr:rowOff>
    </xdr:to>
    <xdr:sp macro="" textlink="">
      <xdr:nvSpPr>
        <xdr:cNvPr id="185" name="楕円 184"/>
        <xdr:cNvSpPr/>
      </xdr:nvSpPr>
      <xdr:spPr>
        <a:xfrm>
          <a:off x="19685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64770</xdr:rowOff>
    </xdr:from>
    <xdr:to>
      <xdr:col>15</xdr:col>
      <xdr:colOff>50800</xdr:colOff>
      <xdr:row>60</xdr:row>
      <xdr:rowOff>64770</xdr:rowOff>
    </xdr:to>
    <xdr:cxnSp macro="">
      <xdr:nvCxnSpPr>
        <xdr:cNvPr id="186" name="直線コネクタ 185"/>
        <xdr:cNvCxnSpPr/>
      </xdr:nvCxnSpPr>
      <xdr:spPr>
        <a:xfrm>
          <a:off x="2019300" y="10351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42562</xdr:rowOff>
    </xdr:from>
    <xdr:ext cx="405111" cy="259045"/>
    <xdr:sp macro="" textlink="">
      <xdr:nvSpPr>
        <xdr:cNvPr id="187" name="n_1aveValue【体育館・プール】&#10;有形固定資産減価償却率"/>
        <xdr:cNvSpPr txBox="1"/>
      </xdr:nvSpPr>
      <xdr:spPr>
        <a:xfrm>
          <a:off x="35820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63517</xdr:rowOff>
    </xdr:from>
    <xdr:ext cx="405111" cy="259045"/>
    <xdr:sp macro="" textlink="">
      <xdr:nvSpPr>
        <xdr:cNvPr id="188" name="n_2aveValue【体育館・プール】&#10;有形固定資産減価償却率"/>
        <xdr:cNvSpPr txBox="1"/>
      </xdr:nvSpPr>
      <xdr:spPr>
        <a:xfrm>
          <a:off x="2705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156862</xdr:rowOff>
    </xdr:from>
    <xdr:ext cx="405111" cy="259045"/>
    <xdr:sp macro="" textlink="">
      <xdr:nvSpPr>
        <xdr:cNvPr id="189" name="n_3aveValue【体育館・プール】&#10;有形固定資産減価償却率"/>
        <xdr:cNvSpPr txBox="1"/>
      </xdr:nvSpPr>
      <xdr:spPr>
        <a:xfrm>
          <a:off x="1816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150512</xdr:rowOff>
    </xdr:from>
    <xdr:ext cx="405111" cy="259045"/>
    <xdr:sp macro="" textlink="">
      <xdr:nvSpPr>
        <xdr:cNvPr id="190" name="n_1mainValue【体育館・プール】&#10;有形固定資産減価償却率"/>
        <xdr:cNvSpPr txBox="1"/>
      </xdr:nvSpPr>
      <xdr:spPr>
        <a:xfrm>
          <a:off x="35820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106697</xdr:rowOff>
    </xdr:from>
    <xdr:ext cx="405111" cy="259045"/>
    <xdr:sp macro="" textlink="">
      <xdr:nvSpPr>
        <xdr:cNvPr id="191" name="n_2mainValue【体育館・プール】&#10;有形固定資産減価償却率"/>
        <xdr:cNvSpPr txBox="1"/>
      </xdr:nvSpPr>
      <xdr:spPr>
        <a:xfrm>
          <a:off x="27057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106697</xdr:rowOff>
    </xdr:from>
    <xdr:ext cx="405111" cy="259045"/>
    <xdr:sp macro="" textlink="">
      <xdr:nvSpPr>
        <xdr:cNvPr id="192" name="n_3mainValue【体育館・プール】&#10;有形固定資産減価償却率"/>
        <xdr:cNvSpPr txBox="1"/>
      </xdr:nvSpPr>
      <xdr:spPr>
        <a:xfrm>
          <a:off x="18167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3" name="直線コネクタ 20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4" name="テキスト ボックス 20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5" name="直線コネクタ 20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6" name="テキスト ボックス 20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7" name="直線コネクタ 20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8" name="テキスト ボックス 20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9" name="直線コネクタ 20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0" name="テキスト ボックス 20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1" name="直線コネクタ 21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2" name="テキスト ボックス 21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3" name="直線コネクタ 21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4" name="テキスト ボックス 21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5" name="直線コネクタ 21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6" name="テキスト ボックス 21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35378</xdr:rowOff>
    </xdr:from>
    <xdr:to>
      <xdr:col>54</xdr:col>
      <xdr:colOff>189865</xdr:colOff>
      <xdr:row>64</xdr:row>
      <xdr:rowOff>59872</xdr:rowOff>
    </xdr:to>
    <xdr:cxnSp macro="">
      <xdr:nvCxnSpPr>
        <xdr:cNvPr id="218" name="直線コネクタ 217"/>
        <xdr:cNvCxnSpPr/>
      </xdr:nvCxnSpPr>
      <xdr:spPr>
        <a:xfrm flipV="1">
          <a:off x="10476865" y="94651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63699</xdr:rowOff>
    </xdr:from>
    <xdr:ext cx="469744" cy="259045"/>
    <xdr:sp macro="" textlink="">
      <xdr:nvSpPr>
        <xdr:cNvPr id="219" name="【体育館・プール】&#10;一人当たり面積最小値テキスト"/>
        <xdr:cNvSpPr txBox="1"/>
      </xdr:nvSpPr>
      <xdr:spPr>
        <a:xfrm>
          <a:off x="10515600" y="1103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59872</xdr:rowOff>
    </xdr:from>
    <xdr:to>
      <xdr:col>55</xdr:col>
      <xdr:colOff>88900</xdr:colOff>
      <xdr:row>64</xdr:row>
      <xdr:rowOff>59872</xdr:rowOff>
    </xdr:to>
    <xdr:cxnSp macro="">
      <xdr:nvCxnSpPr>
        <xdr:cNvPr id="220" name="直線コネクタ 219"/>
        <xdr:cNvCxnSpPr/>
      </xdr:nvCxnSpPr>
      <xdr:spPr>
        <a:xfrm>
          <a:off x="10388600" y="11032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153505</xdr:rowOff>
    </xdr:from>
    <xdr:ext cx="469744" cy="259045"/>
    <xdr:sp macro="" textlink="">
      <xdr:nvSpPr>
        <xdr:cNvPr id="221" name="【体育館・プール】&#10;一人当たり面積最大値テキスト"/>
        <xdr:cNvSpPr txBox="1"/>
      </xdr:nvSpPr>
      <xdr:spPr>
        <a:xfrm>
          <a:off x="10515600" y="924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35378</xdr:rowOff>
    </xdr:from>
    <xdr:to>
      <xdr:col>55</xdr:col>
      <xdr:colOff>88900</xdr:colOff>
      <xdr:row>55</xdr:row>
      <xdr:rowOff>35378</xdr:rowOff>
    </xdr:to>
    <xdr:cxnSp macro="">
      <xdr:nvCxnSpPr>
        <xdr:cNvPr id="222" name="直線コネクタ 221"/>
        <xdr:cNvCxnSpPr/>
      </xdr:nvCxnSpPr>
      <xdr:spPr>
        <a:xfrm>
          <a:off x="10388600" y="946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156771</xdr:rowOff>
    </xdr:from>
    <xdr:ext cx="469744" cy="259045"/>
    <xdr:sp macro="" textlink="">
      <xdr:nvSpPr>
        <xdr:cNvPr id="223" name="【体育館・プール】&#10;一人当たり面積平均値テキスト"/>
        <xdr:cNvSpPr txBox="1"/>
      </xdr:nvSpPr>
      <xdr:spPr>
        <a:xfrm>
          <a:off x="10515600" y="10615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6894</xdr:rowOff>
    </xdr:from>
    <xdr:to>
      <xdr:col>55</xdr:col>
      <xdr:colOff>50800</xdr:colOff>
      <xdr:row>62</xdr:row>
      <xdr:rowOff>108494</xdr:rowOff>
    </xdr:to>
    <xdr:sp macro="" textlink="">
      <xdr:nvSpPr>
        <xdr:cNvPr id="224" name="フローチャート: 判断 223"/>
        <xdr:cNvSpPr/>
      </xdr:nvSpPr>
      <xdr:spPr>
        <a:xfrm>
          <a:off x="10426700" y="1063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159838</xdr:rowOff>
    </xdr:from>
    <xdr:to>
      <xdr:col>50</xdr:col>
      <xdr:colOff>165100</xdr:colOff>
      <xdr:row>62</xdr:row>
      <xdr:rowOff>89988</xdr:rowOff>
    </xdr:to>
    <xdr:sp macro="" textlink="">
      <xdr:nvSpPr>
        <xdr:cNvPr id="225" name="フローチャート: 判断 224"/>
        <xdr:cNvSpPr/>
      </xdr:nvSpPr>
      <xdr:spPr>
        <a:xfrm>
          <a:off x="9588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159838</xdr:rowOff>
    </xdr:from>
    <xdr:to>
      <xdr:col>46</xdr:col>
      <xdr:colOff>38100</xdr:colOff>
      <xdr:row>62</xdr:row>
      <xdr:rowOff>89988</xdr:rowOff>
    </xdr:to>
    <xdr:sp macro="" textlink="">
      <xdr:nvSpPr>
        <xdr:cNvPr id="226" name="フローチャート: 判断 225"/>
        <xdr:cNvSpPr/>
      </xdr:nvSpPr>
      <xdr:spPr>
        <a:xfrm>
          <a:off x="8699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34109</xdr:rowOff>
    </xdr:from>
    <xdr:to>
      <xdr:col>41</xdr:col>
      <xdr:colOff>101600</xdr:colOff>
      <xdr:row>62</xdr:row>
      <xdr:rowOff>135709</xdr:rowOff>
    </xdr:to>
    <xdr:sp macro="" textlink="">
      <xdr:nvSpPr>
        <xdr:cNvPr id="227" name="フローチャート: 判断 226"/>
        <xdr:cNvSpPr/>
      </xdr:nvSpPr>
      <xdr:spPr>
        <a:xfrm>
          <a:off x="7810500" y="106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90170</xdr:rowOff>
    </xdr:from>
    <xdr:to>
      <xdr:col>55</xdr:col>
      <xdr:colOff>50800</xdr:colOff>
      <xdr:row>62</xdr:row>
      <xdr:rowOff>20320</xdr:rowOff>
    </xdr:to>
    <xdr:sp macro="" textlink="">
      <xdr:nvSpPr>
        <xdr:cNvPr id="233" name="楕円 232"/>
        <xdr:cNvSpPr/>
      </xdr:nvSpPr>
      <xdr:spPr>
        <a:xfrm>
          <a:off x="104267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113047</xdr:rowOff>
    </xdr:from>
    <xdr:ext cx="469744" cy="259045"/>
    <xdr:sp macro="" textlink="">
      <xdr:nvSpPr>
        <xdr:cNvPr id="234" name="【体育館・プール】&#10;一人当たり面積該当値テキスト"/>
        <xdr:cNvSpPr txBox="1"/>
      </xdr:nvSpPr>
      <xdr:spPr>
        <a:xfrm>
          <a:off x="10515600"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91259</xdr:rowOff>
    </xdr:from>
    <xdr:to>
      <xdr:col>50</xdr:col>
      <xdr:colOff>165100</xdr:colOff>
      <xdr:row>62</xdr:row>
      <xdr:rowOff>21409</xdr:rowOff>
    </xdr:to>
    <xdr:sp macro="" textlink="">
      <xdr:nvSpPr>
        <xdr:cNvPr id="235" name="楕円 234"/>
        <xdr:cNvSpPr/>
      </xdr:nvSpPr>
      <xdr:spPr>
        <a:xfrm>
          <a:off x="9588500" y="105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140970</xdr:rowOff>
    </xdr:from>
    <xdr:to>
      <xdr:col>55</xdr:col>
      <xdr:colOff>0</xdr:colOff>
      <xdr:row>61</xdr:row>
      <xdr:rowOff>142059</xdr:rowOff>
    </xdr:to>
    <xdr:cxnSp macro="">
      <xdr:nvCxnSpPr>
        <xdr:cNvPr id="236" name="直線コネクタ 235"/>
        <xdr:cNvCxnSpPr/>
      </xdr:nvCxnSpPr>
      <xdr:spPr>
        <a:xfrm flipV="1">
          <a:off x="9639300" y="10599420"/>
          <a:ext cx="8382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95613</xdr:rowOff>
    </xdr:from>
    <xdr:to>
      <xdr:col>46</xdr:col>
      <xdr:colOff>38100</xdr:colOff>
      <xdr:row>62</xdr:row>
      <xdr:rowOff>25763</xdr:rowOff>
    </xdr:to>
    <xdr:sp macro="" textlink="">
      <xdr:nvSpPr>
        <xdr:cNvPr id="237" name="楕円 236"/>
        <xdr:cNvSpPr/>
      </xdr:nvSpPr>
      <xdr:spPr>
        <a:xfrm>
          <a:off x="8699500" y="1055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142059</xdr:rowOff>
    </xdr:from>
    <xdr:to>
      <xdr:col>50</xdr:col>
      <xdr:colOff>114300</xdr:colOff>
      <xdr:row>61</xdr:row>
      <xdr:rowOff>146413</xdr:rowOff>
    </xdr:to>
    <xdr:cxnSp macro="">
      <xdr:nvCxnSpPr>
        <xdr:cNvPr id="238" name="直線コネクタ 237"/>
        <xdr:cNvCxnSpPr/>
      </xdr:nvCxnSpPr>
      <xdr:spPr>
        <a:xfrm flipV="1">
          <a:off x="8750300" y="10600509"/>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97790</xdr:rowOff>
    </xdr:from>
    <xdr:to>
      <xdr:col>41</xdr:col>
      <xdr:colOff>101600</xdr:colOff>
      <xdr:row>62</xdr:row>
      <xdr:rowOff>27940</xdr:rowOff>
    </xdr:to>
    <xdr:sp macro="" textlink="">
      <xdr:nvSpPr>
        <xdr:cNvPr id="239" name="楕円 238"/>
        <xdr:cNvSpPr/>
      </xdr:nvSpPr>
      <xdr:spPr>
        <a:xfrm>
          <a:off x="7810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146413</xdr:rowOff>
    </xdr:from>
    <xdr:to>
      <xdr:col>45</xdr:col>
      <xdr:colOff>177800</xdr:colOff>
      <xdr:row>61</xdr:row>
      <xdr:rowOff>148590</xdr:rowOff>
    </xdr:to>
    <xdr:cxnSp macro="">
      <xdr:nvCxnSpPr>
        <xdr:cNvPr id="240" name="直線コネクタ 239"/>
        <xdr:cNvCxnSpPr/>
      </xdr:nvCxnSpPr>
      <xdr:spPr>
        <a:xfrm flipV="1">
          <a:off x="7861300" y="10604863"/>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81115</xdr:rowOff>
    </xdr:from>
    <xdr:ext cx="469744" cy="259045"/>
    <xdr:sp macro="" textlink="">
      <xdr:nvSpPr>
        <xdr:cNvPr id="241" name="n_1aveValue【体育館・プール】&#10;一人当たり面積"/>
        <xdr:cNvSpPr txBox="1"/>
      </xdr:nvSpPr>
      <xdr:spPr>
        <a:xfrm>
          <a:off x="9391727" y="1071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81115</xdr:rowOff>
    </xdr:from>
    <xdr:ext cx="469744" cy="259045"/>
    <xdr:sp macro="" textlink="">
      <xdr:nvSpPr>
        <xdr:cNvPr id="242" name="n_2aveValue【体育館・プール】&#10;一人当たり面積"/>
        <xdr:cNvSpPr txBox="1"/>
      </xdr:nvSpPr>
      <xdr:spPr>
        <a:xfrm>
          <a:off x="8515427" y="1071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126836</xdr:rowOff>
    </xdr:from>
    <xdr:ext cx="469744" cy="259045"/>
    <xdr:sp macro="" textlink="">
      <xdr:nvSpPr>
        <xdr:cNvPr id="243" name="n_3aveValue【体育館・プール】&#10;一人当たり面積"/>
        <xdr:cNvSpPr txBox="1"/>
      </xdr:nvSpPr>
      <xdr:spPr>
        <a:xfrm>
          <a:off x="7626427" y="1075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37936</xdr:rowOff>
    </xdr:from>
    <xdr:ext cx="469744" cy="259045"/>
    <xdr:sp macro="" textlink="">
      <xdr:nvSpPr>
        <xdr:cNvPr id="244" name="n_1mainValue【体育館・プール】&#10;一人当たり面積"/>
        <xdr:cNvSpPr txBox="1"/>
      </xdr:nvSpPr>
      <xdr:spPr>
        <a:xfrm>
          <a:off x="9391727" y="10324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42290</xdr:rowOff>
    </xdr:from>
    <xdr:ext cx="469744" cy="259045"/>
    <xdr:sp macro="" textlink="">
      <xdr:nvSpPr>
        <xdr:cNvPr id="245" name="n_2mainValue【体育館・プール】&#10;一人当たり面積"/>
        <xdr:cNvSpPr txBox="1"/>
      </xdr:nvSpPr>
      <xdr:spPr>
        <a:xfrm>
          <a:off x="8515427" y="1032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44467</xdr:rowOff>
    </xdr:from>
    <xdr:ext cx="469744" cy="259045"/>
    <xdr:sp macro="" textlink="">
      <xdr:nvSpPr>
        <xdr:cNvPr id="246" name="n_3mainValue【体育館・プール】&#10;一人当たり面積"/>
        <xdr:cNvSpPr txBox="1"/>
      </xdr:nvSpPr>
      <xdr:spPr>
        <a:xfrm>
          <a:off x="7626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3" name="正方形/長方形 26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4" name="正方形/長方形 26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5" name="正方形/長方形 26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6" name="正方形/長方形 26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7" name="正方形/長方形 26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8" name="正方形/長方形 26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9" name="正方形/長方形 26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0" name="正方形/長方形 26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1" name="テキスト ボックス 27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2" name="直線コネクタ 27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73" name="テキスト ボックス 272"/>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74" name="直線コネクタ 27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75" name="テキスト ボックス 274"/>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76" name="直線コネクタ 27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77" name="テキスト ボックス 27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78" name="直線コネクタ 27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79" name="テキスト ボックス 27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80" name="直線コネクタ 27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81" name="テキスト ボックス 28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82" name="直線コネクタ 28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83" name="テキスト ボックス 282"/>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4" name="直線コネクタ 28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85" name="テキスト ボックス 28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133350</xdr:rowOff>
    </xdr:from>
    <xdr:to>
      <xdr:col>24</xdr:col>
      <xdr:colOff>62865</xdr:colOff>
      <xdr:row>107</xdr:row>
      <xdr:rowOff>165736</xdr:rowOff>
    </xdr:to>
    <xdr:cxnSp macro="">
      <xdr:nvCxnSpPr>
        <xdr:cNvPr id="287" name="直線コネクタ 286"/>
        <xdr:cNvCxnSpPr/>
      </xdr:nvCxnSpPr>
      <xdr:spPr>
        <a:xfrm flipV="1">
          <a:off x="4634865" y="17278350"/>
          <a:ext cx="0" cy="1232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169563</xdr:rowOff>
    </xdr:from>
    <xdr:ext cx="405111" cy="259045"/>
    <xdr:sp macro="" textlink="">
      <xdr:nvSpPr>
        <xdr:cNvPr id="288" name="【市民会館】&#10;有形固定資産減価償却率最小値テキスト"/>
        <xdr:cNvSpPr txBox="1"/>
      </xdr:nvSpPr>
      <xdr:spPr>
        <a:xfrm>
          <a:off x="46736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165736</xdr:rowOff>
    </xdr:from>
    <xdr:to>
      <xdr:col>24</xdr:col>
      <xdr:colOff>152400</xdr:colOff>
      <xdr:row>107</xdr:row>
      <xdr:rowOff>165736</xdr:rowOff>
    </xdr:to>
    <xdr:cxnSp macro="">
      <xdr:nvCxnSpPr>
        <xdr:cNvPr id="289" name="直線コネクタ 288"/>
        <xdr:cNvCxnSpPr/>
      </xdr:nvCxnSpPr>
      <xdr:spPr>
        <a:xfrm>
          <a:off x="4546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80027</xdr:rowOff>
    </xdr:from>
    <xdr:ext cx="405111" cy="259045"/>
    <xdr:sp macro="" textlink="">
      <xdr:nvSpPr>
        <xdr:cNvPr id="290" name="【市民会館】&#10;有形固定資産減価償却率最大値テキスト"/>
        <xdr:cNvSpPr txBox="1"/>
      </xdr:nvSpPr>
      <xdr:spPr>
        <a:xfrm>
          <a:off x="4673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133350</xdr:rowOff>
    </xdr:from>
    <xdr:to>
      <xdr:col>24</xdr:col>
      <xdr:colOff>152400</xdr:colOff>
      <xdr:row>100</xdr:row>
      <xdr:rowOff>133350</xdr:rowOff>
    </xdr:to>
    <xdr:cxnSp macro="">
      <xdr:nvCxnSpPr>
        <xdr:cNvPr id="291" name="直線コネクタ 290"/>
        <xdr:cNvCxnSpPr/>
      </xdr:nvCxnSpPr>
      <xdr:spPr>
        <a:xfrm>
          <a:off x="4546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158766</xdr:rowOff>
    </xdr:from>
    <xdr:ext cx="405111" cy="259045"/>
    <xdr:sp macro="" textlink="">
      <xdr:nvSpPr>
        <xdr:cNvPr id="292" name="【市民会館】&#10;有形固定資産減価償却率平均値テキスト"/>
        <xdr:cNvSpPr txBox="1"/>
      </xdr:nvSpPr>
      <xdr:spPr>
        <a:xfrm>
          <a:off x="4673600" y="17818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135889</xdr:rowOff>
    </xdr:from>
    <xdr:to>
      <xdr:col>24</xdr:col>
      <xdr:colOff>114300</xdr:colOff>
      <xdr:row>105</xdr:row>
      <xdr:rowOff>66039</xdr:rowOff>
    </xdr:to>
    <xdr:sp macro="" textlink="">
      <xdr:nvSpPr>
        <xdr:cNvPr id="293" name="フローチャート: 判断 292"/>
        <xdr:cNvSpPr/>
      </xdr:nvSpPr>
      <xdr:spPr>
        <a:xfrm>
          <a:off x="45847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xdr:rowOff>
    </xdr:from>
    <xdr:to>
      <xdr:col>20</xdr:col>
      <xdr:colOff>38100</xdr:colOff>
      <xdr:row>105</xdr:row>
      <xdr:rowOff>117475</xdr:rowOff>
    </xdr:to>
    <xdr:sp macro="" textlink="">
      <xdr:nvSpPr>
        <xdr:cNvPr id="294" name="フローチャート: 判断 293"/>
        <xdr:cNvSpPr/>
      </xdr:nvSpPr>
      <xdr:spPr>
        <a:xfrm>
          <a:off x="3746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65405</xdr:rowOff>
    </xdr:from>
    <xdr:to>
      <xdr:col>15</xdr:col>
      <xdr:colOff>101600</xdr:colOff>
      <xdr:row>105</xdr:row>
      <xdr:rowOff>167005</xdr:rowOff>
    </xdr:to>
    <xdr:sp macro="" textlink="">
      <xdr:nvSpPr>
        <xdr:cNvPr id="295" name="フローチャート: 判断 294"/>
        <xdr:cNvSpPr/>
      </xdr:nvSpPr>
      <xdr:spPr>
        <a:xfrm>
          <a:off x="28575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128270</xdr:rowOff>
    </xdr:from>
    <xdr:to>
      <xdr:col>10</xdr:col>
      <xdr:colOff>165100</xdr:colOff>
      <xdr:row>106</xdr:row>
      <xdr:rowOff>58420</xdr:rowOff>
    </xdr:to>
    <xdr:sp macro="" textlink="">
      <xdr:nvSpPr>
        <xdr:cNvPr id="296" name="フローチャート: 判断 295"/>
        <xdr:cNvSpPr/>
      </xdr:nvSpPr>
      <xdr:spPr>
        <a:xfrm>
          <a:off x="1968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97" name="テキスト ボックス 29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8" name="テキスト ボックス 29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9" name="テキスト ボックス 29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0" name="テキスト ボックス 29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1" name="テキスト ボックス 30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55880</xdr:rowOff>
    </xdr:from>
    <xdr:to>
      <xdr:col>24</xdr:col>
      <xdr:colOff>114300</xdr:colOff>
      <xdr:row>106</xdr:row>
      <xdr:rowOff>157480</xdr:rowOff>
    </xdr:to>
    <xdr:sp macro="" textlink="">
      <xdr:nvSpPr>
        <xdr:cNvPr id="302" name="楕円 301"/>
        <xdr:cNvSpPr/>
      </xdr:nvSpPr>
      <xdr:spPr>
        <a:xfrm>
          <a:off x="45847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34307</xdr:rowOff>
    </xdr:from>
    <xdr:ext cx="405111" cy="259045"/>
    <xdr:sp macro="" textlink="">
      <xdr:nvSpPr>
        <xdr:cNvPr id="303" name="【市民会館】&#10;有形固定資産減価償却率該当値テキスト"/>
        <xdr:cNvSpPr txBox="1"/>
      </xdr:nvSpPr>
      <xdr:spPr>
        <a:xfrm>
          <a:off x="4673600" y="1820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135889</xdr:rowOff>
    </xdr:from>
    <xdr:to>
      <xdr:col>20</xdr:col>
      <xdr:colOff>38100</xdr:colOff>
      <xdr:row>107</xdr:row>
      <xdr:rowOff>66039</xdr:rowOff>
    </xdr:to>
    <xdr:sp macro="" textlink="">
      <xdr:nvSpPr>
        <xdr:cNvPr id="304" name="楕円 303"/>
        <xdr:cNvSpPr/>
      </xdr:nvSpPr>
      <xdr:spPr>
        <a:xfrm>
          <a:off x="3746500" y="1830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106680</xdr:rowOff>
    </xdr:from>
    <xdr:to>
      <xdr:col>24</xdr:col>
      <xdr:colOff>63500</xdr:colOff>
      <xdr:row>107</xdr:row>
      <xdr:rowOff>15239</xdr:rowOff>
    </xdr:to>
    <xdr:cxnSp macro="">
      <xdr:nvCxnSpPr>
        <xdr:cNvPr id="305" name="直線コネクタ 304"/>
        <xdr:cNvCxnSpPr/>
      </xdr:nvCxnSpPr>
      <xdr:spPr>
        <a:xfrm flipV="1">
          <a:off x="3797300" y="18280380"/>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147320</xdr:rowOff>
    </xdr:from>
    <xdr:to>
      <xdr:col>15</xdr:col>
      <xdr:colOff>101600</xdr:colOff>
      <xdr:row>104</xdr:row>
      <xdr:rowOff>77470</xdr:rowOff>
    </xdr:to>
    <xdr:sp macro="" textlink="">
      <xdr:nvSpPr>
        <xdr:cNvPr id="306" name="楕円 305"/>
        <xdr:cNvSpPr/>
      </xdr:nvSpPr>
      <xdr:spPr>
        <a:xfrm>
          <a:off x="2857500" y="1780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26670</xdr:rowOff>
    </xdr:from>
    <xdr:to>
      <xdr:col>19</xdr:col>
      <xdr:colOff>177800</xdr:colOff>
      <xdr:row>107</xdr:row>
      <xdr:rowOff>15239</xdr:rowOff>
    </xdr:to>
    <xdr:cxnSp macro="">
      <xdr:nvCxnSpPr>
        <xdr:cNvPr id="307" name="直線コネクタ 306"/>
        <xdr:cNvCxnSpPr/>
      </xdr:nvCxnSpPr>
      <xdr:spPr>
        <a:xfrm>
          <a:off x="2908300" y="17857470"/>
          <a:ext cx="889000" cy="50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82550</xdr:rowOff>
    </xdr:from>
    <xdr:to>
      <xdr:col>10</xdr:col>
      <xdr:colOff>165100</xdr:colOff>
      <xdr:row>104</xdr:row>
      <xdr:rowOff>12700</xdr:rowOff>
    </xdr:to>
    <xdr:sp macro="" textlink="">
      <xdr:nvSpPr>
        <xdr:cNvPr id="308" name="楕円 307"/>
        <xdr:cNvSpPr/>
      </xdr:nvSpPr>
      <xdr:spPr>
        <a:xfrm>
          <a:off x="1968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133350</xdr:rowOff>
    </xdr:from>
    <xdr:to>
      <xdr:col>15</xdr:col>
      <xdr:colOff>50800</xdr:colOff>
      <xdr:row>104</xdr:row>
      <xdr:rowOff>26670</xdr:rowOff>
    </xdr:to>
    <xdr:cxnSp macro="">
      <xdr:nvCxnSpPr>
        <xdr:cNvPr id="309" name="直線コネクタ 308"/>
        <xdr:cNvCxnSpPr/>
      </xdr:nvCxnSpPr>
      <xdr:spPr>
        <a:xfrm>
          <a:off x="2019300" y="1779270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134002</xdr:rowOff>
    </xdr:from>
    <xdr:ext cx="405111" cy="259045"/>
    <xdr:sp macro="" textlink="">
      <xdr:nvSpPr>
        <xdr:cNvPr id="310" name="n_1aveValue【市民会館】&#10;有形固定資産減価償却率"/>
        <xdr:cNvSpPr txBox="1"/>
      </xdr:nvSpPr>
      <xdr:spPr>
        <a:xfrm>
          <a:off x="3582044" y="1779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158132</xdr:rowOff>
    </xdr:from>
    <xdr:ext cx="405111" cy="259045"/>
    <xdr:sp macro="" textlink="">
      <xdr:nvSpPr>
        <xdr:cNvPr id="311" name="n_2aveValue【市民会館】&#10;有形固定資産減価償却率"/>
        <xdr:cNvSpPr txBox="1"/>
      </xdr:nvSpPr>
      <xdr:spPr>
        <a:xfrm>
          <a:off x="2705744" y="1816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49547</xdr:rowOff>
    </xdr:from>
    <xdr:ext cx="405111" cy="259045"/>
    <xdr:sp macro="" textlink="">
      <xdr:nvSpPr>
        <xdr:cNvPr id="312" name="n_3aveValue【市民会館】&#10;有形固定資産減価償却率"/>
        <xdr:cNvSpPr txBox="1"/>
      </xdr:nvSpPr>
      <xdr:spPr>
        <a:xfrm>
          <a:off x="18167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57166</xdr:rowOff>
    </xdr:from>
    <xdr:ext cx="405111" cy="259045"/>
    <xdr:sp macro="" textlink="">
      <xdr:nvSpPr>
        <xdr:cNvPr id="313" name="n_1mainValue【市民会館】&#10;有形固定資産減価償却率"/>
        <xdr:cNvSpPr txBox="1"/>
      </xdr:nvSpPr>
      <xdr:spPr>
        <a:xfrm>
          <a:off x="3582044" y="1840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93997</xdr:rowOff>
    </xdr:from>
    <xdr:ext cx="405111" cy="259045"/>
    <xdr:sp macro="" textlink="">
      <xdr:nvSpPr>
        <xdr:cNvPr id="314" name="n_2mainValue【市民会館】&#10;有形固定資産減価償却率"/>
        <xdr:cNvSpPr txBox="1"/>
      </xdr:nvSpPr>
      <xdr:spPr>
        <a:xfrm>
          <a:off x="2705744" y="1758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29227</xdr:rowOff>
    </xdr:from>
    <xdr:ext cx="405111" cy="259045"/>
    <xdr:sp macro="" textlink="">
      <xdr:nvSpPr>
        <xdr:cNvPr id="315" name="n_3mainValue【市民会館】&#10;有形固定資産減価償却率"/>
        <xdr:cNvSpPr txBox="1"/>
      </xdr:nvSpPr>
      <xdr:spPr>
        <a:xfrm>
          <a:off x="1816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6" name="正方形/長方形 31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7" name="正方形/長方形 31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8" name="正方形/長方形 31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9" name="正方形/長方形 31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0" name="正方形/長方形 31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1" name="正方形/長方形 32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2" name="正方形/長方形 32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3" name="正方形/長方形 32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4" name="テキスト ボックス 32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5" name="直線コネクタ 32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26" name="直線コネクタ 325"/>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27" name="テキスト ボックス 326"/>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28" name="直線コネクタ 327"/>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29" name="テキスト ボックス 328"/>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30" name="直線コネクタ 329"/>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31" name="テキスト ボックス 330"/>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32" name="直線コネクタ 331"/>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33" name="テキスト ボックス 332"/>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34" name="直線コネクタ 333"/>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35" name="テキスト ボックス 334"/>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36" name="直線コネクタ 335"/>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37" name="テキスト ボックス 336"/>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8" name="直線コネクタ 33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9" name="テキスト ボックス 33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2177</xdr:rowOff>
    </xdr:from>
    <xdr:to>
      <xdr:col>54</xdr:col>
      <xdr:colOff>189865</xdr:colOff>
      <xdr:row>108</xdr:row>
      <xdr:rowOff>158931</xdr:rowOff>
    </xdr:to>
    <xdr:cxnSp macro="">
      <xdr:nvCxnSpPr>
        <xdr:cNvPr id="341" name="直線コネクタ 340"/>
        <xdr:cNvCxnSpPr/>
      </xdr:nvCxnSpPr>
      <xdr:spPr>
        <a:xfrm flipV="1">
          <a:off x="10476865" y="17147177"/>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162758</xdr:rowOff>
    </xdr:from>
    <xdr:ext cx="469744" cy="259045"/>
    <xdr:sp macro="" textlink="">
      <xdr:nvSpPr>
        <xdr:cNvPr id="342" name="【市民会館】&#10;一人当たり面積最小値テキスト"/>
        <xdr:cNvSpPr txBox="1"/>
      </xdr:nvSpPr>
      <xdr:spPr>
        <a:xfrm>
          <a:off x="10515600" y="1867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158931</xdr:rowOff>
    </xdr:from>
    <xdr:to>
      <xdr:col>55</xdr:col>
      <xdr:colOff>88900</xdr:colOff>
      <xdr:row>108</xdr:row>
      <xdr:rowOff>158931</xdr:rowOff>
    </xdr:to>
    <xdr:cxnSp macro="">
      <xdr:nvCxnSpPr>
        <xdr:cNvPr id="343" name="直線コネクタ 342"/>
        <xdr:cNvCxnSpPr/>
      </xdr:nvCxnSpPr>
      <xdr:spPr>
        <a:xfrm>
          <a:off x="10388600" y="18675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120304</xdr:rowOff>
    </xdr:from>
    <xdr:ext cx="469744" cy="259045"/>
    <xdr:sp macro="" textlink="">
      <xdr:nvSpPr>
        <xdr:cNvPr id="344" name="【市民会館】&#10;一人当たり面積最大値テキスト"/>
        <xdr:cNvSpPr txBox="1"/>
      </xdr:nvSpPr>
      <xdr:spPr>
        <a:xfrm>
          <a:off x="10515600" y="1692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2177</xdr:rowOff>
    </xdr:from>
    <xdr:to>
      <xdr:col>55</xdr:col>
      <xdr:colOff>88900</xdr:colOff>
      <xdr:row>100</xdr:row>
      <xdr:rowOff>2177</xdr:rowOff>
    </xdr:to>
    <xdr:cxnSp macro="">
      <xdr:nvCxnSpPr>
        <xdr:cNvPr id="345" name="直線コネクタ 344"/>
        <xdr:cNvCxnSpPr/>
      </xdr:nvCxnSpPr>
      <xdr:spPr>
        <a:xfrm>
          <a:off x="10388600" y="1714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6366</xdr:rowOff>
    </xdr:from>
    <xdr:ext cx="469744" cy="259045"/>
    <xdr:sp macro="" textlink="">
      <xdr:nvSpPr>
        <xdr:cNvPr id="346" name="【市民会館】&#10;一人当たり面積平均値テキスト"/>
        <xdr:cNvSpPr txBox="1"/>
      </xdr:nvSpPr>
      <xdr:spPr>
        <a:xfrm>
          <a:off x="10515600" y="18180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154939</xdr:rowOff>
    </xdr:from>
    <xdr:to>
      <xdr:col>55</xdr:col>
      <xdr:colOff>50800</xdr:colOff>
      <xdr:row>107</xdr:row>
      <xdr:rowOff>85089</xdr:rowOff>
    </xdr:to>
    <xdr:sp macro="" textlink="">
      <xdr:nvSpPr>
        <xdr:cNvPr id="347" name="フローチャート: 判断 346"/>
        <xdr:cNvSpPr/>
      </xdr:nvSpPr>
      <xdr:spPr>
        <a:xfrm>
          <a:off x="10426700" y="183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171269</xdr:rowOff>
    </xdr:from>
    <xdr:to>
      <xdr:col>50</xdr:col>
      <xdr:colOff>165100</xdr:colOff>
      <xdr:row>107</xdr:row>
      <xdr:rowOff>101419</xdr:rowOff>
    </xdr:to>
    <xdr:sp macro="" textlink="">
      <xdr:nvSpPr>
        <xdr:cNvPr id="348" name="フローチャート: 判断 347"/>
        <xdr:cNvSpPr/>
      </xdr:nvSpPr>
      <xdr:spPr>
        <a:xfrm>
          <a:off x="9588500" y="18344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138612</xdr:rowOff>
    </xdr:from>
    <xdr:to>
      <xdr:col>46</xdr:col>
      <xdr:colOff>38100</xdr:colOff>
      <xdr:row>107</xdr:row>
      <xdr:rowOff>68762</xdr:rowOff>
    </xdr:to>
    <xdr:sp macro="" textlink="">
      <xdr:nvSpPr>
        <xdr:cNvPr id="349" name="フローチャート: 判断 348"/>
        <xdr:cNvSpPr/>
      </xdr:nvSpPr>
      <xdr:spPr>
        <a:xfrm>
          <a:off x="8699500" y="183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62956</xdr:rowOff>
    </xdr:from>
    <xdr:to>
      <xdr:col>41</xdr:col>
      <xdr:colOff>101600</xdr:colOff>
      <xdr:row>107</xdr:row>
      <xdr:rowOff>164556</xdr:rowOff>
    </xdr:to>
    <xdr:sp macro="" textlink="">
      <xdr:nvSpPr>
        <xdr:cNvPr id="350" name="フローチャート: 判断 349"/>
        <xdr:cNvSpPr/>
      </xdr:nvSpPr>
      <xdr:spPr>
        <a:xfrm>
          <a:off x="7810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1" name="テキスト ボックス 35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2" name="テキスト ボックス 35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3" name="テキスト ボックス 35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4" name="テキスト ボックス 35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5" name="テキスト ボックス 35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108131</xdr:rowOff>
    </xdr:from>
    <xdr:to>
      <xdr:col>55</xdr:col>
      <xdr:colOff>50800</xdr:colOff>
      <xdr:row>109</xdr:row>
      <xdr:rowOff>38281</xdr:rowOff>
    </xdr:to>
    <xdr:sp macro="" textlink="">
      <xdr:nvSpPr>
        <xdr:cNvPr id="356" name="楕円 355"/>
        <xdr:cNvSpPr/>
      </xdr:nvSpPr>
      <xdr:spPr>
        <a:xfrm>
          <a:off x="10426700" y="1862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23058</xdr:rowOff>
    </xdr:from>
    <xdr:ext cx="469744" cy="259045"/>
    <xdr:sp macro="" textlink="">
      <xdr:nvSpPr>
        <xdr:cNvPr id="357" name="【市民会館】&#10;一人当たり面積該当値テキスト"/>
        <xdr:cNvSpPr txBox="1"/>
      </xdr:nvSpPr>
      <xdr:spPr>
        <a:xfrm>
          <a:off x="10515600" y="1853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109220</xdr:rowOff>
    </xdr:from>
    <xdr:to>
      <xdr:col>50</xdr:col>
      <xdr:colOff>165100</xdr:colOff>
      <xdr:row>109</xdr:row>
      <xdr:rowOff>39370</xdr:rowOff>
    </xdr:to>
    <xdr:sp macro="" textlink="">
      <xdr:nvSpPr>
        <xdr:cNvPr id="358" name="楕円 357"/>
        <xdr:cNvSpPr/>
      </xdr:nvSpPr>
      <xdr:spPr>
        <a:xfrm>
          <a:off x="9588500" y="1862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158931</xdr:rowOff>
    </xdr:from>
    <xdr:to>
      <xdr:col>55</xdr:col>
      <xdr:colOff>0</xdr:colOff>
      <xdr:row>108</xdr:row>
      <xdr:rowOff>160020</xdr:rowOff>
    </xdr:to>
    <xdr:cxnSp macro="">
      <xdr:nvCxnSpPr>
        <xdr:cNvPr id="359" name="直線コネクタ 358"/>
        <xdr:cNvCxnSpPr/>
      </xdr:nvCxnSpPr>
      <xdr:spPr>
        <a:xfrm flipV="1">
          <a:off x="9639300" y="18675531"/>
          <a:ext cx="8382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109220</xdr:rowOff>
    </xdr:from>
    <xdr:to>
      <xdr:col>46</xdr:col>
      <xdr:colOff>38100</xdr:colOff>
      <xdr:row>109</xdr:row>
      <xdr:rowOff>39370</xdr:rowOff>
    </xdr:to>
    <xdr:sp macro="" textlink="">
      <xdr:nvSpPr>
        <xdr:cNvPr id="360" name="楕円 359"/>
        <xdr:cNvSpPr/>
      </xdr:nvSpPr>
      <xdr:spPr>
        <a:xfrm>
          <a:off x="8699500" y="1862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160020</xdr:rowOff>
    </xdr:from>
    <xdr:to>
      <xdr:col>50</xdr:col>
      <xdr:colOff>114300</xdr:colOff>
      <xdr:row>108</xdr:row>
      <xdr:rowOff>160020</xdr:rowOff>
    </xdr:to>
    <xdr:cxnSp macro="">
      <xdr:nvCxnSpPr>
        <xdr:cNvPr id="361" name="直線コネクタ 360"/>
        <xdr:cNvCxnSpPr/>
      </xdr:nvCxnSpPr>
      <xdr:spPr>
        <a:xfrm>
          <a:off x="8750300" y="18676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109220</xdr:rowOff>
    </xdr:from>
    <xdr:to>
      <xdr:col>41</xdr:col>
      <xdr:colOff>101600</xdr:colOff>
      <xdr:row>109</xdr:row>
      <xdr:rowOff>39370</xdr:rowOff>
    </xdr:to>
    <xdr:sp macro="" textlink="">
      <xdr:nvSpPr>
        <xdr:cNvPr id="362" name="楕円 361"/>
        <xdr:cNvSpPr/>
      </xdr:nvSpPr>
      <xdr:spPr>
        <a:xfrm>
          <a:off x="7810500" y="1862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160020</xdr:rowOff>
    </xdr:from>
    <xdr:to>
      <xdr:col>45</xdr:col>
      <xdr:colOff>177800</xdr:colOff>
      <xdr:row>108</xdr:row>
      <xdr:rowOff>160020</xdr:rowOff>
    </xdr:to>
    <xdr:cxnSp macro="">
      <xdr:nvCxnSpPr>
        <xdr:cNvPr id="363" name="直線コネクタ 362"/>
        <xdr:cNvCxnSpPr/>
      </xdr:nvCxnSpPr>
      <xdr:spPr>
        <a:xfrm>
          <a:off x="7861300" y="18676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117946</xdr:rowOff>
    </xdr:from>
    <xdr:ext cx="469744" cy="259045"/>
    <xdr:sp macro="" textlink="">
      <xdr:nvSpPr>
        <xdr:cNvPr id="364" name="n_1aveValue【市民会館】&#10;一人当たり面積"/>
        <xdr:cNvSpPr txBox="1"/>
      </xdr:nvSpPr>
      <xdr:spPr>
        <a:xfrm>
          <a:off x="9391727" y="18120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85289</xdr:rowOff>
    </xdr:from>
    <xdr:ext cx="469744" cy="259045"/>
    <xdr:sp macro="" textlink="">
      <xdr:nvSpPr>
        <xdr:cNvPr id="365" name="n_2aveValue【市民会館】&#10;一人当たり面積"/>
        <xdr:cNvSpPr txBox="1"/>
      </xdr:nvSpPr>
      <xdr:spPr>
        <a:xfrm>
          <a:off x="8515427" y="1808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9633</xdr:rowOff>
    </xdr:from>
    <xdr:ext cx="469744" cy="259045"/>
    <xdr:sp macro="" textlink="">
      <xdr:nvSpPr>
        <xdr:cNvPr id="366" name="n_3aveValue【市民会館】&#10;一人当たり面積"/>
        <xdr:cNvSpPr txBox="1"/>
      </xdr:nvSpPr>
      <xdr:spPr>
        <a:xfrm>
          <a:off x="7626427" y="181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109</xdr:row>
      <xdr:rowOff>30497</xdr:rowOff>
    </xdr:from>
    <xdr:ext cx="469744" cy="259045"/>
    <xdr:sp macro="" textlink="">
      <xdr:nvSpPr>
        <xdr:cNvPr id="367" name="n_1mainValue【市民会館】&#10;一人当たり面積"/>
        <xdr:cNvSpPr txBox="1"/>
      </xdr:nvSpPr>
      <xdr:spPr>
        <a:xfrm>
          <a:off x="9391727" y="187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109</xdr:row>
      <xdr:rowOff>30497</xdr:rowOff>
    </xdr:from>
    <xdr:ext cx="469744" cy="259045"/>
    <xdr:sp macro="" textlink="">
      <xdr:nvSpPr>
        <xdr:cNvPr id="368" name="n_2mainValue【市民会館】&#10;一人当たり面積"/>
        <xdr:cNvSpPr txBox="1"/>
      </xdr:nvSpPr>
      <xdr:spPr>
        <a:xfrm>
          <a:off x="8515427" y="187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109</xdr:row>
      <xdr:rowOff>30497</xdr:rowOff>
    </xdr:from>
    <xdr:ext cx="469744" cy="259045"/>
    <xdr:sp macro="" textlink="">
      <xdr:nvSpPr>
        <xdr:cNvPr id="369" name="n_3mainValue【市民会館】&#10;一人当たり面積"/>
        <xdr:cNvSpPr txBox="1"/>
      </xdr:nvSpPr>
      <xdr:spPr>
        <a:xfrm>
          <a:off x="7626427" y="187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0" name="正方形/長方形 36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1" name="正方形/長方形 37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2" name="正方形/長方形 37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3" name="正方形/長方形 37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4" name="正方形/長方形 37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5" name="正方形/長方形 37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6" name="正方形/長方形 37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7" name="正方形/長方形 37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8" name="テキスト ボックス 37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9" name="直線コネクタ 37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80" name="直線コネクタ 37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81" name="テキスト ボックス 38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2" name="直線コネクタ 38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3" name="テキスト ボックス 38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4" name="直線コネクタ 38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5" name="テキスト ボックス 38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6" name="直線コネクタ 38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7" name="テキスト ボックス 38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8" name="直線コネクタ 38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9" name="テキスト ボックス 38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0" name="直線コネクタ 38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91" name="テキスト ボックス 39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2" name="直線コネクタ 39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93" name="テキスト ボックス 39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95794</xdr:rowOff>
    </xdr:from>
    <xdr:to>
      <xdr:col>85</xdr:col>
      <xdr:colOff>126364</xdr:colOff>
      <xdr:row>41</xdr:row>
      <xdr:rowOff>56606</xdr:rowOff>
    </xdr:to>
    <xdr:cxnSp macro="">
      <xdr:nvCxnSpPr>
        <xdr:cNvPr id="395" name="直線コネクタ 394"/>
        <xdr:cNvCxnSpPr/>
      </xdr:nvCxnSpPr>
      <xdr:spPr>
        <a:xfrm flipV="1">
          <a:off x="16318864" y="5753644"/>
          <a:ext cx="0" cy="1332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60433</xdr:rowOff>
    </xdr:from>
    <xdr:ext cx="405111" cy="259045"/>
    <xdr:sp macro="" textlink="">
      <xdr:nvSpPr>
        <xdr:cNvPr id="396" name="【一般廃棄物処理施設】&#10;有形固定資産減価償却率最小値テキスト"/>
        <xdr:cNvSpPr txBox="1"/>
      </xdr:nvSpPr>
      <xdr:spPr>
        <a:xfrm>
          <a:off x="16357600" y="708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56606</xdr:rowOff>
    </xdr:from>
    <xdr:to>
      <xdr:col>86</xdr:col>
      <xdr:colOff>25400</xdr:colOff>
      <xdr:row>41</xdr:row>
      <xdr:rowOff>56606</xdr:rowOff>
    </xdr:to>
    <xdr:cxnSp macro="">
      <xdr:nvCxnSpPr>
        <xdr:cNvPr id="397" name="直線コネクタ 396"/>
        <xdr:cNvCxnSpPr/>
      </xdr:nvCxnSpPr>
      <xdr:spPr>
        <a:xfrm>
          <a:off x="16230600" y="708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42471</xdr:rowOff>
    </xdr:from>
    <xdr:ext cx="405111" cy="259045"/>
    <xdr:sp macro="" textlink="">
      <xdr:nvSpPr>
        <xdr:cNvPr id="398" name="【一般廃棄物処理施設】&#10;有形固定資産減価償却率最大値テキスト"/>
        <xdr:cNvSpPr txBox="1"/>
      </xdr:nvSpPr>
      <xdr:spPr>
        <a:xfrm>
          <a:off x="16357600" y="5528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95794</xdr:rowOff>
    </xdr:from>
    <xdr:to>
      <xdr:col>86</xdr:col>
      <xdr:colOff>25400</xdr:colOff>
      <xdr:row>33</xdr:row>
      <xdr:rowOff>95794</xdr:rowOff>
    </xdr:to>
    <xdr:cxnSp macro="">
      <xdr:nvCxnSpPr>
        <xdr:cNvPr id="399" name="直線コネクタ 398"/>
        <xdr:cNvCxnSpPr/>
      </xdr:nvCxnSpPr>
      <xdr:spPr>
        <a:xfrm>
          <a:off x="16230600" y="575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142983</xdr:rowOff>
    </xdr:from>
    <xdr:ext cx="405111" cy="259045"/>
    <xdr:sp macro="" textlink="">
      <xdr:nvSpPr>
        <xdr:cNvPr id="400" name="【一般廃棄物処理施設】&#10;有形固定資産減価償却率平均値テキスト"/>
        <xdr:cNvSpPr txBox="1"/>
      </xdr:nvSpPr>
      <xdr:spPr>
        <a:xfrm>
          <a:off x="16357600" y="6143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120106</xdr:rowOff>
    </xdr:from>
    <xdr:to>
      <xdr:col>85</xdr:col>
      <xdr:colOff>177800</xdr:colOff>
      <xdr:row>37</xdr:row>
      <xdr:rowOff>50256</xdr:rowOff>
    </xdr:to>
    <xdr:sp macro="" textlink="">
      <xdr:nvSpPr>
        <xdr:cNvPr id="401" name="フローチャート: 判断 400"/>
        <xdr:cNvSpPr/>
      </xdr:nvSpPr>
      <xdr:spPr>
        <a:xfrm>
          <a:off x="162687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89081</xdr:rowOff>
    </xdr:from>
    <xdr:to>
      <xdr:col>81</xdr:col>
      <xdr:colOff>101600</xdr:colOff>
      <xdr:row>37</xdr:row>
      <xdr:rowOff>19231</xdr:rowOff>
    </xdr:to>
    <xdr:sp macro="" textlink="">
      <xdr:nvSpPr>
        <xdr:cNvPr id="402" name="フローチャート: 判断 401"/>
        <xdr:cNvSpPr/>
      </xdr:nvSpPr>
      <xdr:spPr>
        <a:xfrm>
          <a:off x="15430500" y="626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95613</xdr:rowOff>
    </xdr:from>
    <xdr:to>
      <xdr:col>76</xdr:col>
      <xdr:colOff>165100</xdr:colOff>
      <xdr:row>37</xdr:row>
      <xdr:rowOff>25763</xdr:rowOff>
    </xdr:to>
    <xdr:sp macro="" textlink="">
      <xdr:nvSpPr>
        <xdr:cNvPr id="403" name="フローチャート: 判断 402"/>
        <xdr:cNvSpPr/>
      </xdr:nvSpPr>
      <xdr:spPr>
        <a:xfrm>
          <a:off x="14541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69487</xdr:rowOff>
    </xdr:from>
    <xdr:to>
      <xdr:col>72</xdr:col>
      <xdr:colOff>38100</xdr:colOff>
      <xdr:row>36</xdr:row>
      <xdr:rowOff>171087</xdr:rowOff>
    </xdr:to>
    <xdr:sp macro="" textlink="">
      <xdr:nvSpPr>
        <xdr:cNvPr id="404" name="フローチャート: 判断 403"/>
        <xdr:cNvSpPr/>
      </xdr:nvSpPr>
      <xdr:spPr>
        <a:xfrm>
          <a:off x="13652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5" name="テキスト ボックス 40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6" name="テキスト ボックス 40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7" name="テキスト ボックス 40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8" name="テキスト ボックス 40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9" name="テキスト ボックス 40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147865</xdr:rowOff>
    </xdr:from>
    <xdr:to>
      <xdr:col>85</xdr:col>
      <xdr:colOff>177800</xdr:colOff>
      <xdr:row>39</xdr:row>
      <xdr:rowOff>78015</xdr:rowOff>
    </xdr:to>
    <xdr:sp macro="" textlink="">
      <xdr:nvSpPr>
        <xdr:cNvPr id="410" name="楕円 409"/>
        <xdr:cNvSpPr/>
      </xdr:nvSpPr>
      <xdr:spPr>
        <a:xfrm>
          <a:off x="16268700" y="66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126292</xdr:rowOff>
    </xdr:from>
    <xdr:ext cx="405111" cy="259045"/>
    <xdr:sp macro="" textlink="">
      <xdr:nvSpPr>
        <xdr:cNvPr id="411" name="【一般廃棄物処理施設】&#10;有形固定資産減価償却率該当値テキスト"/>
        <xdr:cNvSpPr txBox="1"/>
      </xdr:nvSpPr>
      <xdr:spPr>
        <a:xfrm>
          <a:off x="16357600" y="664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44994</xdr:rowOff>
    </xdr:from>
    <xdr:to>
      <xdr:col>81</xdr:col>
      <xdr:colOff>101600</xdr:colOff>
      <xdr:row>36</xdr:row>
      <xdr:rowOff>146594</xdr:rowOff>
    </xdr:to>
    <xdr:sp macro="" textlink="">
      <xdr:nvSpPr>
        <xdr:cNvPr id="412" name="楕円 411"/>
        <xdr:cNvSpPr/>
      </xdr:nvSpPr>
      <xdr:spPr>
        <a:xfrm>
          <a:off x="15430500" y="621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95794</xdr:rowOff>
    </xdr:from>
    <xdr:to>
      <xdr:col>85</xdr:col>
      <xdr:colOff>127000</xdr:colOff>
      <xdr:row>39</xdr:row>
      <xdr:rowOff>27215</xdr:rowOff>
    </xdr:to>
    <xdr:cxnSp macro="">
      <xdr:nvCxnSpPr>
        <xdr:cNvPr id="413" name="直線コネクタ 412"/>
        <xdr:cNvCxnSpPr/>
      </xdr:nvCxnSpPr>
      <xdr:spPr>
        <a:xfrm>
          <a:off x="15481300" y="6267994"/>
          <a:ext cx="838200" cy="44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89081</xdr:rowOff>
    </xdr:from>
    <xdr:to>
      <xdr:col>76</xdr:col>
      <xdr:colOff>165100</xdr:colOff>
      <xdr:row>37</xdr:row>
      <xdr:rowOff>19231</xdr:rowOff>
    </xdr:to>
    <xdr:sp macro="" textlink="">
      <xdr:nvSpPr>
        <xdr:cNvPr id="414" name="楕円 413"/>
        <xdr:cNvSpPr/>
      </xdr:nvSpPr>
      <xdr:spPr>
        <a:xfrm>
          <a:off x="14541500" y="626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95794</xdr:rowOff>
    </xdr:from>
    <xdr:to>
      <xdr:col>81</xdr:col>
      <xdr:colOff>50800</xdr:colOff>
      <xdr:row>36</xdr:row>
      <xdr:rowOff>139881</xdr:rowOff>
    </xdr:to>
    <xdr:cxnSp macro="">
      <xdr:nvCxnSpPr>
        <xdr:cNvPr id="415" name="直線コネクタ 414"/>
        <xdr:cNvCxnSpPr/>
      </xdr:nvCxnSpPr>
      <xdr:spPr>
        <a:xfrm flipV="1">
          <a:off x="14592300" y="626799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10358</xdr:rowOff>
    </xdr:from>
    <xdr:ext cx="405111" cy="259045"/>
    <xdr:sp macro="" textlink="">
      <xdr:nvSpPr>
        <xdr:cNvPr id="416" name="n_1aveValue【一般廃棄物処理施設】&#10;有形固定資産減価償却率"/>
        <xdr:cNvSpPr txBox="1"/>
      </xdr:nvSpPr>
      <xdr:spPr>
        <a:xfrm>
          <a:off x="15266044" y="635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16890</xdr:rowOff>
    </xdr:from>
    <xdr:ext cx="405111" cy="259045"/>
    <xdr:sp macro="" textlink="">
      <xdr:nvSpPr>
        <xdr:cNvPr id="417" name="n_2aveValue【一般廃棄物処理施設】&#10;有形固定資産減価償却率"/>
        <xdr:cNvSpPr txBox="1"/>
      </xdr:nvSpPr>
      <xdr:spPr>
        <a:xfrm>
          <a:off x="14389744" y="636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16164</xdr:rowOff>
    </xdr:from>
    <xdr:ext cx="405111" cy="259045"/>
    <xdr:sp macro="" textlink="">
      <xdr:nvSpPr>
        <xdr:cNvPr id="418" name="n_3aveValue【一般廃棄物処理施設】&#10;有形固定資産減価償却率"/>
        <xdr:cNvSpPr txBox="1"/>
      </xdr:nvSpPr>
      <xdr:spPr>
        <a:xfrm>
          <a:off x="135007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163121</xdr:rowOff>
    </xdr:from>
    <xdr:ext cx="405111" cy="259045"/>
    <xdr:sp macro="" textlink="">
      <xdr:nvSpPr>
        <xdr:cNvPr id="419" name="n_1mainValue【一般廃棄物処理施設】&#10;有形固定資産減価償却率"/>
        <xdr:cNvSpPr txBox="1"/>
      </xdr:nvSpPr>
      <xdr:spPr>
        <a:xfrm>
          <a:off x="15266044" y="599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35758</xdr:rowOff>
    </xdr:from>
    <xdr:ext cx="405111" cy="259045"/>
    <xdr:sp macro="" textlink="">
      <xdr:nvSpPr>
        <xdr:cNvPr id="420" name="n_2mainValue【一般廃棄物処理施設】&#10;有形固定資産減価償却率"/>
        <xdr:cNvSpPr txBox="1"/>
      </xdr:nvSpPr>
      <xdr:spPr>
        <a:xfrm>
          <a:off x="14389744" y="603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1" name="正方形/長方形 4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2" name="正方形/長方形 4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3" name="正方形/長方形 4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4" name="正方形/長方形 4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5" name="正方形/長方形 4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6" name="正方形/長方形 4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7" name="正方形/長方形 4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8" name="正方形/長方形 42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9" name="テキスト ボックス 42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0" name="直線コネクタ 42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1" name="直線コネクタ 43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32" name="テキスト ボックス 431"/>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3" name="直線コネクタ 43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34" name="テキスト ボックス 433"/>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5" name="直線コネクタ 43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36" name="テキスト ボックス 435"/>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7" name="直線コネクタ 43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38" name="テキスト ボックス 437"/>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9" name="直線コネクタ 4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0" name="テキスト ボックス 43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28459</xdr:rowOff>
    </xdr:from>
    <xdr:to>
      <xdr:col>116</xdr:col>
      <xdr:colOff>62864</xdr:colOff>
      <xdr:row>40</xdr:row>
      <xdr:rowOff>167471</xdr:rowOff>
    </xdr:to>
    <xdr:cxnSp macro="">
      <xdr:nvCxnSpPr>
        <xdr:cNvPr id="442" name="直線コネクタ 441"/>
        <xdr:cNvCxnSpPr/>
      </xdr:nvCxnSpPr>
      <xdr:spPr>
        <a:xfrm flipV="1">
          <a:off x="22160864" y="5686309"/>
          <a:ext cx="0" cy="133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171298</xdr:rowOff>
    </xdr:from>
    <xdr:ext cx="534377" cy="259045"/>
    <xdr:sp macro="" textlink="">
      <xdr:nvSpPr>
        <xdr:cNvPr id="443" name="【一般廃棄物処理施設】&#10;一人当たり有形固定資産（償却資産）額最小値テキスト"/>
        <xdr:cNvSpPr txBox="1"/>
      </xdr:nvSpPr>
      <xdr:spPr>
        <a:xfrm>
          <a:off x="22199600" y="702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167471</xdr:rowOff>
    </xdr:from>
    <xdr:to>
      <xdr:col>116</xdr:col>
      <xdr:colOff>152400</xdr:colOff>
      <xdr:row>40</xdr:row>
      <xdr:rowOff>167471</xdr:rowOff>
    </xdr:to>
    <xdr:cxnSp macro="">
      <xdr:nvCxnSpPr>
        <xdr:cNvPr id="444" name="直線コネクタ 443"/>
        <xdr:cNvCxnSpPr/>
      </xdr:nvCxnSpPr>
      <xdr:spPr>
        <a:xfrm>
          <a:off x="22072600" y="7025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146586</xdr:rowOff>
    </xdr:from>
    <xdr:ext cx="599010" cy="259045"/>
    <xdr:sp macro="" textlink="">
      <xdr:nvSpPr>
        <xdr:cNvPr id="445" name="【一般廃棄物処理施設】&#10;一人当たり有形固定資産（償却資産）額最大値テキスト"/>
        <xdr:cNvSpPr txBox="1"/>
      </xdr:nvSpPr>
      <xdr:spPr>
        <a:xfrm>
          <a:off x="22199600" y="5461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28459</xdr:rowOff>
    </xdr:from>
    <xdr:to>
      <xdr:col>116</xdr:col>
      <xdr:colOff>152400</xdr:colOff>
      <xdr:row>33</xdr:row>
      <xdr:rowOff>28459</xdr:rowOff>
    </xdr:to>
    <xdr:cxnSp macro="">
      <xdr:nvCxnSpPr>
        <xdr:cNvPr id="446" name="直線コネクタ 445"/>
        <xdr:cNvCxnSpPr/>
      </xdr:nvCxnSpPr>
      <xdr:spPr>
        <a:xfrm>
          <a:off x="22072600" y="568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135803</xdr:rowOff>
    </xdr:from>
    <xdr:ext cx="599010" cy="259045"/>
    <xdr:sp macro="" textlink="">
      <xdr:nvSpPr>
        <xdr:cNvPr id="447" name="【一般廃棄物処理施設】&#10;一人当たり有形固定資産（償却資産）額平均値テキスト"/>
        <xdr:cNvSpPr txBox="1"/>
      </xdr:nvSpPr>
      <xdr:spPr>
        <a:xfrm>
          <a:off x="22199600" y="64794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157375</xdr:rowOff>
    </xdr:from>
    <xdr:to>
      <xdr:col>116</xdr:col>
      <xdr:colOff>114300</xdr:colOff>
      <xdr:row>38</xdr:row>
      <xdr:rowOff>87525</xdr:rowOff>
    </xdr:to>
    <xdr:sp macro="" textlink="">
      <xdr:nvSpPr>
        <xdr:cNvPr id="448" name="フローチャート: 判断 447"/>
        <xdr:cNvSpPr/>
      </xdr:nvSpPr>
      <xdr:spPr>
        <a:xfrm>
          <a:off x="22110700" y="650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71476</xdr:rowOff>
    </xdr:from>
    <xdr:to>
      <xdr:col>112</xdr:col>
      <xdr:colOff>38100</xdr:colOff>
      <xdr:row>39</xdr:row>
      <xdr:rowOff>1626</xdr:rowOff>
    </xdr:to>
    <xdr:sp macro="" textlink="">
      <xdr:nvSpPr>
        <xdr:cNvPr id="449" name="フローチャート: 判断 448"/>
        <xdr:cNvSpPr/>
      </xdr:nvSpPr>
      <xdr:spPr>
        <a:xfrm>
          <a:off x="21272500" y="658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121810</xdr:rowOff>
    </xdr:from>
    <xdr:to>
      <xdr:col>107</xdr:col>
      <xdr:colOff>101600</xdr:colOff>
      <xdr:row>39</xdr:row>
      <xdr:rowOff>51960</xdr:rowOff>
    </xdr:to>
    <xdr:sp macro="" textlink="">
      <xdr:nvSpPr>
        <xdr:cNvPr id="450" name="フローチャート: 判断 449"/>
        <xdr:cNvSpPr/>
      </xdr:nvSpPr>
      <xdr:spPr>
        <a:xfrm>
          <a:off x="20383500" y="663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133825</xdr:rowOff>
    </xdr:from>
    <xdr:to>
      <xdr:col>102</xdr:col>
      <xdr:colOff>165100</xdr:colOff>
      <xdr:row>39</xdr:row>
      <xdr:rowOff>63975</xdr:rowOff>
    </xdr:to>
    <xdr:sp macro="" textlink="">
      <xdr:nvSpPr>
        <xdr:cNvPr id="451" name="フローチャート: 判断 450"/>
        <xdr:cNvSpPr/>
      </xdr:nvSpPr>
      <xdr:spPr>
        <a:xfrm>
          <a:off x="19494500" y="664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2" name="テキスト ボックス 45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3" name="テキスト ボックス 45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4" name="テキスト ボックス 45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5" name="テキスト ボックス 45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6" name="テキスト ボックス 45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42719</xdr:rowOff>
    </xdr:from>
    <xdr:to>
      <xdr:col>116</xdr:col>
      <xdr:colOff>114300</xdr:colOff>
      <xdr:row>37</xdr:row>
      <xdr:rowOff>144319</xdr:rowOff>
    </xdr:to>
    <xdr:sp macro="" textlink="">
      <xdr:nvSpPr>
        <xdr:cNvPr id="457" name="楕円 456"/>
        <xdr:cNvSpPr/>
      </xdr:nvSpPr>
      <xdr:spPr>
        <a:xfrm>
          <a:off x="22110700" y="638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65596</xdr:rowOff>
    </xdr:from>
    <xdr:ext cx="599010" cy="259045"/>
    <xdr:sp macro="" textlink="">
      <xdr:nvSpPr>
        <xdr:cNvPr id="458" name="【一般廃棄物処理施設】&#10;一人当たり有形固定資産（償却資産）額該当値テキスト"/>
        <xdr:cNvSpPr txBox="1"/>
      </xdr:nvSpPr>
      <xdr:spPr>
        <a:xfrm>
          <a:off x="22199600" y="623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35436</xdr:rowOff>
    </xdr:from>
    <xdr:to>
      <xdr:col>112</xdr:col>
      <xdr:colOff>38100</xdr:colOff>
      <xdr:row>39</xdr:row>
      <xdr:rowOff>137036</xdr:rowOff>
    </xdr:to>
    <xdr:sp macro="" textlink="">
      <xdr:nvSpPr>
        <xdr:cNvPr id="459" name="楕円 458"/>
        <xdr:cNvSpPr/>
      </xdr:nvSpPr>
      <xdr:spPr>
        <a:xfrm>
          <a:off x="21272500" y="672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93519</xdr:rowOff>
    </xdr:from>
    <xdr:to>
      <xdr:col>116</xdr:col>
      <xdr:colOff>63500</xdr:colOff>
      <xdr:row>39</xdr:row>
      <xdr:rowOff>86236</xdr:rowOff>
    </xdr:to>
    <xdr:cxnSp macro="">
      <xdr:nvCxnSpPr>
        <xdr:cNvPr id="460" name="直線コネクタ 459"/>
        <xdr:cNvCxnSpPr/>
      </xdr:nvCxnSpPr>
      <xdr:spPr>
        <a:xfrm flipV="1">
          <a:off x="21323300" y="6437169"/>
          <a:ext cx="838200" cy="33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32944</xdr:rowOff>
    </xdr:from>
    <xdr:to>
      <xdr:col>107</xdr:col>
      <xdr:colOff>101600</xdr:colOff>
      <xdr:row>39</xdr:row>
      <xdr:rowOff>134544</xdr:rowOff>
    </xdr:to>
    <xdr:sp macro="" textlink="">
      <xdr:nvSpPr>
        <xdr:cNvPr id="461" name="楕円 460"/>
        <xdr:cNvSpPr/>
      </xdr:nvSpPr>
      <xdr:spPr>
        <a:xfrm>
          <a:off x="20383500" y="671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83744</xdr:rowOff>
    </xdr:from>
    <xdr:to>
      <xdr:col>111</xdr:col>
      <xdr:colOff>177800</xdr:colOff>
      <xdr:row>39</xdr:row>
      <xdr:rowOff>86236</xdr:rowOff>
    </xdr:to>
    <xdr:cxnSp macro="">
      <xdr:nvCxnSpPr>
        <xdr:cNvPr id="462" name="直線コネクタ 461"/>
        <xdr:cNvCxnSpPr/>
      </xdr:nvCxnSpPr>
      <xdr:spPr>
        <a:xfrm>
          <a:off x="20434300" y="6770294"/>
          <a:ext cx="889000" cy="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18154</xdr:rowOff>
    </xdr:from>
    <xdr:ext cx="599010" cy="259045"/>
    <xdr:sp macro="" textlink="">
      <xdr:nvSpPr>
        <xdr:cNvPr id="463" name="n_1aveValue【一般廃棄物処理施設】&#10;一人当たり有形固定資産（償却資産）額"/>
        <xdr:cNvSpPr txBox="1"/>
      </xdr:nvSpPr>
      <xdr:spPr>
        <a:xfrm>
          <a:off x="21011095" y="6361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68487</xdr:rowOff>
    </xdr:from>
    <xdr:ext cx="599010" cy="259045"/>
    <xdr:sp macro="" textlink="">
      <xdr:nvSpPr>
        <xdr:cNvPr id="464" name="n_2aveValue【一般廃棄物処理施設】&#10;一人当たり有形固定資産（償却資産）額"/>
        <xdr:cNvSpPr txBox="1"/>
      </xdr:nvSpPr>
      <xdr:spPr>
        <a:xfrm>
          <a:off x="20134795" y="641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80502</xdr:rowOff>
    </xdr:from>
    <xdr:ext cx="599010" cy="259045"/>
    <xdr:sp macro="" textlink="">
      <xdr:nvSpPr>
        <xdr:cNvPr id="465" name="n_3aveValue【一般廃棄物処理施設】&#10;一人当たり有形固定資産（償却資産）額"/>
        <xdr:cNvSpPr txBox="1"/>
      </xdr:nvSpPr>
      <xdr:spPr>
        <a:xfrm>
          <a:off x="19245795" y="642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128163</xdr:rowOff>
    </xdr:from>
    <xdr:ext cx="534377" cy="259045"/>
    <xdr:sp macro="" textlink="">
      <xdr:nvSpPr>
        <xdr:cNvPr id="466" name="n_1mainValue【一般廃棄物処理施設】&#10;一人当たり有形固定資産（償却資産）額"/>
        <xdr:cNvSpPr txBox="1"/>
      </xdr:nvSpPr>
      <xdr:spPr>
        <a:xfrm>
          <a:off x="21043411" y="681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125671</xdr:rowOff>
    </xdr:from>
    <xdr:ext cx="534377" cy="259045"/>
    <xdr:sp macro="" textlink="">
      <xdr:nvSpPr>
        <xdr:cNvPr id="467" name="n_2mainValue【一般廃棄物処理施設】&#10;一人当たり有形固定資産（償却資産）額"/>
        <xdr:cNvSpPr txBox="1"/>
      </xdr:nvSpPr>
      <xdr:spPr>
        <a:xfrm>
          <a:off x="20167111" y="681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8" name="正方形/長方形 46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9" name="正方形/長方形 46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0" name="正方形/長方形 46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1" name="正方形/長方形 47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2" name="正方形/長方形 47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3" name="正方形/長方形 47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4" name="正方形/長方形 47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正方形/長方形 47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6" name="テキスト ボックス 47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7" name="直線コネクタ 47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8" name="テキスト ボックス 47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9" name="直線コネクタ 47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0" name="テキスト ボックス 47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1" name="直線コネクタ 48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2" name="テキスト ボックス 48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3" name="直線コネクタ 48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4" name="テキスト ボックス 48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5" name="直線コネクタ 48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6" name="テキスト ボックス 48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7" name="直線コネクタ 48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88" name="テキスト ボックス 487"/>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9" name="直線コネクタ 48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0" name="テキスト ボックス 48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64</xdr:row>
      <xdr:rowOff>104775</xdr:rowOff>
    </xdr:to>
    <xdr:cxnSp macro="">
      <xdr:nvCxnSpPr>
        <xdr:cNvPr id="492" name="直線コネクタ 491"/>
        <xdr:cNvCxnSpPr/>
      </xdr:nvCxnSpPr>
      <xdr:spPr>
        <a:xfrm flipV="1">
          <a:off x="16318864" y="9525000"/>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108602</xdr:rowOff>
    </xdr:from>
    <xdr:ext cx="405111" cy="259045"/>
    <xdr:sp macro="" textlink="">
      <xdr:nvSpPr>
        <xdr:cNvPr id="493" name="【保健センター・保健所】&#10;有形固定資産減価償却率最小値テキスト"/>
        <xdr:cNvSpPr txBox="1"/>
      </xdr:nvSpPr>
      <xdr:spPr>
        <a:xfrm>
          <a:off x="16357600" y="1108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104775</xdr:rowOff>
    </xdr:from>
    <xdr:to>
      <xdr:col>86</xdr:col>
      <xdr:colOff>25400</xdr:colOff>
      <xdr:row>64</xdr:row>
      <xdr:rowOff>104775</xdr:rowOff>
    </xdr:to>
    <xdr:cxnSp macro="">
      <xdr:nvCxnSpPr>
        <xdr:cNvPr id="494" name="直線コネクタ 493"/>
        <xdr:cNvCxnSpPr/>
      </xdr:nvCxnSpPr>
      <xdr:spPr>
        <a:xfrm>
          <a:off x="16230600" y="1107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69744" cy="259045"/>
    <xdr:sp macro="" textlink="">
      <xdr:nvSpPr>
        <xdr:cNvPr id="495" name="【保健センター・保健所】&#10;有形固定資産減価償却率最大値テキスト"/>
        <xdr:cNvSpPr txBox="1"/>
      </xdr:nvSpPr>
      <xdr:spPr>
        <a:xfrm>
          <a:off x="16357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496" name="直線コネクタ 495"/>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97172</xdr:rowOff>
    </xdr:from>
    <xdr:ext cx="405111" cy="259045"/>
    <xdr:sp macro="" textlink="">
      <xdr:nvSpPr>
        <xdr:cNvPr id="497" name="【保健センター・保健所】&#10;有形固定資産減価償却率平均値テキスト"/>
        <xdr:cNvSpPr txBox="1"/>
      </xdr:nvSpPr>
      <xdr:spPr>
        <a:xfrm>
          <a:off x="16357600" y="1038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118745</xdr:rowOff>
    </xdr:from>
    <xdr:to>
      <xdr:col>85</xdr:col>
      <xdr:colOff>177800</xdr:colOff>
      <xdr:row>61</xdr:row>
      <xdr:rowOff>48895</xdr:rowOff>
    </xdr:to>
    <xdr:sp macro="" textlink="">
      <xdr:nvSpPr>
        <xdr:cNvPr id="498" name="フローチャート: 判断 497"/>
        <xdr:cNvSpPr/>
      </xdr:nvSpPr>
      <xdr:spPr>
        <a:xfrm>
          <a:off x="16268700" y="1040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153035</xdr:rowOff>
    </xdr:from>
    <xdr:to>
      <xdr:col>81</xdr:col>
      <xdr:colOff>101600</xdr:colOff>
      <xdr:row>61</xdr:row>
      <xdr:rowOff>83185</xdr:rowOff>
    </xdr:to>
    <xdr:sp macro="" textlink="">
      <xdr:nvSpPr>
        <xdr:cNvPr id="499" name="フローチャート: 判断 498"/>
        <xdr:cNvSpPr/>
      </xdr:nvSpPr>
      <xdr:spPr>
        <a:xfrm>
          <a:off x="15430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12065</xdr:rowOff>
    </xdr:from>
    <xdr:to>
      <xdr:col>76</xdr:col>
      <xdr:colOff>165100</xdr:colOff>
      <xdr:row>61</xdr:row>
      <xdr:rowOff>113665</xdr:rowOff>
    </xdr:to>
    <xdr:sp macro="" textlink="">
      <xdr:nvSpPr>
        <xdr:cNvPr id="500" name="フローチャート: 判断 499"/>
        <xdr:cNvSpPr/>
      </xdr:nvSpPr>
      <xdr:spPr>
        <a:xfrm>
          <a:off x="145415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36830</xdr:rowOff>
    </xdr:from>
    <xdr:to>
      <xdr:col>72</xdr:col>
      <xdr:colOff>38100</xdr:colOff>
      <xdr:row>60</xdr:row>
      <xdr:rowOff>138430</xdr:rowOff>
    </xdr:to>
    <xdr:sp macro="" textlink="">
      <xdr:nvSpPr>
        <xdr:cNvPr id="501" name="フローチャート: 判断 500"/>
        <xdr:cNvSpPr/>
      </xdr:nvSpPr>
      <xdr:spPr>
        <a:xfrm>
          <a:off x="13652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2" name="テキスト ボックス 50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3" name="テキスト ボックス 50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4" name="テキスト ボックス 50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5" name="テキスト ボックス 50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6" name="テキスト ボックス 50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80645</xdr:rowOff>
    </xdr:from>
    <xdr:to>
      <xdr:col>85</xdr:col>
      <xdr:colOff>177800</xdr:colOff>
      <xdr:row>58</xdr:row>
      <xdr:rowOff>10795</xdr:rowOff>
    </xdr:to>
    <xdr:sp macro="" textlink="">
      <xdr:nvSpPr>
        <xdr:cNvPr id="507" name="楕円 506"/>
        <xdr:cNvSpPr/>
      </xdr:nvSpPr>
      <xdr:spPr>
        <a:xfrm>
          <a:off x="16268700" y="985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103522</xdr:rowOff>
    </xdr:from>
    <xdr:ext cx="405111" cy="259045"/>
    <xdr:sp macro="" textlink="">
      <xdr:nvSpPr>
        <xdr:cNvPr id="508" name="【保健センター・保健所】&#10;有形固定資産減価償却率該当値テキスト"/>
        <xdr:cNvSpPr txBox="1"/>
      </xdr:nvSpPr>
      <xdr:spPr>
        <a:xfrm>
          <a:off x="16357600" y="970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116840</xdr:rowOff>
    </xdr:from>
    <xdr:to>
      <xdr:col>81</xdr:col>
      <xdr:colOff>101600</xdr:colOff>
      <xdr:row>58</xdr:row>
      <xdr:rowOff>46990</xdr:rowOff>
    </xdr:to>
    <xdr:sp macro="" textlink="">
      <xdr:nvSpPr>
        <xdr:cNvPr id="509" name="楕円 508"/>
        <xdr:cNvSpPr/>
      </xdr:nvSpPr>
      <xdr:spPr>
        <a:xfrm>
          <a:off x="154305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131445</xdr:rowOff>
    </xdr:from>
    <xdr:to>
      <xdr:col>85</xdr:col>
      <xdr:colOff>127000</xdr:colOff>
      <xdr:row>57</xdr:row>
      <xdr:rowOff>167640</xdr:rowOff>
    </xdr:to>
    <xdr:cxnSp macro="">
      <xdr:nvCxnSpPr>
        <xdr:cNvPr id="510" name="直線コネクタ 509"/>
        <xdr:cNvCxnSpPr/>
      </xdr:nvCxnSpPr>
      <xdr:spPr>
        <a:xfrm flipV="1">
          <a:off x="15481300" y="990409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145415</xdr:rowOff>
    </xdr:from>
    <xdr:to>
      <xdr:col>76</xdr:col>
      <xdr:colOff>165100</xdr:colOff>
      <xdr:row>58</xdr:row>
      <xdr:rowOff>75565</xdr:rowOff>
    </xdr:to>
    <xdr:sp macro="" textlink="">
      <xdr:nvSpPr>
        <xdr:cNvPr id="511" name="楕円 510"/>
        <xdr:cNvSpPr/>
      </xdr:nvSpPr>
      <xdr:spPr>
        <a:xfrm>
          <a:off x="14541500" y="991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167640</xdr:rowOff>
    </xdr:from>
    <xdr:to>
      <xdr:col>81</xdr:col>
      <xdr:colOff>50800</xdr:colOff>
      <xdr:row>58</xdr:row>
      <xdr:rowOff>24765</xdr:rowOff>
    </xdr:to>
    <xdr:cxnSp macro="">
      <xdr:nvCxnSpPr>
        <xdr:cNvPr id="512" name="直線コネクタ 511"/>
        <xdr:cNvCxnSpPr/>
      </xdr:nvCxnSpPr>
      <xdr:spPr>
        <a:xfrm flipV="1">
          <a:off x="14592300" y="994029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145415</xdr:rowOff>
    </xdr:from>
    <xdr:to>
      <xdr:col>72</xdr:col>
      <xdr:colOff>38100</xdr:colOff>
      <xdr:row>58</xdr:row>
      <xdr:rowOff>75565</xdr:rowOff>
    </xdr:to>
    <xdr:sp macro="" textlink="">
      <xdr:nvSpPr>
        <xdr:cNvPr id="513" name="楕円 512"/>
        <xdr:cNvSpPr/>
      </xdr:nvSpPr>
      <xdr:spPr>
        <a:xfrm>
          <a:off x="13652500" y="991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24765</xdr:rowOff>
    </xdr:from>
    <xdr:to>
      <xdr:col>76</xdr:col>
      <xdr:colOff>114300</xdr:colOff>
      <xdr:row>58</xdr:row>
      <xdr:rowOff>24765</xdr:rowOff>
    </xdr:to>
    <xdr:cxnSp macro="">
      <xdr:nvCxnSpPr>
        <xdr:cNvPr id="514" name="直線コネクタ 513"/>
        <xdr:cNvCxnSpPr/>
      </xdr:nvCxnSpPr>
      <xdr:spPr>
        <a:xfrm>
          <a:off x="13703300" y="99688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74312</xdr:rowOff>
    </xdr:from>
    <xdr:ext cx="405111" cy="259045"/>
    <xdr:sp macro="" textlink="">
      <xdr:nvSpPr>
        <xdr:cNvPr id="515" name="n_1aveValue【保健センター・保健所】&#10;有形固定資産減価償却率"/>
        <xdr:cNvSpPr txBox="1"/>
      </xdr:nvSpPr>
      <xdr:spPr>
        <a:xfrm>
          <a:off x="15266044" y="1053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104792</xdr:rowOff>
    </xdr:from>
    <xdr:ext cx="405111" cy="259045"/>
    <xdr:sp macro="" textlink="">
      <xdr:nvSpPr>
        <xdr:cNvPr id="516" name="n_2aveValue【保健センター・保健所】&#10;有形固定資産減価償却率"/>
        <xdr:cNvSpPr txBox="1"/>
      </xdr:nvSpPr>
      <xdr:spPr>
        <a:xfrm>
          <a:off x="14389744"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129557</xdr:rowOff>
    </xdr:from>
    <xdr:ext cx="405111" cy="259045"/>
    <xdr:sp macro="" textlink="">
      <xdr:nvSpPr>
        <xdr:cNvPr id="517" name="n_3aveValue【保健センター・保健所】&#10;有形固定資産減価償却率"/>
        <xdr:cNvSpPr txBox="1"/>
      </xdr:nvSpPr>
      <xdr:spPr>
        <a:xfrm>
          <a:off x="1350074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63517</xdr:rowOff>
    </xdr:from>
    <xdr:ext cx="405111" cy="259045"/>
    <xdr:sp macro="" textlink="">
      <xdr:nvSpPr>
        <xdr:cNvPr id="518" name="n_1mainValue【保健センター・保健所】&#10;有形固定資産減価償却率"/>
        <xdr:cNvSpPr txBox="1"/>
      </xdr:nvSpPr>
      <xdr:spPr>
        <a:xfrm>
          <a:off x="15266044" y="966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92092</xdr:rowOff>
    </xdr:from>
    <xdr:ext cx="405111" cy="259045"/>
    <xdr:sp macro="" textlink="">
      <xdr:nvSpPr>
        <xdr:cNvPr id="519" name="n_2mainValue【保健センター・保健所】&#10;有形固定資産減価償却率"/>
        <xdr:cNvSpPr txBox="1"/>
      </xdr:nvSpPr>
      <xdr:spPr>
        <a:xfrm>
          <a:off x="14389744" y="969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92092</xdr:rowOff>
    </xdr:from>
    <xdr:ext cx="405111" cy="259045"/>
    <xdr:sp macro="" textlink="">
      <xdr:nvSpPr>
        <xdr:cNvPr id="520" name="n_3mainValue【保健センター・保健所】&#10;有形固定資産減価償却率"/>
        <xdr:cNvSpPr txBox="1"/>
      </xdr:nvSpPr>
      <xdr:spPr>
        <a:xfrm>
          <a:off x="13500744" y="969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1" name="正方形/長方形 52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2" name="正方形/長方形 52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3" name="正方形/長方形 52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4" name="正方形/長方形 52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5" name="正方形/長方形 52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6" name="正方形/長方形 52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7" name="正方形/長方形 52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8" name="正方形/長方形 52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9" name="テキスト ボックス 52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0" name="直線コネクタ 52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1" name="直線コネクタ 53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2" name="テキスト ボックス 53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3" name="直線コネクタ 53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4" name="テキスト ボックス 53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5" name="直線コネクタ 53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6" name="テキスト ボックス 53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7" name="直線コネクタ 53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8" name="テキスト ボックス 53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9" name="直線コネクタ 53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0" name="テキスト ボックス 53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38862</xdr:rowOff>
    </xdr:from>
    <xdr:to>
      <xdr:col>116</xdr:col>
      <xdr:colOff>62864</xdr:colOff>
      <xdr:row>63</xdr:row>
      <xdr:rowOff>57150</xdr:rowOff>
    </xdr:to>
    <xdr:cxnSp macro="">
      <xdr:nvCxnSpPr>
        <xdr:cNvPr id="542" name="直線コネクタ 541"/>
        <xdr:cNvCxnSpPr/>
      </xdr:nvCxnSpPr>
      <xdr:spPr>
        <a:xfrm flipV="1">
          <a:off x="22160864" y="9468612"/>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60977</xdr:rowOff>
    </xdr:from>
    <xdr:ext cx="469744" cy="259045"/>
    <xdr:sp macro="" textlink="">
      <xdr:nvSpPr>
        <xdr:cNvPr id="543" name="【保健センター・保健所】&#10;一人当たり面積最小値テキスト"/>
        <xdr:cNvSpPr txBox="1"/>
      </xdr:nvSpPr>
      <xdr:spPr>
        <a:xfrm>
          <a:off x="22199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57150</xdr:rowOff>
    </xdr:from>
    <xdr:to>
      <xdr:col>116</xdr:col>
      <xdr:colOff>152400</xdr:colOff>
      <xdr:row>63</xdr:row>
      <xdr:rowOff>57150</xdr:rowOff>
    </xdr:to>
    <xdr:cxnSp macro="">
      <xdr:nvCxnSpPr>
        <xdr:cNvPr id="544" name="直線コネクタ 543"/>
        <xdr:cNvCxnSpPr/>
      </xdr:nvCxnSpPr>
      <xdr:spPr>
        <a:xfrm>
          <a:off x="22072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156989</xdr:rowOff>
    </xdr:from>
    <xdr:ext cx="469744" cy="259045"/>
    <xdr:sp macro="" textlink="">
      <xdr:nvSpPr>
        <xdr:cNvPr id="545" name="【保健センター・保健所】&#10;一人当たり面積最大値テキスト"/>
        <xdr:cNvSpPr txBox="1"/>
      </xdr:nvSpPr>
      <xdr:spPr>
        <a:xfrm>
          <a:off x="22199600" y="9243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38862</xdr:rowOff>
    </xdr:from>
    <xdr:to>
      <xdr:col>116</xdr:col>
      <xdr:colOff>152400</xdr:colOff>
      <xdr:row>55</xdr:row>
      <xdr:rowOff>38862</xdr:rowOff>
    </xdr:to>
    <xdr:cxnSp macro="">
      <xdr:nvCxnSpPr>
        <xdr:cNvPr id="546" name="直線コネクタ 545"/>
        <xdr:cNvCxnSpPr/>
      </xdr:nvCxnSpPr>
      <xdr:spPr>
        <a:xfrm>
          <a:off x="22072600" y="946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10939</xdr:rowOff>
    </xdr:from>
    <xdr:ext cx="469744" cy="259045"/>
    <xdr:sp macro="" textlink="">
      <xdr:nvSpPr>
        <xdr:cNvPr id="547" name="【保健センター・保健所】&#10;一人当たり面積平均値テキスト"/>
        <xdr:cNvSpPr txBox="1"/>
      </xdr:nvSpPr>
      <xdr:spPr>
        <a:xfrm>
          <a:off x="22199600" y="10297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159512</xdr:rowOff>
    </xdr:from>
    <xdr:to>
      <xdr:col>116</xdr:col>
      <xdr:colOff>114300</xdr:colOff>
      <xdr:row>61</xdr:row>
      <xdr:rowOff>89662</xdr:rowOff>
    </xdr:to>
    <xdr:sp macro="" textlink="">
      <xdr:nvSpPr>
        <xdr:cNvPr id="548" name="フローチャート: 判断 547"/>
        <xdr:cNvSpPr/>
      </xdr:nvSpPr>
      <xdr:spPr>
        <a:xfrm>
          <a:off x="22110700" y="1044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132080</xdr:rowOff>
    </xdr:from>
    <xdr:to>
      <xdr:col>112</xdr:col>
      <xdr:colOff>38100</xdr:colOff>
      <xdr:row>61</xdr:row>
      <xdr:rowOff>62230</xdr:rowOff>
    </xdr:to>
    <xdr:sp macro="" textlink="">
      <xdr:nvSpPr>
        <xdr:cNvPr id="549" name="フローチャート: 判断 548"/>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104648</xdr:rowOff>
    </xdr:from>
    <xdr:to>
      <xdr:col>107</xdr:col>
      <xdr:colOff>101600</xdr:colOff>
      <xdr:row>61</xdr:row>
      <xdr:rowOff>34798</xdr:rowOff>
    </xdr:to>
    <xdr:sp macro="" textlink="">
      <xdr:nvSpPr>
        <xdr:cNvPr id="550" name="フローチャート: 判断 549"/>
        <xdr:cNvSpPr/>
      </xdr:nvSpPr>
      <xdr:spPr>
        <a:xfrm>
          <a:off x="20383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56642</xdr:rowOff>
    </xdr:from>
    <xdr:to>
      <xdr:col>102</xdr:col>
      <xdr:colOff>165100</xdr:colOff>
      <xdr:row>61</xdr:row>
      <xdr:rowOff>158242</xdr:rowOff>
    </xdr:to>
    <xdr:sp macro="" textlink="">
      <xdr:nvSpPr>
        <xdr:cNvPr id="551" name="フローチャート: 判断 550"/>
        <xdr:cNvSpPr/>
      </xdr:nvSpPr>
      <xdr:spPr>
        <a:xfrm>
          <a:off x="19494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2" name="テキスト ボックス 55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3" name="テキスト ボックス 55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4" name="テキスト ボックス 55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5" name="テキスト ボックス 55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6" name="テキスト ボックス 55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557" name="楕円 556"/>
        <xdr:cNvSpPr/>
      </xdr:nvSpPr>
      <xdr:spPr>
        <a:xfrm>
          <a:off x="22110700" y="1055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71645</xdr:rowOff>
    </xdr:from>
    <xdr:ext cx="469744" cy="259045"/>
    <xdr:sp macro="" textlink="">
      <xdr:nvSpPr>
        <xdr:cNvPr id="558" name="【保健センター・保健所】&#10;一人当たり面積該当値テキスト"/>
        <xdr:cNvSpPr txBox="1"/>
      </xdr:nvSpPr>
      <xdr:spPr>
        <a:xfrm>
          <a:off x="22199600" y="1053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93218</xdr:rowOff>
    </xdr:from>
    <xdr:to>
      <xdr:col>112</xdr:col>
      <xdr:colOff>38100</xdr:colOff>
      <xdr:row>62</xdr:row>
      <xdr:rowOff>23368</xdr:rowOff>
    </xdr:to>
    <xdr:sp macro="" textlink="">
      <xdr:nvSpPr>
        <xdr:cNvPr id="559" name="楕円 558"/>
        <xdr:cNvSpPr/>
      </xdr:nvSpPr>
      <xdr:spPr>
        <a:xfrm>
          <a:off x="21272500" y="1055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144018</xdr:rowOff>
    </xdr:from>
    <xdr:to>
      <xdr:col>116</xdr:col>
      <xdr:colOff>63500</xdr:colOff>
      <xdr:row>61</xdr:row>
      <xdr:rowOff>144018</xdr:rowOff>
    </xdr:to>
    <xdr:cxnSp macro="">
      <xdr:nvCxnSpPr>
        <xdr:cNvPr id="560" name="直線コネクタ 559"/>
        <xdr:cNvCxnSpPr/>
      </xdr:nvCxnSpPr>
      <xdr:spPr>
        <a:xfrm>
          <a:off x="21323300" y="106024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97790</xdr:rowOff>
    </xdr:from>
    <xdr:to>
      <xdr:col>107</xdr:col>
      <xdr:colOff>101600</xdr:colOff>
      <xdr:row>62</xdr:row>
      <xdr:rowOff>27940</xdr:rowOff>
    </xdr:to>
    <xdr:sp macro="" textlink="">
      <xdr:nvSpPr>
        <xdr:cNvPr id="561" name="楕円 560"/>
        <xdr:cNvSpPr/>
      </xdr:nvSpPr>
      <xdr:spPr>
        <a:xfrm>
          <a:off x="20383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144018</xdr:rowOff>
    </xdr:from>
    <xdr:to>
      <xdr:col>111</xdr:col>
      <xdr:colOff>177800</xdr:colOff>
      <xdr:row>61</xdr:row>
      <xdr:rowOff>148590</xdr:rowOff>
    </xdr:to>
    <xdr:cxnSp macro="">
      <xdr:nvCxnSpPr>
        <xdr:cNvPr id="562" name="直線コネクタ 561"/>
        <xdr:cNvCxnSpPr/>
      </xdr:nvCxnSpPr>
      <xdr:spPr>
        <a:xfrm flipV="1">
          <a:off x="20434300" y="106024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563" name="楕円 562"/>
        <xdr:cNvSpPr/>
      </xdr:nvSpPr>
      <xdr:spPr>
        <a:xfrm>
          <a:off x="19494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148590</xdr:rowOff>
    </xdr:from>
    <xdr:to>
      <xdr:col>107</xdr:col>
      <xdr:colOff>50800</xdr:colOff>
      <xdr:row>61</xdr:row>
      <xdr:rowOff>148590</xdr:rowOff>
    </xdr:to>
    <xdr:cxnSp macro="">
      <xdr:nvCxnSpPr>
        <xdr:cNvPr id="564" name="直線コネクタ 563"/>
        <xdr:cNvCxnSpPr/>
      </xdr:nvCxnSpPr>
      <xdr:spPr>
        <a:xfrm>
          <a:off x="19545300" y="10607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78757</xdr:rowOff>
    </xdr:from>
    <xdr:ext cx="469744" cy="259045"/>
    <xdr:sp macro="" textlink="">
      <xdr:nvSpPr>
        <xdr:cNvPr id="565" name="n_1aveValue【保健センター・保健所】&#10;一人当たり面積"/>
        <xdr:cNvSpPr txBox="1"/>
      </xdr:nvSpPr>
      <xdr:spPr>
        <a:xfrm>
          <a:off x="210757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51325</xdr:rowOff>
    </xdr:from>
    <xdr:ext cx="469744" cy="259045"/>
    <xdr:sp macro="" textlink="">
      <xdr:nvSpPr>
        <xdr:cNvPr id="566" name="n_2aveValue【保健センター・保健所】&#10;一人当たり面積"/>
        <xdr:cNvSpPr txBox="1"/>
      </xdr:nvSpPr>
      <xdr:spPr>
        <a:xfrm>
          <a:off x="201994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3319</xdr:rowOff>
    </xdr:from>
    <xdr:ext cx="469744" cy="259045"/>
    <xdr:sp macro="" textlink="">
      <xdr:nvSpPr>
        <xdr:cNvPr id="567" name="n_3aveValue【保健センター・保健所】&#10;一人当たり面積"/>
        <xdr:cNvSpPr txBox="1"/>
      </xdr:nvSpPr>
      <xdr:spPr>
        <a:xfrm>
          <a:off x="19310427" y="1029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14495</xdr:rowOff>
    </xdr:from>
    <xdr:ext cx="469744" cy="259045"/>
    <xdr:sp macro="" textlink="">
      <xdr:nvSpPr>
        <xdr:cNvPr id="568" name="n_1mainValue【保健センター・保健所】&#10;一人当たり面積"/>
        <xdr:cNvSpPr txBox="1"/>
      </xdr:nvSpPr>
      <xdr:spPr>
        <a:xfrm>
          <a:off x="21075727" y="1064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19067</xdr:rowOff>
    </xdr:from>
    <xdr:ext cx="469744" cy="259045"/>
    <xdr:sp macro="" textlink="">
      <xdr:nvSpPr>
        <xdr:cNvPr id="569" name="n_2mainValue【保健センター・保健所】&#10;一人当たり面積"/>
        <xdr:cNvSpPr txBox="1"/>
      </xdr:nvSpPr>
      <xdr:spPr>
        <a:xfrm>
          <a:off x="20199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19067</xdr:rowOff>
    </xdr:from>
    <xdr:ext cx="469744" cy="259045"/>
    <xdr:sp macro="" textlink="">
      <xdr:nvSpPr>
        <xdr:cNvPr id="570" name="n_3mainValue【保健センター・保健所】&#10;一人当たり面積"/>
        <xdr:cNvSpPr txBox="1"/>
      </xdr:nvSpPr>
      <xdr:spPr>
        <a:xfrm>
          <a:off x="19310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1" name="正方形/長方形 57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2" name="正方形/長方形 57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3" name="正方形/長方形 57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4" name="正方形/長方形 57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5" name="正方形/長方形 57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6" name="正方形/長方形 57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7" name="正方形/長方形 57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8" name="正方形/長方形 57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9" name="テキスト ボックス 57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0" name="直線コネクタ 57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1" name="直線コネクタ 58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2" name="テキスト ボックス 58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3" name="直線コネクタ 58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4" name="テキスト ボックス 58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5" name="直線コネクタ 58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6" name="テキスト ボックス 58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7" name="直線コネクタ 58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8" name="テキスト ボックス 58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9" name="直線コネクタ 58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0" name="テキスト ボックス 58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1" name="直線コネクタ 59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2" name="テキスト ボックス 59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3" name="直線コネクタ 59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4" name="テキスト ボックス 59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134438</xdr:rowOff>
    </xdr:from>
    <xdr:to>
      <xdr:col>85</xdr:col>
      <xdr:colOff>126364</xdr:colOff>
      <xdr:row>85</xdr:row>
      <xdr:rowOff>145869</xdr:rowOff>
    </xdr:to>
    <xdr:cxnSp macro="">
      <xdr:nvCxnSpPr>
        <xdr:cNvPr id="596" name="直線コネクタ 595"/>
        <xdr:cNvCxnSpPr/>
      </xdr:nvCxnSpPr>
      <xdr:spPr>
        <a:xfrm flipV="1">
          <a:off x="16318864" y="13336088"/>
          <a:ext cx="0" cy="1383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149696</xdr:rowOff>
    </xdr:from>
    <xdr:ext cx="405111" cy="259045"/>
    <xdr:sp macro="" textlink="">
      <xdr:nvSpPr>
        <xdr:cNvPr id="597" name="【消防施設】&#10;有形固定資産減価償却率最小値テキスト"/>
        <xdr:cNvSpPr txBox="1"/>
      </xdr:nvSpPr>
      <xdr:spPr>
        <a:xfrm>
          <a:off x="16357600" y="1472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145869</xdr:rowOff>
    </xdr:from>
    <xdr:to>
      <xdr:col>86</xdr:col>
      <xdr:colOff>25400</xdr:colOff>
      <xdr:row>85</xdr:row>
      <xdr:rowOff>145869</xdr:rowOff>
    </xdr:to>
    <xdr:cxnSp macro="">
      <xdr:nvCxnSpPr>
        <xdr:cNvPr id="598" name="直線コネクタ 597"/>
        <xdr:cNvCxnSpPr/>
      </xdr:nvCxnSpPr>
      <xdr:spPr>
        <a:xfrm>
          <a:off x="16230600" y="147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81115</xdr:rowOff>
    </xdr:from>
    <xdr:ext cx="405111" cy="259045"/>
    <xdr:sp macro="" textlink="">
      <xdr:nvSpPr>
        <xdr:cNvPr id="599" name="【消防施設】&#10;有形固定資産減価償却率最大値テキスト"/>
        <xdr:cNvSpPr txBox="1"/>
      </xdr:nvSpPr>
      <xdr:spPr>
        <a:xfrm>
          <a:off x="16357600" y="1311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134438</xdr:rowOff>
    </xdr:from>
    <xdr:to>
      <xdr:col>86</xdr:col>
      <xdr:colOff>25400</xdr:colOff>
      <xdr:row>77</xdr:row>
      <xdr:rowOff>134438</xdr:rowOff>
    </xdr:to>
    <xdr:cxnSp macro="">
      <xdr:nvCxnSpPr>
        <xdr:cNvPr id="600" name="直線コネクタ 599"/>
        <xdr:cNvCxnSpPr/>
      </xdr:nvCxnSpPr>
      <xdr:spPr>
        <a:xfrm>
          <a:off x="16230600" y="1333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19975</xdr:rowOff>
    </xdr:from>
    <xdr:ext cx="405111" cy="259045"/>
    <xdr:sp macro="" textlink="">
      <xdr:nvSpPr>
        <xdr:cNvPr id="601" name="【消防施設】&#10;有形固定資産減価償却率平均値テキスト"/>
        <xdr:cNvSpPr txBox="1"/>
      </xdr:nvSpPr>
      <xdr:spPr>
        <a:xfrm>
          <a:off x="16357600" y="13735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602" name="フローチャート: 判断 601"/>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93436</xdr:rowOff>
    </xdr:from>
    <xdr:to>
      <xdr:col>81</xdr:col>
      <xdr:colOff>101600</xdr:colOff>
      <xdr:row>82</xdr:row>
      <xdr:rowOff>23586</xdr:rowOff>
    </xdr:to>
    <xdr:sp macro="" textlink="">
      <xdr:nvSpPr>
        <xdr:cNvPr id="603" name="フローチャート: 判断 602"/>
        <xdr:cNvSpPr/>
      </xdr:nvSpPr>
      <xdr:spPr>
        <a:xfrm>
          <a:off x="15430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49349</xdr:rowOff>
    </xdr:from>
    <xdr:to>
      <xdr:col>76</xdr:col>
      <xdr:colOff>165100</xdr:colOff>
      <xdr:row>81</xdr:row>
      <xdr:rowOff>150949</xdr:rowOff>
    </xdr:to>
    <xdr:sp macro="" textlink="">
      <xdr:nvSpPr>
        <xdr:cNvPr id="604" name="フローチャート: 判断 603"/>
        <xdr:cNvSpPr/>
      </xdr:nvSpPr>
      <xdr:spPr>
        <a:xfrm>
          <a:off x="14541500" y="1393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153851</xdr:rowOff>
    </xdr:from>
    <xdr:to>
      <xdr:col>72</xdr:col>
      <xdr:colOff>38100</xdr:colOff>
      <xdr:row>81</xdr:row>
      <xdr:rowOff>84001</xdr:rowOff>
    </xdr:to>
    <xdr:sp macro="" textlink="">
      <xdr:nvSpPr>
        <xdr:cNvPr id="605" name="フローチャート: 判断 604"/>
        <xdr:cNvSpPr/>
      </xdr:nvSpPr>
      <xdr:spPr>
        <a:xfrm>
          <a:off x="13652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6" name="テキスト ボックス 60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7" name="テキスト ボックス 60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8" name="テキスト ボックス 60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9" name="テキスト ボックス 60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0" name="テキスト ボックス 60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33020</xdr:rowOff>
    </xdr:from>
    <xdr:to>
      <xdr:col>85</xdr:col>
      <xdr:colOff>177800</xdr:colOff>
      <xdr:row>81</xdr:row>
      <xdr:rowOff>134620</xdr:rowOff>
    </xdr:to>
    <xdr:sp macro="" textlink="">
      <xdr:nvSpPr>
        <xdr:cNvPr id="611" name="楕円 610"/>
        <xdr:cNvSpPr/>
      </xdr:nvSpPr>
      <xdr:spPr>
        <a:xfrm>
          <a:off x="162687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11447</xdr:rowOff>
    </xdr:from>
    <xdr:ext cx="405111" cy="259045"/>
    <xdr:sp macro="" textlink="">
      <xdr:nvSpPr>
        <xdr:cNvPr id="612" name="【消防施設】&#10;有形固定資産減価償却率該当値テキスト"/>
        <xdr:cNvSpPr txBox="1"/>
      </xdr:nvSpPr>
      <xdr:spPr>
        <a:xfrm>
          <a:off x="16357600" y="1389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18324</xdr:rowOff>
    </xdr:from>
    <xdr:to>
      <xdr:col>81</xdr:col>
      <xdr:colOff>101600</xdr:colOff>
      <xdr:row>81</xdr:row>
      <xdr:rowOff>119924</xdr:rowOff>
    </xdr:to>
    <xdr:sp macro="" textlink="">
      <xdr:nvSpPr>
        <xdr:cNvPr id="613" name="楕円 612"/>
        <xdr:cNvSpPr/>
      </xdr:nvSpPr>
      <xdr:spPr>
        <a:xfrm>
          <a:off x="15430500" y="1390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69124</xdr:rowOff>
    </xdr:from>
    <xdr:to>
      <xdr:col>85</xdr:col>
      <xdr:colOff>127000</xdr:colOff>
      <xdr:row>81</xdr:row>
      <xdr:rowOff>83820</xdr:rowOff>
    </xdr:to>
    <xdr:cxnSp macro="">
      <xdr:nvCxnSpPr>
        <xdr:cNvPr id="614" name="直線コネクタ 613"/>
        <xdr:cNvCxnSpPr/>
      </xdr:nvCxnSpPr>
      <xdr:spPr>
        <a:xfrm>
          <a:off x="15481300" y="13956574"/>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62412</xdr:rowOff>
    </xdr:from>
    <xdr:to>
      <xdr:col>76</xdr:col>
      <xdr:colOff>165100</xdr:colOff>
      <xdr:row>81</xdr:row>
      <xdr:rowOff>164012</xdr:rowOff>
    </xdr:to>
    <xdr:sp macro="" textlink="">
      <xdr:nvSpPr>
        <xdr:cNvPr id="615" name="楕円 614"/>
        <xdr:cNvSpPr/>
      </xdr:nvSpPr>
      <xdr:spPr>
        <a:xfrm>
          <a:off x="14541500" y="1394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69124</xdr:rowOff>
    </xdr:from>
    <xdr:to>
      <xdr:col>81</xdr:col>
      <xdr:colOff>50800</xdr:colOff>
      <xdr:row>81</xdr:row>
      <xdr:rowOff>113212</xdr:rowOff>
    </xdr:to>
    <xdr:cxnSp macro="">
      <xdr:nvCxnSpPr>
        <xdr:cNvPr id="616" name="直線コネクタ 615"/>
        <xdr:cNvCxnSpPr/>
      </xdr:nvCxnSpPr>
      <xdr:spPr>
        <a:xfrm flipV="1">
          <a:off x="14592300" y="13956574"/>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28121</xdr:rowOff>
    </xdr:from>
    <xdr:to>
      <xdr:col>72</xdr:col>
      <xdr:colOff>38100</xdr:colOff>
      <xdr:row>81</xdr:row>
      <xdr:rowOff>129721</xdr:rowOff>
    </xdr:to>
    <xdr:sp macro="" textlink="">
      <xdr:nvSpPr>
        <xdr:cNvPr id="617" name="楕円 616"/>
        <xdr:cNvSpPr/>
      </xdr:nvSpPr>
      <xdr:spPr>
        <a:xfrm>
          <a:off x="13652500" y="1391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78921</xdr:rowOff>
    </xdr:from>
    <xdr:to>
      <xdr:col>76</xdr:col>
      <xdr:colOff>114300</xdr:colOff>
      <xdr:row>81</xdr:row>
      <xdr:rowOff>113212</xdr:rowOff>
    </xdr:to>
    <xdr:cxnSp macro="">
      <xdr:nvCxnSpPr>
        <xdr:cNvPr id="618" name="直線コネクタ 617"/>
        <xdr:cNvCxnSpPr/>
      </xdr:nvCxnSpPr>
      <xdr:spPr>
        <a:xfrm>
          <a:off x="13703300" y="1396637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14713</xdr:rowOff>
    </xdr:from>
    <xdr:ext cx="405111" cy="259045"/>
    <xdr:sp macro="" textlink="">
      <xdr:nvSpPr>
        <xdr:cNvPr id="619" name="n_1aveValue【消防施設】&#10;有形固定資産減価償却率"/>
        <xdr:cNvSpPr txBox="1"/>
      </xdr:nvSpPr>
      <xdr:spPr>
        <a:xfrm>
          <a:off x="15266044" y="1407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167476</xdr:rowOff>
    </xdr:from>
    <xdr:ext cx="405111" cy="259045"/>
    <xdr:sp macro="" textlink="">
      <xdr:nvSpPr>
        <xdr:cNvPr id="620" name="n_2aveValue【消防施設】&#10;有形固定資産減価償却率"/>
        <xdr:cNvSpPr txBox="1"/>
      </xdr:nvSpPr>
      <xdr:spPr>
        <a:xfrm>
          <a:off x="14389744" y="1371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100528</xdr:rowOff>
    </xdr:from>
    <xdr:ext cx="405111" cy="259045"/>
    <xdr:sp macro="" textlink="">
      <xdr:nvSpPr>
        <xdr:cNvPr id="621" name="n_3aveValue【消防施設】&#10;有形固定資産減価償却率"/>
        <xdr:cNvSpPr txBox="1"/>
      </xdr:nvSpPr>
      <xdr:spPr>
        <a:xfrm>
          <a:off x="13500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136451</xdr:rowOff>
    </xdr:from>
    <xdr:ext cx="405111" cy="259045"/>
    <xdr:sp macro="" textlink="">
      <xdr:nvSpPr>
        <xdr:cNvPr id="622" name="n_1mainValue【消防施設】&#10;有形固定資産減価償却率"/>
        <xdr:cNvSpPr txBox="1"/>
      </xdr:nvSpPr>
      <xdr:spPr>
        <a:xfrm>
          <a:off x="15266044" y="1368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155139</xdr:rowOff>
    </xdr:from>
    <xdr:ext cx="405111" cy="259045"/>
    <xdr:sp macro="" textlink="">
      <xdr:nvSpPr>
        <xdr:cNvPr id="623" name="n_2mainValue【消防施設】&#10;有形固定資産減価償却率"/>
        <xdr:cNvSpPr txBox="1"/>
      </xdr:nvSpPr>
      <xdr:spPr>
        <a:xfrm>
          <a:off x="14389744" y="1404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120848</xdr:rowOff>
    </xdr:from>
    <xdr:ext cx="405111" cy="259045"/>
    <xdr:sp macro="" textlink="">
      <xdr:nvSpPr>
        <xdr:cNvPr id="624" name="n_3mainValue【消防施設】&#10;有形固定資産減価償却率"/>
        <xdr:cNvSpPr txBox="1"/>
      </xdr:nvSpPr>
      <xdr:spPr>
        <a:xfrm>
          <a:off x="13500744" y="1400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5" name="正方形/長方形 62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6" name="正方形/長方形 62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7" name="正方形/長方形 62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8" name="正方形/長方形 62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9" name="正方形/長方形 62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0" name="正方形/長方形 62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1" name="正方形/長方形 63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2" name="正方形/長方形 63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3" name="テキスト ボックス 63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4" name="直線コネクタ 63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5" name="直線コネクタ 63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6" name="テキスト ボックス 63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7" name="直線コネクタ 63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8" name="テキスト ボックス 63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9" name="直線コネクタ 63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40" name="テキスト ボックス 63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1" name="直線コネクタ 64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2" name="テキスト ボックス 64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3" name="直線コネクタ 64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4" name="テキスト ボックス 64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138685</xdr:rowOff>
    </xdr:from>
    <xdr:to>
      <xdr:col>116</xdr:col>
      <xdr:colOff>62864</xdr:colOff>
      <xdr:row>86</xdr:row>
      <xdr:rowOff>33528</xdr:rowOff>
    </xdr:to>
    <xdr:cxnSp macro="">
      <xdr:nvCxnSpPr>
        <xdr:cNvPr id="646" name="直線コネクタ 645"/>
        <xdr:cNvCxnSpPr/>
      </xdr:nvCxnSpPr>
      <xdr:spPr>
        <a:xfrm flipV="1">
          <a:off x="22160864" y="13511785"/>
          <a:ext cx="0" cy="1266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37355</xdr:rowOff>
    </xdr:from>
    <xdr:ext cx="469744" cy="259045"/>
    <xdr:sp macro="" textlink="">
      <xdr:nvSpPr>
        <xdr:cNvPr id="647" name="【消防施設】&#10;一人当たり面積最小値テキスト"/>
        <xdr:cNvSpPr txBox="1"/>
      </xdr:nvSpPr>
      <xdr:spPr>
        <a:xfrm>
          <a:off x="22199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33528</xdr:rowOff>
    </xdr:from>
    <xdr:to>
      <xdr:col>116</xdr:col>
      <xdr:colOff>152400</xdr:colOff>
      <xdr:row>86</xdr:row>
      <xdr:rowOff>33528</xdr:rowOff>
    </xdr:to>
    <xdr:cxnSp macro="">
      <xdr:nvCxnSpPr>
        <xdr:cNvPr id="648" name="直線コネクタ 647"/>
        <xdr:cNvCxnSpPr/>
      </xdr:nvCxnSpPr>
      <xdr:spPr>
        <a:xfrm>
          <a:off x="22072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85362</xdr:rowOff>
    </xdr:from>
    <xdr:ext cx="469744" cy="259045"/>
    <xdr:sp macro="" textlink="">
      <xdr:nvSpPr>
        <xdr:cNvPr id="649" name="【消防施設】&#10;一人当たり面積最大値テキスト"/>
        <xdr:cNvSpPr txBox="1"/>
      </xdr:nvSpPr>
      <xdr:spPr>
        <a:xfrm>
          <a:off x="22199600" y="1328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138685</xdr:rowOff>
    </xdr:from>
    <xdr:to>
      <xdr:col>116</xdr:col>
      <xdr:colOff>152400</xdr:colOff>
      <xdr:row>78</xdr:row>
      <xdr:rowOff>138685</xdr:rowOff>
    </xdr:to>
    <xdr:cxnSp macro="">
      <xdr:nvCxnSpPr>
        <xdr:cNvPr id="650" name="直線コネクタ 649"/>
        <xdr:cNvCxnSpPr/>
      </xdr:nvCxnSpPr>
      <xdr:spPr>
        <a:xfrm>
          <a:off x="22072600" y="135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21607</xdr:rowOff>
    </xdr:from>
    <xdr:ext cx="469744" cy="259045"/>
    <xdr:sp macro="" textlink="">
      <xdr:nvSpPr>
        <xdr:cNvPr id="651" name="【消防施設】&#10;一人当たり面積平均値テキスト"/>
        <xdr:cNvSpPr txBox="1"/>
      </xdr:nvSpPr>
      <xdr:spPr>
        <a:xfrm>
          <a:off x="22199600" y="14251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170180</xdr:rowOff>
    </xdr:from>
    <xdr:to>
      <xdr:col>116</xdr:col>
      <xdr:colOff>114300</xdr:colOff>
      <xdr:row>84</xdr:row>
      <xdr:rowOff>100330</xdr:rowOff>
    </xdr:to>
    <xdr:sp macro="" textlink="">
      <xdr:nvSpPr>
        <xdr:cNvPr id="652" name="フローチャート: 判断 651"/>
        <xdr:cNvSpPr/>
      </xdr:nvSpPr>
      <xdr:spPr>
        <a:xfrm>
          <a:off x="221107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653" name="フローチャート: 判断 652"/>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654" name="フローチャート: 判断 653"/>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106172</xdr:rowOff>
    </xdr:from>
    <xdr:to>
      <xdr:col>102</xdr:col>
      <xdr:colOff>165100</xdr:colOff>
      <xdr:row>85</xdr:row>
      <xdr:rowOff>36322</xdr:rowOff>
    </xdr:to>
    <xdr:sp macro="" textlink="">
      <xdr:nvSpPr>
        <xdr:cNvPr id="655" name="フローチャート: 判断 654"/>
        <xdr:cNvSpPr/>
      </xdr:nvSpPr>
      <xdr:spPr>
        <a:xfrm>
          <a:off x="19494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6" name="テキスト ボックス 65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7" name="テキスト ボックス 65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8" name="テキスト ボックス 65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9" name="テキスト ボックス 65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0" name="テキスト ボックス 65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58165</xdr:rowOff>
    </xdr:from>
    <xdr:to>
      <xdr:col>116</xdr:col>
      <xdr:colOff>114300</xdr:colOff>
      <xdr:row>85</xdr:row>
      <xdr:rowOff>159765</xdr:rowOff>
    </xdr:to>
    <xdr:sp macro="" textlink="">
      <xdr:nvSpPr>
        <xdr:cNvPr id="661" name="楕円 660"/>
        <xdr:cNvSpPr/>
      </xdr:nvSpPr>
      <xdr:spPr>
        <a:xfrm>
          <a:off x="221107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144542</xdr:rowOff>
    </xdr:from>
    <xdr:ext cx="469744" cy="259045"/>
    <xdr:sp macro="" textlink="">
      <xdr:nvSpPr>
        <xdr:cNvPr id="662" name="【消防施設】&#10;一人当たり面積該当値テキスト"/>
        <xdr:cNvSpPr txBox="1"/>
      </xdr:nvSpPr>
      <xdr:spPr>
        <a:xfrm>
          <a:off x="22199600" y="1454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58165</xdr:rowOff>
    </xdr:from>
    <xdr:to>
      <xdr:col>112</xdr:col>
      <xdr:colOff>38100</xdr:colOff>
      <xdr:row>85</xdr:row>
      <xdr:rowOff>159765</xdr:rowOff>
    </xdr:to>
    <xdr:sp macro="" textlink="">
      <xdr:nvSpPr>
        <xdr:cNvPr id="663" name="楕円 662"/>
        <xdr:cNvSpPr/>
      </xdr:nvSpPr>
      <xdr:spPr>
        <a:xfrm>
          <a:off x="21272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108965</xdr:rowOff>
    </xdr:from>
    <xdr:to>
      <xdr:col>116</xdr:col>
      <xdr:colOff>63500</xdr:colOff>
      <xdr:row>85</xdr:row>
      <xdr:rowOff>108965</xdr:rowOff>
    </xdr:to>
    <xdr:cxnSp macro="">
      <xdr:nvCxnSpPr>
        <xdr:cNvPr id="664" name="直線コネクタ 663"/>
        <xdr:cNvCxnSpPr/>
      </xdr:nvCxnSpPr>
      <xdr:spPr>
        <a:xfrm>
          <a:off x="21323300" y="146822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5587</xdr:rowOff>
    </xdr:from>
    <xdr:to>
      <xdr:col>107</xdr:col>
      <xdr:colOff>101600</xdr:colOff>
      <xdr:row>85</xdr:row>
      <xdr:rowOff>107187</xdr:rowOff>
    </xdr:to>
    <xdr:sp macro="" textlink="">
      <xdr:nvSpPr>
        <xdr:cNvPr id="665" name="楕円 664"/>
        <xdr:cNvSpPr/>
      </xdr:nvSpPr>
      <xdr:spPr>
        <a:xfrm>
          <a:off x="20383500" y="1457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56387</xdr:rowOff>
    </xdr:from>
    <xdr:to>
      <xdr:col>111</xdr:col>
      <xdr:colOff>177800</xdr:colOff>
      <xdr:row>85</xdr:row>
      <xdr:rowOff>108965</xdr:rowOff>
    </xdr:to>
    <xdr:cxnSp macro="">
      <xdr:nvCxnSpPr>
        <xdr:cNvPr id="666" name="直線コネクタ 665"/>
        <xdr:cNvCxnSpPr/>
      </xdr:nvCxnSpPr>
      <xdr:spPr>
        <a:xfrm>
          <a:off x="20434300" y="14629637"/>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58165</xdr:rowOff>
    </xdr:from>
    <xdr:to>
      <xdr:col>102</xdr:col>
      <xdr:colOff>165100</xdr:colOff>
      <xdr:row>85</xdr:row>
      <xdr:rowOff>159765</xdr:rowOff>
    </xdr:to>
    <xdr:sp macro="" textlink="">
      <xdr:nvSpPr>
        <xdr:cNvPr id="667" name="楕円 666"/>
        <xdr:cNvSpPr/>
      </xdr:nvSpPr>
      <xdr:spPr>
        <a:xfrm>
          <a:off x="19494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56387</xdr:rowOff>
    </xdr:from>
    <xdr:to>
      <xdr:col>107</xdr:col>
      <xdr:colOff>50800</xdr:colOff>
      <xdr:row>85</xdr:row>
      <xdr:rowOff>108965</xdr:rowOff>
    </xdr:to>
    <xdr:cxnSp macro="">
      <xdr:nvCxnSpPr>
        <xdr:cNvPr id="668" name="直線コネクタ 667"/>
        <xdr:cNvCxnSpPr/>
      </xdr:nvCxnSpPr>
      <xdr:spPr>
        <a:xfrm flipV="1">
          <a:off x="19545300" y="14629637"/>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151147</xdr:rowOff>
    </xdr:from>
    <xdr:ext cx="469744" cy="259045"/>
    <xdr:sp macro="" textlink="">
      <xdr:nvSpPr>
        <xdr:cNvPr id="669" name="n_1aveValue【消防施設】&#10;一人当たり面積"/>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151147</xdr:rowOff>
    </xdr:from>
    <xdr:ext cx="469744" cy="259045"/>
    <xdr:sp macro="" textlink="">
      <xdr:nvSpPr>
        <xdr:cNvPr id="670" name="n_2aveValue【消防施設】&#10;一人当たり面積"/>
        <xdr:cNvSpPr txBox="1"/>
      </xdr:nvSpPr>
      <xdr:spPr>
        <a:xfrm>
          <a:off x="20199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52849</xdr:rowOff>
    </xdr:from>
    <xdr:ext cx="469744" cy="259045"/>
    <xdr:sp macro="" textlink="">
      <xdr:nvSpPr>
        <xdr:cNvPr id="671" name="n_3aveValue【消防施設】&#10;一人当たり面積"/>
        <xdr:cNvSpPr txBox="1"/>
      </xdr:nvSpPr>
      <xdr:spPr>
        <a:xfrm>
          <a:off x="19310427" y="1428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150892</xdr:rowOff>
    </xdr:from>
    <xdr:ext cx="469744" cy="259045"/>
    <xdr:sp macro="" textlink="">
      <xdr:nvSpPr>
        <xdr:cNvPr id="672" name="n_1mainValue【消防施設】&#10;一人当たり面積"/>
        <xdr:cNvSpPr txBox="1"/>
      </xdr:nvSpPr>
      <xdr:spPr>
        <a:xfrm>
          <a:off x="210757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98314</xdr:rowOff>
    </xdr:from>
    <xdr:ext cx="469744" cy="259045"/>
    <xdr:sp macro="" textlink="">
      <xdr:nvSpPr>
        <xdr:cNvPr id="673" name="n_2mainValue【消防施設】&#10;一人当たり面積"/>
        <xdr:cNvSpPr txBox="1"/>
      </xdr:nvSpPr>
      <xdr:spPr>
        <a:xfrm>
          <a:off x="201994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150892</xdr:rowOff>
    </xdr:from>
    <xdr:ext cx="469744" cy="259045"/>
    <xdr:sp macro="" textlink="">
      <xdr:nvSpPr>
        <xdr:cNvPr id="674" name="n_3mainValue【消防施設】&#10;一人当たり面積"/>
        <xdr:cNvSpPr txBox="1"/>
      </xdr:nvSpPr>
      <xdr:spPr>
        <a:xfrm>
          <a:off x="193104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5" name="正方形/長方形 67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6" name="正方形/長方形 67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7" name="正方形/長方形 67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8" name="正方形/長方形 67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9" name="正方形/長方形 67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0" name="正方形/長方形 67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1" name="正方形/長方形 68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2" name="正方形/長方形 68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3" name="テキスト ボックス 68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4" name="直線コネクタ 68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5" name="直線コネクタ 68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6" name="テキスト ボックス 68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7" name="直線コネクタ 68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8" name="テキスト ボックス 68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9" name="直線コネクタ 68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0" name="テキスト ボックス 68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1" name="直線コネクタ 69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2" name="テキスト ボックス 69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3" name="直線コネクタ 69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4" name="テキスト ボックス 69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5" name="直線コネクタ 69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6" name="テキスト ボックス 69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7" name="直線コネクタ 69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8" name="テキスト ボックス 69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43543</xdr:rowOff>
    </xdr:to>
    <xdr:cxnSp macro="">
      <xdr:nvCxnSpPr>
        <xdr:cNvPr id="700" name="直線コネクタ 699"/>
        <xdr:cNvCxnSpPr/>
      </xdr:nvCxnSpPr>
      <xdr:spPr>
        <a:xfrm flipV="1">
          <a:off x="16318864" y="17090571"/>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47370</xdr:rowOff>
    </xdr:from>
    <xdr:ext cx="405111" cy="259045"/>
    <xdr:sp macro="" textlink="">
      <xdr:nvSpPr>
        <xdr:cNvPr id="701" name="【庁舎】&#10;有形固定資産減価償却率最小値テキスト"/>
        <xdr:cNvSpPr txBox="1"/>
      </xdr:nvSpPr>
      <xdr:spPr>
        <a:xfrm>
          <a:off x="163576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43543</xdr:rowOff>
    </xdr:from>
    <xdr:to>
      <xdr:col>86</xdr:col>
      <xdr:colOff>25400</xdr:colOff>
      <xdr:row>108</xdr:row>
      <xdr:rowOff>43543</xdr:rowOff>
    </xdr:to>
    <xdr:cxnSp macro="">
      <xdr:nvCxnSpPr>
        <xdr:cNvPr id="702" name="直線コネクタ 701"/>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03"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04" name="直線コネクタ 70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44648</xdr:rowOff>
    </xdr:from>
    <xdr:ext cx="405111" cy="259045"/>
    <xdr:sp macro="" textlink="">
      <xdr:nvSpPr>
        <xdr:cNvPr id="705" name="【庁舎】&#10;有形固定資産減価償却率平均値テキスト"/>
        <xdr:cNvSpPr txBox="1"/>
      </xdr:nvSpPr>
      <xdr:spPr>
        <a:xfrm>
          <a:off x="16357600" y="177039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66221</xdr:rowOff>
    </xdr:from>
    <xdr:to>
      <xdr:col>85</xdr:col>
      <xdr:colOff>177800</xdr:colOff>
      <xdr:row>103</xdr:row>
      <xdr:rowOff>167821</xdr:rowOff>
    </xdr:to>
    <xdr:sp macro="" textlink="">
      <xdr:nvSpPr>
        <xdr:cNvPr id="706" name="フローチャート: 判断 705"/>
        <xdr:cNvSpPr/>
      </xdr:nvSpPr>
      <xdr:spPr>
        <a:xfrm>
          <a:off x="162687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707" name="フローチャート: 判断 706"/>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51526</xdr:rowOff>
    </xdr:from>
    <xdr:to>
      <xdr:col>76</xdr:col>
      <xdr:colOff>165100</xdr:colOff>
      <xdr:row>103</xdr:row>
      <xdr:rowOff>153126</xdr:rowOff>
    </xdr:to>
    <xdr:sp macro="" textlink="">
      <xdr:nvSpPr>
        <xdr:cNvPr id="708" name="フローチャート: 判断 707"/>
        <xdr:cNvSpPr/>
      </xdr:nvSpPr>
      <xdr:spPr>
        <a:xfrm>
          <a:off x="14541500" y="1771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126637</xdr:rowOff>
    </xdr:from>
    <xdr:to>
      <xdr:col>72</xdr:col>
      <xdr:colOff>38100</xdr:colOff>
      <xdr:row>104</xdr:row>
      <xdr:rowOff>56787</xdr:rowOff>
    </xdr:to>
    <xdr:sp macro="" textlink="">
      <xdr:nvSpPr>
        <xdr:cNvPr id="709" name="フローチャート: 判断 708"/>
        <xdr:cNvSpPr/>
      </xdr:nvSpPr>
      <xdr:spPr>
        <a:xfrm>
          <a:off x="13652500" y="1778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0" name="テキスト ボックス 70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1" name="テキスト ボックス 71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2" name="テキスト ボックス 71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3" name="テキスト ボックス 71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4" name="テキスト ボックス 71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22134</xdr:rowOff>
    </xdr:from>
    <xdr:to>
      <xdr:col>85</xdr:col>
      <xdr:colOff>177800</xdr:colOff>
      <xdr:row>101</xdr:row>
      <xdr:rowOff>123734</xdr:rowOff>
    </xdr:to>
    <xdr:sp macro="" textlink="">
      <xdr:nvSpPr>
        <xdr:cNvPr id="715" name="楕円 714"/>
        <xdr:cNvSpPr/>
      </xdr:nvSpPr>
      <xdr:spPr>
        <a:xfrm>
          <a:off x="16268700" y="1733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45011</xdr:rowOff>
    </xdr:from>
    <xdr:ext cx="405111" cy="259045"/>
    <xdr:sp macro="" textlink="">
      <xdr:nvSpPr>
        <xdr:cNvPr id="716" name="【庁舎】&#10;有形固定資産減価償却率該当値テキスト"/>
        <xdr:cNvSpPr txBox="1"/>
      </xdr:nvSpPr>
      <xdr:spPr>
        <a:xfrm>
          <a:off x="16357600" y="1719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44994</xdr:rowOff>
    </xdr:from>
    <xdr:to>
      <xdr:col>81</xdr:col>
      <xdr:colOff>101600</xdr:colOff>
      <xdr:row>101</xdr:row>
      <xdr:rowOff>146594</xdr:rowOff>
    </xdr:to>
    <xdr:sp macro="" textlink="">
      <xdr:nvSpPr>
        <xdr:cNvPr id="717" name="楕円 716"/>
        <xdr:cNvSpPr/>
      </xdr:nvSpPr>
      <xdr:spPr>
        <a:xfrm>
          <a:off x="15430500" y="1736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72934</xdr:rowOff>
    </xdr:from>
    <xdr:to>
      <xdr:col>85</xdr:col>
      <xdr:colOff>127000</xdr:colOff>
      <xdr:row>101</xdr:row>
      <xdr:rowOff>95794</xdr:rowOff>
    </xdr:to>
    <xdr:cxnSp macro="">
      <xdr:nvCxnSpPr>
        <xdr:cNvPr id="718" name="直線コネクタ 717"/>
        <xdr:cNvCxnSpPr/>
      </xdr:nvCxnSpPr>
      <xdr:spPr>
        <a:xfrm flipV="1">
          <a:off x="15481300" y="1738938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118473</xdr:rowOff>
    </xdr:from>
    <xdr:to>
      <xdr:col>76</xdr:col>
      <xdr:colOff>165100</xdr:colOff>
      <xdr:row>102</xdr:row>
      <xdr:rowOff>48623</xdr:rowOff>
    </xdr:to>
    <xdr:sp macro="" textlink="">
      <xdr:nvSpPr>
        <xdr:cNvPr id="719" name="楕円 718"/>
        <xdr:cNvSpPr/>
      </xdr:nvSpPr>
      <xdr:spPr>
        <a:xfrm>
          <a:off x="14541500" y="1743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95794</xdr:rowOff>
    </xdr:from>
    <xdr:to>
      <xdr:col>81</xdr:col>
      <xdr:colOff>50800</xdr:colOff>
      <xdr:row>101</xdr:row>
      <xdr:rowOff>169273</xdr:rowOff>
    </xdr:to>
    <xdr:cxnSp macro="">
      <xdr:nvCxnSpPr>
        <xdr:cNvPr id="720" name="直線コネクタ 719"/>
        <xdr:cNvCxnSpPr/>
      </xdr:nvCxnSpPr>
      <xdr:spPr>
        <a:xfrm flipV="1">
          <a:off x="14592300" y="17412244"/>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72752</xdr:rowOff>
    </xdr:from>
    <xdr:to>
      <xdr:col>72</xdr:col>
      <xdr:colOff>38100</xdr:colOff>
      <xdr:row>101</xdr:row>
      <xdr:rowOff>2902</xdr:rowOff>
    </xdr:to>
    <xdr:sp macro="" textlink="">
      <xdr:nvSpPr>
        <xdr:cNvPr id="721" name="楕円 720"/>
        <xdr:cNvSpPr/>
      </xdr:nvSpPr>
      <xdr:spPr>
        <a:xfrm>
          <a:off x="13652500" y="1721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123552</xdr:rowOff>
    </xdr:from>
    <xdr:to>
      <xdr:col>76</xdr:col>
      <xdr:colOff>114300</xdr:colOff>
      <xdr:row>101</xdr:row>
      <xdr:rowOff>169273</xdr:rowOff>
    </xdr:to>
    <xdr:cxnSp macro="">
      <xdr:nvCxnSpPr>
        <xdr:cNvPr id="722" name="直線コネクタ 721"/>
        <xdr:cNvCxnSpPr/>
      </xdr:nvCxnSpPr>
      <xdr:spPr>
        <a:xfrm>
          <a:off x="13703300" y="17268552"/>
          <a:ext cx="8890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101798</xdr:rowOff>
    </xdr:from>
    <xdr:ext cx="405111" cy="259045"/>
    <xdr:sp macro="" textlink="">
      <xdr:nvSpPr>
        <xdr:cNvPr id="723" name="n_1aveValue【庁舎】&#10;有形固定資産減価償却率"/>
        <xdr:cNvSpPr txBox="1"/>
      </xdr:nvSpPr>
      <xdr:spPr>
        <a:xfrm>
          <a:off x="1526604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144253</xdr:rowOff>
    </xdr:from>
    <xdr:ext cx="405111" cy="259045"/>
    <xdr:sp macro="" textlink="">
      <xdr:nvSpPr>
        <xdr:cNvPr id="724" name="n_2aveValue【庁舎】&#10;有形固定資産減価償却率"/>
        <xdr:cNvSpPr txBox="1"/>
      </xdr:nvSpPr>
      <xdr:spPr>
        <a:xfrm>
          <a:off x="14389744" y="1780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47914</xdr:rowOff>
    </xdr:from>
    <xdr:ext cx="405111" cy="259045"/>
    <xdr:sp macro="" textlink="">
      <xdr:nvSpPr>
        <xdr:cNvPr id="725" name="n_3aveValue【庁舎】&#10;有形固定資産減価償却率"/>
        <xdr:cNvSpPr txBox="1"/>
      </xdr:nvSpPr>
      <xdr:spPr>
        <a:xfrm>
          <a:off x="13500744" y="1787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163121</xdr:rowOff>
    </xdr:from>
    <xdr:ext cx="405111" cy="259045"/>
    <xdr:sp macro="" textlink="">
      <xdr:nvSpPr>
        <xdr:cNvPr id="726" name="n_1mainValue【庁舎】&#10;有形固定資産減価償却率"/>
        <xdr:cNvSpPr txBox="1"/>
      </xdr:nvSpPr>
      <xdr:spPr>
        <a:xfrm>
          <a:off x="15266044" y="1713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65150</xdr:rowOff>
    </xdr:from>
    <xdr:ext cx="405111" cy="259045"/>
    <xdr:sp macro="" textlink="">
      <xdr:nvSpPr>
        <xdr:cNvPr id="727" name="n_2mainValue【庁舎】&#10;有形固定資産減価償却率"/>
        <xdr:cNvSpPr txBox="1"/>
      </xdr:nvSpPr>
      <xdr:spPr>
        <a:xfrm>
          <a:off x="14389744" y="1721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19429</xdr:rowOff>
    </xdr:from>
    <xdr:ext cx="405111" cy="259045"/>
    <xdr:sp macro="" textlink="">
      <xdr:nvSpPr>
        <xdr:cNvPr id="728" name="n_3mainValue【庁舎】&#10;有形固定資産減価償却率"/>
        <xdr:cNvSpPr txBox="1"/>
      </xdr:nvSpPr>
      <xdr:spPr>
        <a:xfrm>
          <a:off x="13500744" y="16992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9" name="正方形/長方形 72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0" name="正方形/長方形 72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1" name="正方形/長方形 73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2" name="正方形/長方形 73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3" name="正方形/長方形 73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4" name="正方形/長方形 73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5" name="正方形/長方形 73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6" name="正方形/長方形 73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7" name="テキスト ボックス 73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8" name="直線コネクタ 73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9" name="直線コネクタ 73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0" name="テキスト ボックス 73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1" name="直線コネクタ 74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2" name="テキスト ボックス 74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3" name="直線コネクタ 74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4" name="テキスト ボックス 74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5" name="直線コネクタ 74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6" name="テキスト ボックス 74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7" name="直線コネクタ 74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8" name="テキスト ボックス 74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9" name="直線コネクタ 74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0" name="テキスト ボックス 74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48261</xdr:rowOff>
    </xdr:from>
    <xdr:to>
      <xdr:col>116</xdr:col>
      <xdr:colOff>62864</xdr:colOff>
      <xdr:row>107</xdr:row>
      <xdr:rowOff>148589</xdr:rowOff>
    </xdr:to>
    <xdr:cxnSp macro="">
      <xdr:nvCxnSpPr>
        <xdr:cNvPr id="752" name="直線コネクタ 751"/>
        <xdr:cNvCxnSpPr/>
      </xdr:nvCxnSpPr>
      <xdr:spPr>
        <a:xfrm flipV="1">
          <a:off x="22160864" y="17193261"/>
          <a:ext cx="0" cy="1300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152416</xdr:rowOff>
    </xdr:from>
    <xdr:ext cx="469744" cy="259045"/>
    <xdr:sp macro="" textlink="">
      <xdr:nvSpPr>
        <xdr:cNvPr id="753" name="【庁舎】&#10;一人当たり面積最小値テキスト"/>
        <xdr:cNvSpPr txBox="1"/>
      </xdr:nvSpPr>
      <xdr:spPr>
        <a:xfrm>
          <a:off x="22199600"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148589</xdr:rowOff>
    </xdr:from>
    <xdr:to>
      <xdr:col>116</xdr:col>
      <xdr:colOff>152400</xdr:colOff>
      <xdr:row>107</xdr:row>
      <xdr:rowOff>148589</xdr:rowOff>
    </xdr:to>
    <xdr:cxnSp macro="">
      <xdr:nvCxnSpPr>
        <xdr:cNvPr id="754" name="直線コネクタ 753"/>
        <xdr:cNvCxnSpPr/>
      </xdr:nvCxnSpPr>
      <xdr:spPr>
        <a:xfrm>
          <a:off x="22072600" y="1849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166388</xdr:rowOff>
    </xdr:from>
    <xdr:ext cx="469744" cy="259045"/>
    <xdr:sp macro="" textlink="">
      <xdr:nvSpPr>
        <xdr:cNvPr id="755" name="【庁舎】&#10;一人当たり面積最大値テキスト"/>
        <xdr:cNvSpPr txBox="1"/>
      </xdr:nvSpPr>
      <xdr:spPr>
        <a:xfrm>
          <a:off x="22199600" y="1696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48261</xdr:rowOff>
    </xdr:from>
    <xdr:to>
      <xdr:col>116</xdr:col>
      <xdr:colOff>152400</xdr:colOff>
      <xdr:row>100</xdr:row>
      <xdr:rowOff>48261</xdr:rowOff>
    </xdr:to>
    <xdr:cxnSp macro="">
      <xdr:nvCxnSpPr>
        <xdr:cNvPr id="756" name="直線コネクタ 755"/>
        <xdr:cNvCxnSpPr/>
      </xdr:nvCxnSpPr>
      <xdr:spPr>
        <a:xfrm>
          <a:off x="22072600" y="1719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147338</xdr:rowOff>
    </xdr:from>
    <xdr:ext cx="469744" cy="259045"/>
    <xdr:sp macro="" textlink="">
      <xdr:nvSpPr>
        <xdr:cNvPr id="757" name="【庁舎】&#10;一人当たり面積平均値テキスト"/>
        <xdr:cNvSpPr txBox="1"/>
      </xdr:nvSpPr>
      <xdr:spPr>
        <a:xfrm>
          <a:off x="22199600" y="17978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124461</xdr:rowOff>
    </xdr:from>
    <xdr:to>
      <xdr:col>116</xdr:col>
      <xdr:colOff>114300</xdr:colOff>
      <xdr:row>106</xdr:row>
      <xdr:rowOff>54611</xdr:rowOff>
    </xdr:to>
    <xdr:sp macro="" textlink="">
      <xdr:nvSpPr>
        <xdr:cNvPr id="758" name="フローチャート: 判断 757"/>
        <xdr:cNvSpPr/>
      </xdr:nvSpPr>
      <xdr:spPr>
        <a:xfrm>
          <a:off x="221107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140970</xdr:rowOff>
    </xdr:from>
    <xdr:to>
      <xdr:col>112</xdr:col>
      <xdr:colOff>38100</xdr:colOff>
      <xdr:row>106</xdr:row>
      <xdr:rowOff>71120</xdr:rowOff>
    </xdr:to>
    <xdr:sp macro="" textlink="">
      <xdr:nvSpPr>
        <xdr:cNvPr id="759" name="フローチャート: 判断 758"/>
        <xdr:cNvSpPr/>
      </xdr:nvSpPr>
      <xdr:spPr>
        <a:xfrm>
          <a:off x="21272500" y="1814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114300</xdr:rowOff>
    </xdr:from>
    <xdr:to>
      <xdr:col>107</xdr:col>
      <xdr:colOff>101600</xdr:colOff>
      <xdr:row>106</xdr:row>
      <xdr:rowOff>44450</xdr:rowOff>
    </xdr:to>
    <xdr:sp macro="" textlink="">
      <xdr:nvSpPr>
        <xdr:cNvPr id="760" name="フローチャート: 判断 759"/>
        <xdr:cNvSpPr/>
      </xdr:nvSpPr>
      <xdr:spPr>
        <a:xfrm>
          <a:off x="20383500" y="1811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1270</xdr:rowOff>
    </xdr:from>
    <xdr:to>
      <xdr:col>102</xdr:col>
      <xdr:colOff>165100</xdr:colOff>
      <xdr:row>106</xdr:row>
      <xdr:rowOff>102870</xdr:rowOff>
    </xdr:to>
    <xdr:sp macro="" textlink="">
      <xdr:nvSpPr>
        <xdr:cNvPr id="761" name="フローチャート: 判断 760"/>
        <xdr:cNvSpPr/>
      </xdr:nvSpPr>
      <xdr:spPr>
        <a:xfrm>
          <a:off x="19494500" y="1817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2" name="テキスト ボックス 76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3" name="テキスト ボックス 76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4" name="テキスト ボックス 76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5" name="テキスト ボックス 76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6" name="テキスト ボックス 76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96520</xdr:rowOff>
    </xdr:from>
    <xdr:to>
      <xdr:col>116</xdr:col>
      <xdr:colOff>114300</xdr:colOff>
      <xdr:row>108</xdr:row>
      <xdr:rowOff>26670</xdr:rowOff>
    </xdr:to>
    <xdr:sp macro="" textlink="">
      <xdr:nvSpPr>
        <xdr:cNvPr id="767" name="楕円 766"/>
        <xdr:cNvSpPr/>
      </xdr:nvSpPr>
      <xdr:spPr>
        <a:xfrm>
          <a:off x="22110700" y="1844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11447</xdr:rowOff>
    </xdr:from>
    <xdr:ext cx="469744" cy="259045"/>
    <xdr:sp macro="" textlink="">
      <xdr:nvSpPr>
        <xdr:cNvPr id="768" name="【庁舎】&#10;一人当たり面積該当値テキスト"/>
        <xdr:cNvSpPr txBox="1"/>
      </xdr:nvSpPr>
      <xdr:spPr>
        <a:xfrm>
          <a:off x="22199600"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97789</xdr:rowOff>
    </xdr:from>
    <xdr:to>
      <xdr:col>112</xdr:col>
      <xdr:colOff>38100</xdr:colOff>
      <xdr:row>108</xdr:row>
      <xdr:rowOff>27939</xdr:rowOff>
    </xdr:to>
    <xdr:sp macro="" textlink="">
      <xdr:nvSpPr>
        <xdr:cNvPr id="769" name="楕円 768"/>
        <xdr:cNvSpPr/>
      </xdr:nvSpPr>
      <xdr:spPr>
        <a:xfrm>
          <a:off x="21272500" y="184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147320</xdr:rowOff>
    </xdr:from>
    <xdr:to>
      <xdr:col>116</xdr:col>
      <xdr:colOff>63500</xdr:colOff>
      <xdr:row>107</xdr:row>
      <xdr:rowOff>148589</xdr:rowOff>
    </xdr:to>
    <xdr:cxnSp macro="">
      <xdr:nvCxnSpPr>
        <xdr:cNvPr id="770" name="直線コネクタ 769"/>
        <xdr:cNvCxnSpPr/>
      </xdr:nvCxnSpPr>
      <xdr:spPr>
        <a:xfrm flipV="1">
          <a:off x="21323300" y="18492470"/>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107950</xdr:rowOff>
    </xdr:from>
    <xdr:to>
      <xdr:col>107</xdr:col>
      <xdr:colOff>101600</xdr:colOff>
      <xdr:row>108</xdr:row>
      <xdr:rowOff>38100</xdr:rowOff>
    </xdr:to>
    <xdr:sp macro="" textlink="">
      <xdr:nvSpPr>
        <xdr:cNvPr id="771" name="楕円 770"/>
        <xdr:cNvSpPr/>
      </xdr:nvSpPr>
      <xdr:spPr>
        <a:xfrm>
          <a:off x="20383500" y="184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148589</xdr:rowOff>
    </xdr:from>
    <xdr:to>
      <xdr:col>111</xdr:col>
      <xdr:colOff>177800</xdr:colOff>
      <xdr:row>107</xdr:row>
      <xdr:rowOff>158750</xdr:rowOff>
    </xdr:to>
    <xdr:cxnSp macro="">
      <xdr:nvCxnSpPr>
        <xdr:cNvPr id="772" name="直線コネクタ 771"/>
        <xdr:cNvCxnSpPr/>
      </xdr:nvCxnSpPr>
      <xdr:spPr>
        <a:xfrm flipV="1">
          <a:off x="20434300" y="18493739"/>
          <a:ext cx="889000" cy="1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109220</xdr:rowOff>
    </xdr:from>
    <xdr:to>
      <xdr:col>102</xdr:col>
      <xdr:colOff>165100</xdr:colOff>
      <xdr:row>108</xdr:row>
      <xdr:rowOff>39370</xdr:rowOff>
    </xdr:to>
    <xdr:sp macro="" textlink="">
      <xdr:nvSpPr>
        <xdr:cNvPr id="773" name="楕円 772"/>
        <xdr:cNvSpPr/>
      </xdr:nvSpPr>
      <xdr:spPr>
        <a:xfrm>
          <a:off x="19494500" y="1845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158750</xdr:rowOff>
    </xdr:from>
    <xdr:to>
      <xdr:col>107</xdr:col>
      <xdr:colOff>50800</xdr:colOff>
      <xdr:row>107</xdr:row>
      <xdr:rowOff>160020</xdr:rowOff>
    </xdr:to>
    <xdr:cxnSp macro="">
      <xdr:nvCxnSpPr>
        <xdr:cNvPr id="774" name="直線コネクタ 773"/>
        <xdr:cNvCxnSpPr/>
      </xdr:nvCxnSpPr>
      <xdr:spPr>
        <a:xfrm flipV="1">
          <a:off x="19545300" y="185039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87647</xdr:rowOff>
    </xdr:from>
    <xdr:ext cx="469744" cy="259045"/>
    <xdr:sp macro="" textlink="">
      <xdr:nvSpPr>
        <xdr:cNvPr id="775" name="n_1aveValue【庁舎】&#10;一人当たり面積"/>
        <xdr:cNvSpPr txBox="1"/>
      </xdr:nvSpPr>
      <xdr:spPr>
        <a:xfrm>
          <a:off x="21075727" y="179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60977</xdr:rowOff>
    </xdr:from>
    <xdr:ext cx="469744" cy="259045"/>
    <xdr:sp macro="" textlink="">
      <xdr:nvSpPr>
        <xdr:cNvPr id="776" name="n_2aveValue【庁舎】&#10;一人当たり面積"/>
        <xdr:cNvSpPr txBox="1"/>
      </xdr:nvSpPr>
      <xdr:spPr>
        <a:xfrm>
          <a:off x="20199427" y="1789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119397</xdr:rowOff>
    </xdr:from>
    <xdr:ext cx="469744" cy="259045"/>
    <xdr:sp macro="" textlink="">
      <xdr:nvSpPr>
        <xdr:cNvPr id="777" name="n_3aveValue【庁舎】&#10;一人当たり面積"/>
        <xdr:cNvSpPr txBox="1"/>
      </xdr:nvSpPr>
      <xdr:spPr>
        <a:xfrm>
          <a:off x="19310427" y="17950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19066</xdr:rowOff>
    </xdr:from>
    <xdr:ext cx="469744" cy="259045"/>
    <xdr:sp macro="" textlink="">
      <xdr:nvSpPr>
        <xdr:cNvPr id="778" name="n_1mainValue【庁舎】&#10;一人当たり面積"/>
        <xdr:cNvSpPr txBox="1"/>
      </xdr:nvSpPr>
      <xdr:spPr>
        <a:xfrm>
          <a:off x="21075727" y="1853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29227</xdr:rowOff>
    </xdr:from>
    <xdr:ext cx="469744" cy="259045"/>
    <xdr:sp macro="" textlink="">
      <xdr:nvSpPr>
        <xdr:cNvPr id="779" name="n_2mainValue【庁舎】&#10;一人当たり面積"/>
        <xdr:cNvSpPr txBox="1"/>
      </xdr:nvSpPr>
      <xdr:spPr>
        <a:xfrm>
          <a:off x="20199427" y="1854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30497</xdr:rowOff>
    </xdr:from>
    <xdr:ext cx="469744" cy="259045"/>
    <xdr:sp macro="" textlink="">
      <xdr:nvSpPr>
        <xdr:cNvPr id="780" name="n_3mainValue【庁舎】&#10;一人当たり面積"/>
        <xdr:cNvSpPr txBox="1"/>
      </xdr:nvSpPr>
      <xdr:spPr>
        <a:xfrm>
          <a:off x="19310427" y="1854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1" name="正方形/長方形 78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2" name="正方形/長方形 78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3" name="テキスト ボックス 78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類似団体と比較して有形固定資産減価償却率が高くなっている施設は、図書館、保健センター、庁舎である。保健センターについては、今後施設を</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更新</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する計画があるが、それ以外の施設についても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策定を予定している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公共施設の個別計画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に基づき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、計画的な老朽化対策に取り組んでいく。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福島県鏡石町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12,675
12,619
31.30
6,202,614
6,111,387
83,619
3,259,956
5,470,455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43.7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年度においては、固定資産税は減少したが、法人</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税割が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したことにより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、基準財政収入額が増加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した。公立保育所の民営化により、基準財政需要額も減少したが、財政力指数は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ポイント上回る結果となっ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今後も一層の税収の増加に努め、税の徴収率向上対策を中心とした歳入の確保</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46143</xdr:rowOff>
    </xdr:from>
    <xdr:to>
      <xdr:col>23</xdr:col>
      <xdr:colOff>133350</xdr:colOff>
      <xdr:row>44</xdr:row>
      <xdr:rowOff>92710</xdr:rowOff>
    </xdr:to>
    <xdr:cxnSp macro="">
      <xdr:nvCxnSpPr>
        <xdr:cNvPr id="63" name="直線コネクタ 62"/>
        <xdr:cNvCxnSpPr/>
      </xdr:nvCxnSpPr>
      <xdr:spPr>
        <a:xfrm flipV="1">
          <a:off x="4953000" y="638979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64787</xdr:rowOff>
    </xdr:from>
    <xdr:ext cx="762000" cy="259045"/>
    <xdr:sp macro="" textlink="">
      <xdr:nvSpPr>
        <xdr:cNvPr id="64" name="財政力最小値テキスト"/>
        <xdr:cNvSpPr txBox="1"/>
      </xdr:nvSpPr>
      <xdr:spPr>
        <a:xfrm>
          <a:off x="5041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92710</xdr:rowOff>
    </xdr:from>
    <xdr:to>
      <xdr:col>24</xdr:col>
      <xdr:colOff>12700</xdr:colOff>
      <xdr:row>44</xdr:row>
      <xdr:rowOff>92710</xdr:rowOff>
    </xdr:to>
    <xdr:cxnSp macro="">
      <xdr:nvCxnSpPr>
        <xdr:cNvPr id="65" name="直線コネクタ 64"/>
        <xdr:cNvCxnSpPr/>
      </xdr:nvCxnSpPr>
      <xdr:spPr>
        <a:xfrm>
          <a:off x="4864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132520</xdr:rowOff>
    </xdr:from>
    <xdr:ext cx="762000" cy="259045"/>
    <xdr:sp macro="" textlink="">
      <xdr:nvSpPr>
        <xdr:cNvPr id="66" name="財政力最大値テキスト"/>
        <xdr:cNvSpPr txBox="1"/>
      </xdr:nvSpPr>
      <xdr:spPr>
        <a:xfrm>
          <a:off x="5041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46143</xdr:rowOff>
    </xdr:from>
    <xdr:to>
      <xdr:col>24</xdr:col>
      <xdr:colOff>12700</xdr:colOff>
      <xdr:row>37</xdr:row>
      <xdr:rowOff>46143</xdr:rowOff>
    </xdr:to>
    <xdr:cxnSp macro="">
      <xdr:nvCxnSpPr>
        <xdr:cNvPr id="67" name="直線コネクタ 66"/>
        <xdr:cNvCxnSpPr/>
      </xdr:nvCxnSpPr>
      <xdr:spPr>
        <a:xfrm>
          <a:off x="4864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129963</xdr:rowOff>
    </xdr:to>
    <xdr:cxnSp macro="">
      <xdr:nvCxnSpPr>
        <xdr:cNvPr id="68" name="直線コネクタ 67"/>
        <xdr:cNvCxnSpPr/>
      </xdr:nvCxnSpPr>
      <xdr:spPr>
        <a:xfrm flipV="1">
          <a:off x="4114800" y="7306733"/>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131673</xdr:rowOff>
    </xdr:from>
    <xdr:ext cx="762000" cy="259045"/>
    <xdr:sp macro="" textlink="">
      <xdr:nvSpPr>
        <xdr:cNvPr id="69" name="財政力平均値テキスト"/>
        <xdr:cNvSpPr txBox="1"/>
      </xdr:nvSpPr>
      <xdr:spPr>
        <a:xfrm>
          <a:off x="5041900" y="7332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159596</xdr:rowOff>
    </xdr:from>
    <xdr:to>
      <xdr:col>23</xdr:col>
      <xdr:colOff>184150</xdr:colOff>
      <xdr:row>43</xdr:row>
      <xdr:rowOff>89746</xdr:rowOff>
    </xdr:to>
    <xdr:sp macro="" textlink="">
      <xdr:nvSpPr>
        <xdr:cNvPr id="70" name="フローチャート: 判断 69"/>
        <xdr:cNvSpPr/>
      </xdr:nvSpPr>
      <xdr:spPr>
        <a:xfrm>
          <a:off x="49022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129963</xdr:rowOff>
    </xdr:from>
    <xdr:to>
      <xdr:col>19</xdr:col>
      <xdr:colOff>133350</xdr:colOff>
      <xdr:row>42</xdr:row>
      <xdr:rowOff>146050</xdr:rowOff>
    </xdr:to>
    <xdr:cxnSp macro="">
      <xdr:nvCxnSpPr>
        <xdr:cNvPr id="71" name="直線コネクタ 70"/>
        <xdr:cNvCxnSpPr/>
      </xdr:nvCxnSpPr>
      <xdr:spPr>
        <a:xfrm flipV="1">
          <a:off x="3225800" y="73308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159596</xdr:rowOff>
    </xdr:from>
    <xdr:to>
      <xdr:col>19</xdr:col>
      <xdr:colOff>184150</xdr:colOff>
      <xdr:row>43</xdr:row>
      <xdr:rowOff>89746</xdr:rowOff>
    </xdr:to>
    <xdr:sp macro="" textlink="">
      <xdr:nvSpPr>
        <xdr:cNvPr id="72" name="フローチャート: 判断 71"/>
        <xdr:cNvSpPr/>
      </xdr:nvSpPr>
      <xdr:spPr>
        <a:xfrm>
          <a:off x="4064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74523</xdr:rowOff>
    </xdr:from>
    <xdr:ext cx="736600" cy="259045"/>
    <xdr:sp macro="" textlink="">
      <xdr:nvSpPr>
        <xdr:cNvPr id="73" name="テキスト ボックス 72"/>
        <xdr:cNvSpPr txBox="1"/>
      </xdr:nvSpPr>
      <xdr:spPr>
        <a:xfrm>
          <a:off x="3733800" y="7446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162137</xdr:rowOff>
    </xdr:to>
    <xdr:cxnSp macro="">
      <xdr:nvCxnSpPr>
        <xdr:cNvPr id="74" name="直線コネクタ 73"/>
        <xdr:cNvCxnSpPr/>
      </xdr:nvCxnSpPr>
      <xdr:spPr>
        <a:xfrm flipV="1">
          <a:off x="2336800" y="734695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167640</xdr:rowOff>
    </xdr:from>
    <xdr:to>
      <xdr:col>15</xdr:col>
      <xdr:colOff>133350</xdr:colOff>
      <xdr:row>43</xdr:row>
      <xdr:rowOff>97790</xdr:rowOff>
    </xdr:to>
    <xdr:sp macro="" textlink="">
      <xdr:nvSpPr>
        <xdr:cNvPr id="75" name="フローチャート: 判断 74"/>
        <xdr:cNvSpPr/>
      </xdr:nvSpPr>
      <xdr:spPr>
        <a:xfrm>
          <a:off x="3175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82567</xdr:rowOff>
    </xdr:from>
    <xdr:ext cx="762000" cy="259045"/>
    <xdr:sp macro="" textlink="">
      <xdr:nvSpPr>
        <xdr:cNvPr id="76" name="テキスト ボックス 75"/>
        <xdr:cNvSpPr txBox="1"/>
      </xdr:nvSpPr>
      <xdr:spPr>
        <a:xfrm>
          <a:off x="2844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162137</xdr:rowOff>
    </xdr:from>
    <xdr:to>
      <xdr:col>11</xdr:col>
      <xdr:colOff>31750</xdr:colOff>
      <xdr:row>42</xdr:row>
      <xdr:rowOff>170180</xdr:rowOff>
    </xdr:to>
    <xdr:cxnSp macro="">
      <xdr:nvCxnSpPr>
        <xdr:cNvPr id="77" name="直線コネクタ 76"/>
        <xdr:cNvCxnSpPr/>
      </xdr:nvCxnSpPr>
      <xdr:spPr>
        <a:xfrm flipV="1">
          <a:off x="1447800" y="73630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8" name="フローチャート: 判断 77"/>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82567</xdr:rowOff>
    </xdr:from>
    <xdr:ext cx="762000" cy="259045"/>
    <xdr:sp macro="" textlink="">
      <xdr:nvSpPr>
        <xdr:cNvPr id="79" name="テキスト ボックス 78"/>
        <xdr:cNvSpPr txBox="1"/>
      </xdr:nvSpPr>
      <xdr:spPr>
        <a:xfrm>
          <a:off x="1955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71120</xdr:rowOff>
    </xdr:from>
    <xdr:to>
      <xdr:col>7</xdr:col>
      <xdr:colOff>31750</xdr:colOff>
      <xdr:row>43</xdr:row>
      <xdr:rowOff>1270</xdr:rowOff>
    </xdr:to>
    <xdr:sp macro="" textlink="">
      <xdr:nvSpPr>
        <xdr:cNvPr id="80" name="フローチャート: 判断 79"/>
        <xdr:cNvSpPr/>
      </xdr:nvSpPr>
      <xdr:spPr>
        <a:xfrm>
          <a:off x="1397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11447</xdr:rowOff>
    </xdr:from>
    <xdr:ext cx="762000" cy="259045"/>
    <xdr:sp macro="" textlink="">
      <xdr:nvSpPr>
        <xdr:cNvPr id="81" name="テキスト ボックス 80"/>
        <xdr:cNvSpPr txBox="1"/>
      </xdr:nvSpPr>
      <xdr:spPr>
        <a:xfrm>
          <a:off x="1066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7" name="楕円 86"/>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71560</xdr:rowOff>
    </xdr:from>
    <xdr:ext cx="762000" cy="259045"/>
    <xdr:sp macro="" textlink="">
      <xdr:nvSpPr>
        <xdr:cNvPr id="88" name="財政力該当値テキスト"/>
        <xdr:cNvSpPr txBox="1"/>
      </xdr:nvSpPr>
      <xdr:spPr>
        <a:xfrm>
          <a:off x="50419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79163</xdr:rowOff>
    </xdr:from>
    <xdr:to>
      <xdr:col>19</xdr:col>
      <xdr:colOff>184150</xdr:colOff>
      <xdr:row>43</xdr:row>
      <xdr:rowOff>9313</xdr:rowOff>
    </xdr:to>
    <xdr:sp macro="" textlink="">
      <xdr:nvSpPr>
        <xdr:cNvPr id="89" name="楕円 88"/>
        <xdr:cNvSpPr/>
      </xdr:nvSpPr>
      <xdr:spPr>
        <a:xfrm>
          <a:off x="4064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19490</xdr:rowOff>
    </xdr:from>
    <xdr:ext cx="736600" cy="259045"/>
    <xdr:sp macro="" textlink="">
      <xdr:nvSpPr>
        <xdr:cNvPr id="90" name="テキスト ボックス 89"/>
        <xdr:cNvSpPr txBox="1"/>
      </xdr:nvSpPr>
      <xdr:spPr>
        <a:xfrm>
          <a:off x="3733800" y="7048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1" name="楕円 90"/>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92" name="テキスト ボックス 91"/>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111337</xdr:rowOff>
    </xdr:from>
    <xdr:to>
      <xdr:col>11</xdr:col>
      <xdr:colOff>82550</xdr:colOff>
      <xdr:row>43</xdr:row>
      <xdr:rowOff>41487</xdr:rowOff>
    </xdr:to>
    <xdr:sp macro="" textlink="">
      <xdr:nvSpPr>
        <xdr:cNvPr id="93" name="楕円 92"/>
        <xdr:cNvSpPr/>
      </xdr:nvSpPr>
      <xdr:spPr>
        <a:xfrm>
          <a:off x="2286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51664</xdr:rowOff>
    </xdr:from>
    <xdr:ext cx="762000" cy="259045"/>
    <xdr:sp macro="" textlink="">
      <xdr:nvSpPr>
        <xdr:cNvPr id="94" name="テキスト ボックス 93"/>
        <xdr:cNvSpPr txBox="1"/>
      </xdr:nvSpPr>
      <xdr:spPr>
        <a:xfrm>
          <a:off x="1955800" y="708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119380</xdr:rowOff>
    </xdr:from>
    <xdr:to>
      <xdr:col>7</xdr:col>
      <xdr:colOff>31750</xdr:colOff>
      <xdr:row>43</xdr:row>
      <xdr:rowOff>49530</xdr:rowOff>
    </xdr:to>
    <xdr:sp macro="" textlink="">
      <xdr:nvSpPr>
        <xdr:cNvPr id="95" name="楕円 94"/>
        <xdr:cNvSpPr/>
      </xdr:nvSpPr>
      <xdr:spPr>
        <a:xfrm>
          <a:off x="1397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34307</xdr:rowOff>
    </xdr:from>
    <xdr:ext cx="762000" cy="259045"/>
    <xdr:sp macro="" textlink="">
      <xdr:nvSpPr>
        <xdr:cNvPr id="96" name="テキスト ボックス 95"/>
        <xdr:cNvSpPr txBox="1"/>
      </xdr:nvSpPr>
      <xdr:spPr>
        <a:xfrm>
          <a:off x="1066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人件費に対する特定財源が減少したこと、法非適用の公営企業会計への基準内繰出金の額が増加したことにより、経常収支比率が上昇したが、依然として類似団体平均を下回っているため、今後も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事務事業の見直しを進め、経常経費の削減を図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59182</xdr:rowOff>
    </xdr:from>
    <xdr:to>
      <xdr:col>23</xdr:col>
      <xdr:colOff>133350</xdr:colOff>
      <xdr:row>66</xdr:row>
      <xdr:rowOff>48768</xdr:rowOff>
    </xdr:to>
    <xdr:cxnSp macro="">
      <xdr:nvCxnSpPr>
        <xdr:cNvPr id="124" name="直線コネクタ 123"/>
        <xdr:cNvCxnSpPr/>
      </xdr:nvCxnSpPr>
      <xdr:spPr>
        <a:xfrm flipV="1">
          <a:off x="4953000" y="10346182"/>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20845</xdr:rowOff>
    </xdr:from>
    <xdr:ext cx="762000" cy="259045"/>
    <xdr:sp macro="" textlink="">
      <xdr:nvSpPr>
        <xdr:cNvPr id="125"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48768</xdr:rowOff>
    </xdr:from>
    <xdr:to>
      <xdr:col>24</xdr:col>
      <xdr:colOff>12700</xdr:colOff>
      <xdr:row>66</xdr:row>
      <xdr:rowOff>48768</xdr:rowOff>
    </xdr:to>
    <xdr:cxnSp macro="">
      <xdr:nvCxnSpPr>
        <xdr:cNvPr id="126" name="直線コネクタ 125"/>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145559</xdr:rowOff>
    </xdr:from>
    <xdr:ext cx="762000" cy="259045"/>
    <xdr:sp macro="" textlink="">
      <xdr:nvSpPr>
        <xdr:cNvPr id="127" name="財政構造の弾力性最大値テキスト"/>
        <xdr:cNvSpPr txBox="1"/>
      </xdr:nvSpPr>
      <xdr:spPr>
        <a:xfrm>
          <a:off x="5041900" y="1008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59182</xdr:rowOff>
    </xdr:from>
    <xdr:to>
      <xdr:col>24</xdr:col>
      <xdr:colOff>12700</xdr:colOff>
      <xdr:row>60</xdr:row>
      <xdr:rowOff>59182</xdr:rowOff>
    </xdr:to>
    <xdr:cxnSp macro="">
      <xdr:nvCxnSpPr>
        <xdr:cNvPr id="128" name="直線コネクタ 127"/>
        <xdr:cNvCxnSpPr/>
      </xdr:nvCxnSpPr>
      <xdr:spPr>
        <a:xfrm>
          <a:off x="4864100" y="1034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160274</xdr:rowOff>
    </xdr:from>
    <xdr:to>
      <xdr:col>23</xdr:col>
      <xdr:colOff>133350</xdr:colOff>
      <xdr:row>63</xdr:row>
      <xdr:rowOff>27432</xdr:rowOff>
    </xdr:to>
    <xdr:cxnSp macro="">
      <xdr:nvCxnSpPr>
        <xdr:cNvPr id="129" name="直線コネクタ 128"/>
        <xdr:cNvCxnSpPr/>
      </xdr:nvCxnSpPr>
      <xdr:spPr>
        <a:xfrm>
          <a:off x="4114800" y="1079017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88663</xdr:rowOff>
    </xdr:from>
    <xdr:ext cx="762000" cy="259045"/>
    <xdr:sp macro="" textlink="">
      <xdr:nvSpPr>
        <xdr:cNvPr id="130" name="財政構造の弾力性平均値テキスト"/>
        <xdr:cNvSpPr txBox="1"/>
      </xdr:nvSpPr>
      <xdr:spPr>
        <a:xfrm>
          <a:off x="5041900" y="1089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116586</xdr:rowOff>
    </xdr:from>
    <xdr:to>
      <xdr:col>23</xdr:col>
      <xdr:colOff>184150</xdr:colOff>
      <xdr:row>64</xdr:row>
      <xdr:rowOff>46736</xdr:rowOff>
    </xdr:to>
    <xdr:sp macro="" textlink="">
      <xdr:nvSpPr>
        <xdr:cNvPr id="131" name="フローチャート: 判断 130"/>
        <xdr:cNvSpPr/>
      </xdr:nvSpPr>
      <xdr:spPr>
        <a:xfrm>
          <a:off x="49022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145796</xdr:rowOff>
    </xdr:from>
    <xdr:to>
      <xdr:col>19</xdr:col>
      <xdr:colOff>133350</xdr:colOff>
      <xdr:row>62</xdr:row>
      <xdr:rowOff>160274</xdr:rowOff>
    </xdr:to>
    <xdr:cxnSp macro="">
      <xdr:nvCxnSpPr>
        <xdr:cNvPr id="132" name="直線コネクタ 131"/>
        <xdr:cNvCxnSpPr/>
      </xdr:nvCxnSpPr>
      <xdr:spPr>
        <a:xfrm>
          <a:off x="3225800" y="1077569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77978</xdr:rowOff>
    </xdr:from>
    <xdr:to>
      <xdr:col>19</xdr:col>
      <xdr:colOff>184150</xdr:colOff>
      <xdr:row>64</xdr:row>
      <xdr:rowOff>8128</xdr:rowOff>
    </xdr:to>
    <xdr:sp macro="" textlink="">
      <xdr:nvSpPr>
        <xdr:cNvPr id="133" name="フローチャート: 判断 132"/>
        <xdr:cNvSpPr/>
      </xdr:nvSpPr>
      <xdr:spPr>
        <a:xfrm>
          <a:off x="4064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164355</xdr:rowOff>
    </xdr:from>
    <xdr:ext cx="736600" cy="259045"/>
    <xdr:sp macro="" textlink="">
      <xdr:nvSpPr>
        <xdr:cNvPr id="134" name="テキスト ボックス 133"/>
        <xdr:cNvSpPr txBox="1"/>
      </xdr:nvSpPr>
      <xdr:spPr>
        <a:xfrm>
          <a:off x="3733800" y="1096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44450</xdr:rowOff>
    </xdr:from>
    <xdr:to>
      <xdr:col>15</xdr:col>
      <xdr:colOff>82550</xdr:colOff>
      <xdr:row>62</xdr:row>
      <xdr:rowOff>145796</xdr:rowOff>
    </xdr:to>
    <xdr:cxnSp macro="">
      <xdr:nvCxnSpPr>
        <xdr:cNvPr id="135" name="直線コネクタ 134"/>
        <xdr:cNvCxnSpPr/>
      </xdr:nvCxnSpPr>
      <xdr:spPr>
        <a:xfrm>
          <a:off x="2336800" y="10674350"/>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24892</xdr:rowOff>
    </xdr:from>
    <xdr:to>
      <xdr:col>15</xdr:col>
      <xdr:colOff>133350</xdr:colOff>
      <xdr:row>63</xdr:row>
      <xdr:rowOff>126492</xdr:rowOff>
    </xdr:to>
    <xdr:sp macro="" textlink="">
      <xdr:nvSpPr>
        <xdr:cNvPr id="136" name="フローチャート: 判断 135"/>
        <xdr:cNvSpPr/>
      </xdr:nvSpPr>
      <xdr:spPr>
        <a:xfrm>
          <a:off x="3175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111269</xdr:rowOff>
    </xdr:from>
    <xdr:ext cx="762000" cy="259045"/>
    <xdr:sp macro="" textlink="">
      <xdr:nvSpPr>
        <xdr:cNvPr id="137" name="テキスト ボックス 136"/>
        <xdr:cNvSpPr txBox="1"/>
      </xdr:nvSpPr>
      <xdr:spPr>
        <a:xfrm>
          <a:off x="2844800" y="1091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44450</xdr:rowOff>
    </xdr:from>
    <xdr:to>
      <xdr:col>11</xdr:col>
      <xdr:colOff>31750</xdr:colOff>
      <xdr:row>63</xdr:row>
      <xdr:rowOff>46736</xdr:rowOff>
    </xdr:to>
    <xdr:cxnSp macro="">
      <xdr:nvCxnSpPr>
        <xdr:cNvPr id="138" name="直線コネクタ 137"/>
        <xdr:cNvCxnSpPr/>
      </xdr:nvCxnSpPr>
      <xdr:spPr>
        <a:xfrm flipV="1">
          <a:off x="1447800" y="1067435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94996</xdr:rowOff>
    </xdr:from>
    <xdr:to>
      <xdr:col>11</xdr:col>
      <xdr:colOff>82550</xdr:colOff>
      <xdr:row>63</xdr:row>
      <xdr:rowOff>25146</xdr:rowOff>
    </xdr:to>
    <xdr:sp macro="" textlink="">
      <xdr:nvSpPr>
        <xdr:cNvPr id="139" name="フローチャート: 判断 138"/>
        <xdr:cNvSpPr/>
      </xdr:nvSpPr>
      <xdr:spPr>
        <a:xfrm>
          <a:off x="2286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9923</xdr:rowOff>
    </xdr:from>
    <xdr:ext cx="762000" cy="259045"/>
    <xdr:sp macro="" textlink="">
      <xdr:nvSpPr>
        <xdr:cNvPr id="140" name="テキスト ボックス 139"/>
        <xdr:cNvSpPr txBox="1"/>
      </xdr:nvSpPr>
      <xdr:spPr>
        <a:xfrm>
          <a:off x="1955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85344</xdr:rowOff>
    </xdr:from>
    <xdr:to>
      <xdr:col>7</xdr:col>
      <xdr:colOff>31750</xdr:colOff>
      <xdr:row>63</xdr:row>
      <xdr:rowOff>15494</xdr:rowOff>
    </xdr:to>
    <xdr:sp macro="" textlink="">
      <xdr:nvSpPr>
        <xdr:cNvPr id="141" name="フローチャート: 判断 140"/>
        <xdr:cNvSpPr/>
      </xdr:nvSpPr>
      <xdr:spPr>
        <a:xfrm>
          <a:off x="13970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25671</xdr:rowOff>
    </xdr:from>
    <xdr:ext cx="762000" cy="259045"/>
    <xdr:sp macro="" textlink="">
      <xdr:nvSpPr>
        <xdr:cNvPr id="142" name="テキスト ボックス 141"/>
        <xdr:cNvSpPr txBox="1"/>
      </xdr:nvSpPr>
      <xdr:spPr>
        <a:xfrm>
          <a:off x="1066800" y="1048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148082</xdr:rowOff>
    </xdr:from>
    <xdr:to>
      <xdr:col>23</xdr:col>
      <xdr:colOff>184150</xdr:colOff>
      <xdr:row>63</xdr:row>
      <xdr:rowOff>78232</xdr:rowOff>
    </xdr:to>
    <xdr:sp macro="" textlink="">
      <xdr:nvSpPr>
        <xdr:cNvPr id="148" name="楕円 147"/>
        <xdr:cNvSpPr/>
      </xdr:nvSpPr>
      <xdr:spPr>
        <a:xfrm>
          <a:off x="49022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164609</xdr:rowOff>
    </xdr:from>
    <xdr:ext cx="762000" cy="259045"/>
    <xdr:sp macro="" textlink="">
      <xdr:nvSpPr>
        <xdr:cNvPr id="149" name="財政構造の弾力性該当値テキスト"/>
        <xdr:cNvSpPr txBox="1"/>
      </xdr:nvSpPr>
      <xdr:spPr>
        <a:xfrm>
          <a:off x="5041900" y="1062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109474</xdr:rowOff>
    </xdr:from>
    <xdr:to>
      <xdr:col>19</xdr:col>
      <xdr:colOff>184150</xdr:colOff>
      <xdr:row>63</xdr:row>
      <xdr:rowOff>39624</xdr:rowOff>
    </xdr:to>
    <xdr:sp macro="" textlink="">
      <xdr:nvSpPr>
        <xdr:cNvPr id="150" name="楕円 149"/>
        <xdr:cNvSpPr/>
      </xdr:nvSpPr>
      <xdr:spPr>
        <a:xfrm>
          <a:off x="4064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49801</xdr:rowOff>
    </xdr:from>
    <xdr:ext cx="736600" cy="259045"/>
    <xdr:sp macro="" textlink="">
      <xdr:nvSpPr>
        <xdr:cNvPr id="151" name="テキスト ボックス 150"/>
        <xdr:cNvSpPr txBox="1"/>
      </xdr:nvSpPr>
      <xdr:spPr>
        <a:xfrm>
          <a:off x="3733800" y="10508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94996</xdr:rowOff>
    </xdr:from>
    <xdr:to>
      <xdr:col>15</xdr:col>
      <xdr:colOff>133350</xdr:colOff>
      <xdr:row>63</xdr:row>
      <xdr:rowOff>25146</xdr:rowOff>
    </xdr:to>
    <xdr:sp macro="" textlink="">
      <xdr:nvSpPr>
        <xdr:cNvPr id="152" name="楕円 151"/>
        <xdr:cNvSpPr/>
      </xdr:nvSpPr>
      <xdr:spPr>
        <a:xfrm>
          <a:off x="3175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35323</xdr:rowOff>
    </xdr:from>
    <xdr:ext cx="762000" cy="259045"/>
    <xdr:sp macro="" textlink="">
      <xdr:nvSpPr>
        <xdr:cNvPr id="153" name="テキスト ボックス 152"/>
        <xdr:cNvSpPr txBox="1"/>
      </xdr:nvSpPr>
      <xdr:spPr>
        <a:xfrm>
          <a:off x="2844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165100</xdr:rowOff>
    </xdr:from>
    <xdr:to>
      <xdr:col>11</xdr:col>
      <xdr:colOff>82550</xdr:colOff>
      <xdr:row>62</xdr:row>
      <xdr:rowOff>95250</xdr:rowOff>
    </xdr:to>
    <xdr:sp macro="" textlink="">
      <xdr:nvSpPr>
        <xdr:cNvPr id="154" name="楕円 153"/>
        <xdr:cNvSpPr/>
      </xdr:nvSpPr>
      <xdr:spPr>
        <a:xfrm>
          <a:off x="2286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105427</xdr:rowOff>
    </xdr:from>
    <xdr:ext cx="762000" cy="259045"/>
    <xdr:sp macro="" textlink="">
      <xdr:nvSpPr>
        <xdr:cNvPr id="155" name="テキスト ボックス 154"/>
        <xdr:cNvSpPr txBox="1"/>
      </xdr:nvSpPr>
      <xdr:spPr>
        <a:xfrm>
          <a:off x="1955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167386</xdr:rowOff>
    </xdr:from>
    <xdr:to>
      <xdr:col>7</xdr:col>
      <xdr:colOff>31750</xdr:colOff>
      <xdr:row>63</xdr:row>
      <xdr:rowOff>97536</xdr:rowOff>
    </xdr:to>
    <xdr:sp macro="" textlink="">
      <xdr:nvSpPr>
        <xdr:cNvPr id="156" name="楕円 155"/>
        <xdr:cNvSpPr/>
      </xdr:nvSpPr>
      <xdr:spPr>
        <a:xfrm>
          <a:off x="1397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82313</xdr:rowOff>
    </xdr:from>
    <xdr:ext cx="762000" cy="259045"/>
    <xdr:sp macro="" textlink="">
      <xdr:nvSpPr>
        <xdr:cNvPr id="157" name="テキスト ボックス 156"/>
        <xdr:cNvSpPr txBox="1"/>
      </xdr:nvSpPr>
      <xdr:spPr>
        <a:xfrm>
          <a:off x="1066800" y="1088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職員数は昨年度より減少し、人件費は減少となったが、原子力災害に係る道路等側溝堆積物撤去・処理支援事業により物件費が増加したため、昨年度を</a:t>
          </a:r>
          <a:r>
            <a:rPr kumimoji="1" lang="en-US" altLang="ja-JP" sz="1300">
              <a:latin typeface="ＭＳ Ｐゴシック" panose="020B0600070205080204" pitchFamily="50" charset="-128"/>
              <a:ea typeface="ＭＳ Ｐゴシック" panose="020B0600070205080204" pitchFamily="50" charset="-128"/>
            </a:rPr>
            <a:t>8,102</a:t>
          </a:r>
          <a:r>
            <a:rPr kumimoji="1" lang="ja-JP" altLang="en-US" sz="1300">
              <a:latin typeface="ＭＳ Ｐゴシック" panose="020B0600070205080204" pitchFamily="50" charset="-128"/>
              <a:ea typeface="ＭＳ Ｐゴシック" panose="020B0600070205080204" pitchFamily="50" charset="-128"/>
            </a:rPr>
            <a:t>円増加となった。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類似団体平均は依然として下回っているため、今後もコスト削減に努めていく。</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72188</xdr:rowOff>
    </xdr:from>
    <xdr:to>
      <xdr:col>23</xdr:col>
      <xdr:colOff>133350</xdr:colOff>
      <xdr:row>88</xdr:row>
      <xdr:rowOff>128549</xdr:rowOff>
    </xdr:to>
    <xdr:cxnSp macro="">
      <xdr:nvCxnSpPr>
        <xdr:cNvPr id="187" name="直線コネクタ 186"/>
        <xdr:cNvCxnSpPr/>
      </xdr:nvCxnSpPr>
      <xdr:spPr>
        <a:xfrm flipV="1">
          <a:off x="4953000" y="13788188"/>
          <a:ext cx="0" cy="1427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100626</xdr:rowOff>
    </xdr:from>
    <xdr:ext cx="762000" cy="259045"/>
    <xdr:sp macro="" textlink="">
      <xdr:nvSpPr>
        <xdr:cNvPr id="188" name="人件費・物件費等の状況最小値テキスト"/>
        <xdr:cNvSpPr txBox="1"/>
      </xdr:nvSpPr>
      <xdr:spPr>
        <a:xfrm>
          <a:off x="5041900" y="15188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128549</xdr:rowOff>
    </xdr:from>
    <xdr:to>
      <xdr:col>24</xdr:col>
      <xdr:colOff>12700</xdr:colOff>
      <xdr:row>88</xdr:row>
      <xdr:rowOff>128549</xdr:rowOff>
    </xdr:to>
    <xdr:cxnSp macro="">
      <xdr:nvCxnSpPr>
        <xdr:cNvPr id="189" name="直線コネクタ 188"/>
        <xdr:cNvCxnSpPr/>
      </xdr:nvCxnSpPr>
      <xdr:spPr>
        <a:xfrm>
          <a:off x="4864100" y="15216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158565</xdr:rowOff>
    </xdr:from>
    <xdr:ext cx="762000" cy="259045"/>
    <xdr:sp macro="" textlink="">
      <xdr:nvSpPr>
        <xdr:cNvPr id="190" name="人件費・物件費等の状況最大値テキスト"/>
        <xdr:cNvSpPr txBox="1"/>
      </xdr:nvSpPr>
      <xdr:spPr>
        <a:xfrm>
          <a:off x="5041900" y="1353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72188</xdr:rowOff>
    </xdr:from>
    <xdr:to>
      <xdr:col>24</xdr:col>
      <xdr:colOff>12700</xdr:colOff>
      <xdr:row>80</xdr:row>
      <xdr:rowOff>72188</xdr:rowOff>
    </xdr:to>
    <xdr:cxnSp macro="">
      <xdr:nvCxnSpPr>
        <xdr:cNvPr id="191" name="直線コネクタ 190"/>
        <xdr:cNvCxnSpPr/>
      </xdr:nvCxnSpPr>
      <xdr:spPr>
        <a:xfrm>
          <a:off x="4864100" y="1378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61415</xdr:rowOff>
    </xdr:from>
    <xdr:to>
      <xdr:col>23</xdr:col>
      <xdr:colOff>133350</xdr:colOff>
      <xdr:row>81</xdr:row>
      <xdr:rowOff>93999</xdr:rowOff>
    </xdr:to>
    <xdr:cxnSp macro="">
      <xdr:nvCxnSpPr>
        <xdr:cNvPr id="192" name="直線コネクタ 191"/>
        <xdr:cNvCxnSpPr/>
      </xdr:nvCxnSpPr>
      <xdr:spPr>
        <a:xfrm>
          <a:off x="4114800" y="13948865"/>
          <a:ext cx="838200" cy="3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132700</xdr:rowOff>
    </xdr:from>
    <xdr:ext cx="762000" cy="259045"/>
    <xdr:sp macro="" textlink="">
      <xdr:nvSpPr>
        <xdr:cNvPr id="193" name="人件費・物件費等の状況平均値テキスト"/>
        <xdr:cNvSpPr txBox="1"/>
      </xdr:nvSpPr>
      <xdr:spPr>
        <a:xfrm>
          <a:off x="5041900" y="14020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160623</xdr:rowOff>
    </xdr:from>
    <xdr:to>
      <xdr:col>23</xdr:col>
      <xdr:colOff>184150</xdr:colOff>
      <xdr:row>82</xdr:row>
      <xdr:rowOff>90773</xdr:rowOff>
    </xdr:to>
    <xdr:sp macro="" textlink="">
      <xdr:nvSpPr>
        <xdr:cNvPr id="194" name="フローチャート: 判断 193"/>
        <xdr:cNvSpPr/>
      </xdr:nvSpPr>
      <xdr:spPr>
        <a:xfrm>
          <a:off x="49022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61415</xdr:rowOff>
    </xdr:from>
    <xdr:to>
      <xdr:col>19</xdr:col>
      <xdr:colOff>133350</xdr:colOff>
      <xdr:row>81</xdr:row>
      <xdr:rowOff>108755</xdr:rowOff>
    </xdr:to>
    <xdr:cxnSp macro="">
      <xdr:nvCxnSpPr>
        <xdr:cNvPr id="195" name="直線コネクタ 194"/>
        <xdr:cNvCxnSpPr/>
      </xdr:nvCxnSpPr>
      <xdr:spPr>
        <a:xfrm flipV="1">
          <a:off x="3225800" y="13948865"/>
          <a:ext cx="889000" cy="4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161745</xdr:rowOff>
    </xdr:from>
    <xdr:to>
      <xdr:col>19</xdr:col>
      <xdr:colOff>184150</xdr:colOff>
      <xdr:row>82</xdr:row>
      <xdr:rowOff>91895</xdr:rowOff>
    </xdr:to>
    <xdr:sp macro="" textlink="">
      <xdr:nvSpPr>
        <xdr:cNvPr id="196" name="フローチャート: 判断 195"/>
        <xdr:cNvSpPr/>
      </xdr:nvSpPr>
      <xdr:spPr>
        <a:xfrm>
          <a:off x="4064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76672</xdr:rowOff>
    </xdr:from>
    <xdr:ext cx="736600" cy="259045"/>
    <xdr:sp macro="" textlink="">
      <xdr:nvSpPr>
        <xdr:cNvPr id="197" name="テキスト ボックス 196"/>
        <xdr:cNvSpPr txBox="1"/>
      </xdr:nvSpPr>
      <xdr:spPr>
        <a:xfrm>
          <a:off x="3733800" y="14135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70600</xdr:rowOff>
    </xdr:from>
    <xdr:to>
      <xdr:col>15</xdr:col>
      <xdr:colOff>82550</xdr:colOff>
      <xdr:row>81</xdr:row>
      <xdr:rowOff>108755</xdr:rowOff>
    </xdr:to>
    <xdr:cxnSp macro="">
      <xdr:nvCxnSpPr>
        <xdr:cNvPr id="198" name="直線コネクタ 197"/>
        <xdr:cNvCxnSpPr/>
      </xdr:nvCxnSpPr>
      <xdr:spPr>
        <a:xfrm>
          <a:off x="2336800" y="13958050"/>
          <a:ext cx="889000" cy="3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157514</xdr:rowOff>
    </xdr:from>
    <xdr:to>
      <xdr:col>15</xdr:col>
      <xdr:colOff>133350</xdr:colOff>
      <xdr:row>82</xdr:row>
      <xdr:rowOff>87664</xdr:rowOff>
    </xdr:to>
    <xdr:sp macro="" textlink="">
      <xdr:nvSpPr>
        <xdr:cNvPr id="199" name="フローチャート: 判断 198"/>
        <xdr:cNvSpPr/>
      </xdr:nvSpPr>
      <xdr:spPr>
        <a:xfrm>
          <a:off x="3175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72441</xdr:rowOff>
    </xdr:from>
    <xdr:ext cx="762000" cy="259045"/>
    <xdr:sp macro="" textlink="">
      <xdr:nvSpPr>
        <xdr:cNvPr id="200" name="テキスト ボックス 199"/>
        <xdr:cNvSpPr txBox="1"/>
      </xdr:nvSpPr>
      <xdr:spPr>
        <a:xfrm>
          <a:off x="2844800" y="1413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70600</xdr:rowOff>
    </xdr:from>
    <xdr:to>
      <xdr:col>11</xdr:col>
      <xdr:colOff>31750</xdr:colOff>
      <xdr:row>81</xdr:row>
      <xdr:rowOff>104415</xdr:rowOff>
    </xdr:to>
    <xdr:cxnSp macro="">
      <xdr:nvCxnSpPr>
        <xdr:cNvPr id="201" name="直線コネクタ 200"/>
        <xdr:cNvCxnSpPr/>
      </xdr:nvCxnSpPr>
      <xdr:spPr>
        <a:xfrm flipV="1">
          <a:off x="1447800" y="13958050"/>
          <a:ext cx="889000" cy="3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164323</xdr:rowOff>
    </xdr:from>
    <xdr:to>
      <xdr:col>11</xdr:col>
      <xdr:colOff>82550</xdr:colOff>
      <xdr:row>82</xdr:row>
      <xdr:rowOff>94473</xdr:rowOff>
    </xdr:to>
    <xdr:sp macro="" textlink="">
      <xdr:nvSpPr>
        <xdr:cNvPr id="202" name="フローチャート: 判断 201"/>
        <xdr:cNvSpPr/>
      </xdr:nvSpPr>
      <xdr:spPr>
        <a:xfrm>
          <a:off x="2286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79250</xdr:rowOff>
    </xdr:from>
    <xdr:ext cx="762000" cy="259045"/>
    <xdr:sp macro="" textlink="">
      <xdr:nvSpPr>
        <xdr:cNvPr id="203" name="テキスト ボックス 202"/>
        <xdr:cNvSpPr txBox="1"/>
      </xdr:nvSpPr>
      <xdr:spPr>
        <a:xfrm>
          <a:off x="1955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26691</xdr:rowOff>
    </xdr:from>
    <xdr:to>
      <xdr:col>7</xdr:col>
      <xdr:colOff>31750</xdr:colOff>
      <xdr:row>82</xdr:row>
      <xdr:rowOff>128291</xdr:rowOff>
    </xdr:to>
    <xdr:sp macro="" textlink="">
      <xdr:nvSpPr>
        <xdr:cNvPr id="204" name="フローチャート: 判断 203"/>
        <xdr:cNvSpPr/>
      </xdr:nvSpPr>
      <xdr:spPr>
        <a:xfrm>
          <a:off x="1397000" y="1408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113068</xdr:rowOff>
    </xdr:from>
    <xdr:ext cx="762000" cy="259045"/>
    <xdr:sp macro="" textlink="">
      <xdr:nvSpPr>
        <xdr:cNvPr id="205" name="テキスト ボックス 204"/>
        <xdr:cNvSpPr txBox="1"/>
      </xdr:nvSpPr>
      <xdr:spPr>
        <a:xfrm>
          <a:off x="1066800" y="1417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43199</xdr:rowOff>
    </xdr:from>
    <xdr:to>
      <xdr:col>23</xdr:col>
      <xdr:colOff>184150</xdr:colOff>
      <xdr:row>81</xdr:row>
      <xdr:rowOff>144799</xdr:rowOff>
    </xdr:to>
    <xdr:sp macro="" textlink="">
      <xdr:nvSpPr>
        <xdr:cNvPr id="211" name="楕円 210"/>
        <xdr:cNvSpPr/>
      </xdr:nvSpPr>
      <xdr:spPr>
        <a:xfrm>
          <a:off x="4902200" y="1393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59726</xdr:rowOff>
    </xdr:from>
    <xdr:ext cx="762000" cy="259045"/>
    <xdr:sp macro="" textlink="">
      <xdr:nvSpPr>
        <xdr:cNvPr id="212" name="人件費・物件費等の状況該当値テキスト"/>
        <xdr:cNvSpPr txBox="1"/>
      </xdr:nvSpPr>
      <xdr:spPr>
        <a:xfrm>
          <a:off x="5041900" y="13775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10615</xdr:rowOff>
    </xdr:from>
    <xdr:to>
      <xdr:col>19</xdr:col>
      <xdr:colOff>184150</xdr:colOff>
      <xdr:row>81</xdr:row>
      <xdr:rowOff>112215</xdr:rowOff>
    </xdr:to>
    <xdr:sp macro="" textlink="">
      <xdr:nvSpPr>
        <xdr:cNvPr id="213" name="楕円 212"/>
        <xdr:cNvSpPr/>
      </xdr:nvSpPr>
      <xdr:spPr>
        <a:xfrm>
          <a:off x="4064000" y="1389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122392</xdr:rowOff>
    </xdr:from>
    <xdr:ext cx="736600" cy="259045"/>
    <xdr:sp macro="" textlink="">
      <xdr:nvSpPr>
        <xdr:cNvPr id="214" name="テキスト ボックス 213"/>
        <xdr:cNvSpPr txBox="1"/>
      </xdr:nvSpPr>
      <xdr:spPr>
        <a:xfrm>
          <a:off x="3733800" y="13666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57955</xdr:rowOff>
    </xdr:from>
    <xdr:to>
      <xdr:col>15</xdr:col>
      <xdr:colOff>133350</xdr:colOff>
      <xdr:row>81</xdr:row>
      <xdr:rowOff>159555</xdr:rowOff>
    </xdr:to>
    <xdr:sp macro="" textlink="">
      <xdr:nvSpPr>
        <xdr:cNvPr id="215" name="楕円 214"/>
        <xdr:cNvSpPr/>
      </xdr:nvSpPr>
      <xdr:spPr>
        <a:xfrm>
          <a:off x="3175000" y="1394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169732</xdr:rowOff>
    </xdr:from>
    <xdr:ext cx="762000" cy="259045"/>
    <xdr:sp macro="" textlink="">
      <xdr:nvSpPr>
        <xdr:cNvPr id="216" name="テキスト ボックス 215"/>
        <xdr:cNvSpPr txBox="1"/>
      </xdr:nvSpPr>
      <xdr:spPr>
        <a:xfrm>
          <a:off x="2844800" y="1371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19800</xdr:rowOff>
    </xdr:from>
    <xdr:to>
      <xdr:col>11</xdr:col>
      <xdr:colOff>82550</xdr:colOff>
      <xdr:row>81</xdr:row>
      <xdr:rowOff>121400</xdr:rowOff>
    </xdr:to>
    <xdr:sp macro="" textlink="">
      <xdr:nvSpPr>
        <xdr:cNvPr id="217" name="楕円 216"/>
        <xdr:cNvSpPr/>
      </xdr:nvSpPr>
      <xdr:spPr>
        <a:xfrm>
          <a:off x="2286000" y="1390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131577</xdr:rowOff>
    </xdr:from>
    <xdr:ext cx="762000" cy="259045"/>
    <xdr:sp macro="" textlink="">
      <xdr:nvSpPr>
        <xdr:cNvPr id="218" name="テキスト ボックス 217"/>
        <xdr:cNvSpPr txBox="1"/>
      </xdr:nvSpPr>
      <xdr:spPr>
        <a:xfrm>
          <a:off x="1955800" y="1367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53615</xdr:rowOff>
    </xdr:from>
    <xdr:to>
      <xdr:col>7</xdr:col>
      <xdr:colOff>31750</xdr:colOff>
      <xdr:row>81</xdr:row>
      <xdr:rowOff>155215</xdr:rowOff>
    </xdr:to>
    <xdr:sp macro="" textlink="">
      <xdr:nvSpPr>
        <xdr:cNvPr id="219" name="楕円 218"/>
        <xdr:cNvSpPr/>
      </xdr:nvSpPr>
      <xdr:spPr>
        <a:xfrm>
          <a:off x="1397000" y="1394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165392</xdr:rowOff>
    </xdr:from>
    <xdr:ext cx="762000" cy="259045"/>
    <xdr:sp macro="" textlink="">
      <xdr:nvSpPr>
        <xdr:cNvPr id="220" name="テキスト ボックス 219"/>
        <xdr:cNvSpPr txBox="1"/>
      </xdr:nvSpPr>
      <xdr:spPr>
        <a:xfrm>
          <a:off x="1066800" y="13709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年齢構成の偏りや給料表の構造の違いにより、類似団体平均を</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上回っている。給料表は福島県のものを準拠しており、福島県の給料表は国の給料表と異なっていることも要因となっている。また、職員数が類似団体より少ないため、年齢構成の偏りによる変動が大きく、近年は増減を繰り返しているが、今後も給与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12398</xdr:rowOff>
    </xdr:to>
    <xdr:cxnSp macro="">
      <xdr:nvCxnSpPr>
        <xdr:cNvPr id="251" name="直線コネクタ 250"/>
        <xdr:cNvCxnSpPr/>
      </xdr:nvCxnSpPr>
      <xdr:spPr>
        <a:xfrm flipV="1">
          <a:off x="17018000" y="13938552"/>
          <a:ext cx="0" cy="13328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155925</xdr:rowOff>
    </xdr:from>
    <xdr:ext cx="762000" cy="259045"/>
    <xdr:sp macro="" textlink="">
      <xdr:nvSpPr>
        <xdr:cNvPr id="252" name="給与水準   （国との比較）最小値テキスト"/>
        <xdr:cNvSpPr txBox="1"/>
      </xdr:nvSpPr>
      <xdr:spPr>
        <a:xfrm>
          <a:off x="17106900" y="1524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12398</xdr:rowOff>
    </xdr:from>
    <xdr:to>
      <xdr:col>81</xdr:col>
      <xdr:colOff>133350</xdr:colOff>
      <xdr:row>89</xdr:row>
      <xdr:rowOff>12398</xdr:rowOff>
    </xdr:to>
    <xdr:cxnSp macro="">
      <xdr:nvCxnSpPr>
        <xdr:cNvPr id="253" name="直線コネクタ 252"/>
        <xdr:cNvCxnSpPr/>
      </xdr:nvCxnSpPr>
      <xdr:spPr>
        <a:xfrm>
          <a:off x="16929100" y="1527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4" name="給与水準   （国との比較）最大値テキスト"/>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5" name="直線コネクタ 254"/>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68943</xdr:rowOff>
    </xdr:from>
    <xdr:to>
      <xdr:col>81</xdr:col>
      <xdr:colOff>44450</xdr:colOff>
      <xdr:row>88</xdr:row>
      <xdr:rowOff>126395</xdr:rowOff>
    </xdr:to>
    <xdr:cxnSp macro="">
      <xdr:nvCxnSpPr>
        <xdr:cNvPr id="256" name="直線コネクタ 255"/>
        <xdr:cNvCxnSpPr/>
      </xdr:nvCxnSpPr>
      <xdr:spPr>
        <a:xfrm flipV="1">
          <a:off x="16179800" y="15156543"/>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7"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8" name="フローチャート: 判断 257"/>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91923</xdr:rowOff>
    </xdr:from>
    <xdr:to>
      <xdr:col>77</xdr:col>
      <xdr:colOff>44450</xdr:colOff>
      <xdr:row>88</xdr:row>
      <xdr:rowOff>126395</xdr:rowOff>
    </xdr:to>
    <xdr:cxnSp macro="">
      <xdr:nvCxnSpPr>
        <xdr:cNvPr id="259" name="直線コネクタ 258"/>
        <xdr:cNvCxnSpPr/>
      </xdr:nvCxnSpPr>
      <xdr:spPr>
        <a:xfrm>
          <a:off x="15290800" y="1517952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39309</xdr:rowOff>
    </xdr:from>
    <xdr:to>
      <xdr:col>77</xdr:col>
      <xdr:colOff>95250</xdr:colOff>
      <xdr:row>86</xdr:row>
      <xdr:rowOff>140909</xdr:rowOff>
    </xdr:to>
    <xdr:sp macro="" textlink="">
      <xdr:nvSpPr>
        <xdr:cNvPr id="260" name="フローチャート: 判断 259"/>
        <xdr:cNvSpPr/>
      </xdr:nvSpPr>
      <xdr:spPr>
        <a:xfrm>
          <a:off x="16129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151086</xdr:rowOff>
    </xdr:from>
    <xdr:ext cx="736600" cy="259045"/>
    <xdr:sp macro="" textlink="">
      <xdr:nvSpPr>
        <xdr:cNvPr id="261" name="テキスト ボックス 260"/>
        <xdr:cNvSpPr txBox="1"/>
      </xdr:nvSpPr>
      <xdr:spPr>
        <a:xfrm>
          <a:off x="15798800" y="14552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148468</xdr:rowOff>
    </xdr:from>
    <xdr:to>
      <xdr:col>72</xdr:col>
      <xdr:colOff>203200</xdr:colOff>
      <xdr:row>88</xdr:row>
      <xdr:rowOff>91923</xdr:rowOff>
    </xdr:to>
    <xdr:cxnSp macro="">
      <xdr:nvCxnSpPr>
        <xdr:cNvPr id="262" name="直線コネクタ 261"/>
        <xdr:cNvCxnSpPr/>
      </xdr:nvCxnSpPr>
      <xdr:spPr>
        <a:xfrm>
          <a:off x="14401800" y="15064618"/>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27818</xdr:rowOff>
    </xdr:from>
    <xdr:to>
      <xdr:col>73</xdr:col>
      <xdr:colOff>44450</xdr:colOff>
      <xdr:row>86</xdr:row>
      <xdr:rowOff>129418</xdr:rowOff>
    </xdr:to>
    <xdr:sp macro="" textlink="">
      <xdr:nvSpPr>
        <xdr:cNvPr id="263" name="フローチャート: 判断 262"/>
        <xdr:cNvSpPr/>
      </xdr:nvSpPr>
      <xdr:spPr>
        <a:xfrm>
          <a:off x="15240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139595</xdr:rowOff>
    </xdr:from>
    <xdr:ext cx="762000" cy="259045"/>
    <xdr:sp macro="" textlink="">
      <xdr:nvSpPr>
        <xdr:cNvPr id="264" name="テキスト ボックス 263"/>
        <xdr:cNvSpPr txBox="1"/>
      </xdr:nvSpPr>
      <xdr:spPr>
        <a:xfrm>
          <a:off x="14909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148468</xdr:rowOff>
    </xdr:from>
    <xdr:to>
      <xdr:col>68</xdr:col>
      <xdr:colOff>152400</xdr:colOff>
      <xdr:row>88</xdr:row>
      <xdr:rowOff>91923</xdr:rowOff>
    </xdr:to>
    <xdr:cxnSp macro="">
      <xdr:nvCxnSpPr>
        <xdr:cNvPr id="265" name="直線コネクタ 264"/>
        <xdr:cNvCxnSpPr/>
      </xdr:nvCxnSpPr>
      <xdr:spPr>
        <a:xfrm flipV="1">
          <a:off x="13512800" y="15064618"/>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6" name="フローチャート: 判断 265"/>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67" name="テキスト ボックス 266"/>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68" name="フローチャート: 判断 267"/>
        <xdr:cNvSpPr/>
      </xdr:nvSpPr>
      <xdr:spPr>
        <a:xfrm>
          <a:off x="13462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93634</xdr:rowOff>
    </xdr:from>
    <xdr:ext cx="762000" cy="259045"/>
    <xdr:sp macro="" textlink="">
      <xdr:nvSpPr>
        <xdr:cNvPr id="269" name="テキスト ボックス 268"/>
        <xdr:cNvSpPr txBox="1"/>
      </xdr:nvSpPr>
      <xdr:spPr>
        <a:xfrm>
          <a:off x="13131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18143</xdr:rowOff>
    </xdr:from>
    <xdr:to>
      <xdr:col>81</xdr:col>
      <xdr:colOff>95250</xdr:colOff>
      <xdr:row>88</xdr:row>
      <xdr:rowOff>119743</xdr:rowOff>
    </xdr:to>
    <xdr:sp macro="" textlink="">
      <xdr:nvSpPr>
        <xdr:cNvPr id="275" name="楕円 274"/>
        <xdr:cNvSpPr/>
      </xdr:nvSpPr>
      <xdr:spPr>
        <a:xfrm>
          <a:off x="169672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85470</xdr:rowOff>
    </xdr:from>
    <xdr:ext cx="762000" cy="259045"/>
    <xdr:sp macro="" textlink="">
      <xdr:nvSpPr>
        <xdr:cNvPr id="276" name="給与水準   （国との比較）該当値テキスト"/>
        <xdr:cNvSpPr txBox="1"/>
      </xdr:nvSpPr>
      <xdr:spPr>
        <a:xfrm>
          <a:off x="17106900" y="1500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75595</xdr:rowOff>
    </xdr:from>
    <xdr:to>
      <xdr:col>77</xdr:col>
      <xdr:colOff>95250</xdr:colOff>
      <xdr:row>89</xdr:row>
      <xdr:rowOff>5745</xdr:rowOff>
    </xdr:to>
    <xdr:sp macro="" textlink="">
      <xdr:nvSpPr>
        <xdr:cNvPr id="277" name="楕円 276"/>
        <xdr:cNvSpPr/>
      </xdr:nvSpPr>
      <xdr:spPr>
        <a:xfrm>
          <a:off x="16129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161972</xdr:rowOff>
    </xdr:from>
    <xdr:ext cx="736600" cy="259045"/>
    <xdr:sp macro="" textlink="">
      <xdr:nvSpPr>
        <xdr:cNvPr id="278" name="テキスト ボックス 277"/>
        <xdr:cNvSpPr txBox="1"/>
      </xdr:nvSpPr>
      <xdr:spPr>
        <a:xfrm>
          <a:off x="15798800" y="15249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41123</xdr:rowOff>
    </xdr:from>
    <xdr:to>
      <xdr:col>73</xdr:col>
      <xdr:colOff>44450</xdr:colOff>
      <xdr:row>88</xdr:row>
      <xdr:rowOff>142723</xdr:rowOff>
    </xdr:to>
    <xdr:sp macro="" textlink="">
      <xdr:nvSpPr>
        <xdr:cNvPr id="279" name="楕円 278"/>
        <xdr:cNvSpPr/>
      </xdr:nvSpPr>
      <xdr:spPr>
        <a:xfrm>
          <a:off x="152400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127500</xdr:rowOff>
    </xdr:from>
    <xdr:ext cx="762000" cy="259045"/>
    <xdr:sp macro="" textlink="">
      <xdr:nvSpPr>
        <xdr:cNvPr id="280" name="テキスト ボックス 279"/>
        <xdr:cNvSpPr txBox="1"/>
      </xdr:nvSpPr>
      <xdr:spPr>
        <a:xfrm>
          <a:off x="14909800" y="15215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97668</xdr:rowOff>
    </xdr:from>
    <xdr:to>
      <xdr:col>68</xdr:col>
      <xdr:colOff>203200</xdr:colOff>
      <xdr:row>88</xdr:row>
      <xdr:rowOff>27818</xdr:rowOff>
    </xdr:to>
    <xdr:sp macro="" textlink="">
      <xdr:nvSpPr>
        <xdr:cNvPr id="281" name="楕円 280"/>
        <xdr:cNvSpPr/>
      </xdr:nvSpPr>
      <xdr:spPr>
        <a:xfrm>
          <a:off x="14351000" y="150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12595</xdr:rowOff>
    </xdr:from>
    <xdr:ext cx="762000" cy="259045"/>
    <xdr:sp macro="" textlink="">
      <xdr:nvSpPr>
        <xdr:cNvPr id="282" name="テキスト ボックス 281"/>
        <xdr:cNvSpPr txBox="1"/>
      </xdr:nvSpPr>
      <xdr:spPr>
        <a:xfrm>
          <a:off x="14020800" y="1510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41123</xdr:rowOff>
    </xdr:from>
    <xdr:to>
      <xdr:col>64</xdr:col>
      <xdr:colOff>152400</xdr:colOff>
      <xdr:row>88</xdr:row>
      <xdr:rowOff>142723</xdr:rowOff>
    </xdr:to>
    <xdr:sp macro="" textlink="">
      <xdr:nvSpPr>
        <xdr:cNvPr id="283" name="楕円 282"/>
        <xdr:cNvSpPr/>
      </xdr:nvSpPr>
      <xdr:spPr>
        <a:xfrm>
          <a:off x="134620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127500</xdr:rowOff>
    </xdr:from>
    <xdr:ext cx="762000" cy="259045"/>
    <xdr:sp macro="" textlink="">
      <xdr:nvSpPr>
        <xdr:cNvPr id="284" name="テキスト ボックス 283"/>
        <xdr:cNvSpPr txBox="1"/>
      </xdr:nvSpPr>
      <xdr:spPr>
        <a:xfrm>
          <a:off x="13131800" y="15215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行財政改革に伴い、職員数を削減していたため、類似団体平均を</a:t>
          </a:r>
          <a:r>
            <a:rPr kumimoji="1" lang="en-US" altLang="ja-JP" sz="1300">
              <a:latin typeface="ＭＳ Ｐゴシック" panose="020B0600070205080204" pitchFamily="50" charset="-128"/>
              <a:ea typeface="ＭＳ Ｐゴシック" panose="020B0600070205080204" pitchFamily="50" charset="-128"/>
            </a:rPr>
            <a:t>3.44</a:t>
          </a:r>
          <a:r>
            <a:rPr kumimoji="1" lang="ja-JP" altLang="en-US" sz="1300">
              <a:latin typeface="ＭＳ Ｐゴシック" panose="020B0600070205080204" pitchFamily="50" charset="-128"/>
              <a:ea typeface="ＭＳ Ｐゴシック" panose="020B0600070205080204" pitchFamily="50" charset="-128"/>
            </a:rPr>
            <a:t>ポイント下回っている。平成２８年度に策定した定員管理計画により、再任用制度を活用しながら定期的な新規職員の採用を進めていき、今後も住民サービスを向上させるために必要な職員数は確保しながら定員管理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127805</xdr:rowOff>
    </xdr:from>
    <xdr:to>
      <xdr:col>81</xdr:col>
      <xdr:colOff>44450</xdr:colOff>
      <xdr:row>67</xdr:row>
      <xdr:rowOff>126661</xdr:rowOff>
    </xdr:to>
    <xdr:cxnSp macro="">
      <xdr:nvCxnSpPr>
        <xdr:cNvPr id="314" name="直線コネクタ 313"/>
        <xdr:cNvCxnSpPr/>
      </xdr:nvCxnSpPr>
      <xdr:spPr>
        <a:xfrm flipV="1">
          <a:off x="17018000" y="10071905"/>
          <a:ext cx="0" cy="15419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98738</xdr:rowOff>
    </xdr:from>
    <xdr:ext cx="762000" cy="259045"/>
    <xdr:sp macro="" textlink="">
      <xdr:nvSpPr>
        <xdr:cNvPr id="315" name="定員管理の状況最小値テキスト"/>
        <xdr:cNvSpPr txBox="1"/>
      </xdr:nvSpPr>
      <xdr:spPr>
        <a:xfrm>
          <a:off x="17106900" y="11585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126661</xdr:rowOff>
    </xdr:from>
    <xdr:to>
      <xdr:col>81</xdr:col>
      <xdr:colOff>133350</xdr:colOff>
      <xdr:row>67</xdr:row>
      <xdr:rowOff>126661</xdr:rowOff>
    </xdr:to>
    <xdr:cxnSp macro="">
      <xdr:nvCxnSpPr>
        <xdr:cNvPr id="316" name="直線コネクタ 315"/>
        <xdr:cNvCxnSpPr/>
      </xdr:nvCxnSpPr>
      <xdr:spPr>
        <a:xfrm>
          <a:off x="16929100" y="11613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42732</xdr:rowOff>
    </xdr:from>
    <xdr:ext cx="762000" cy="259045"/>
    <xdr:sp macro="" textlink="">
      <xdr:nvSpPr>
        <xdr:cNvPr id="317" name="定員管理の状況最大値テキスト"/>
        <xdr:cNvSpPr txBox="1"/>
      </xdr:nvSpPr>
      <xdr:spPr>
        <a:xfrm>
          <a:off x="17106900" y="981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127805</xdr:rowOff>
    </xdr:from>
    <xdr:to>
      <xdr:col>81</xdr:col>
      <xdr:colOff>133350</xdr:colOff>
      <xdr:row>58</xdr:row>
      <xdr:rowOff>127805</xdr:rowOff>
    </xdr:to>
    <xdr:cxnSp macro="">
      <xdr:nvCxnSpPr>
        <xdr:cNvPr id="318" name="直線コネクタ 317"/>
        <xdr:cNvCxnSpPr/>
      </xdr:nvCxnSpPr>
      <xdr:spPr>
        <a:xfrm>
          <a:off x="16929100" y="1007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31157</xdr:rowOff>
    </xdr:from>
    <xdr:to>
      <xdr:col>81</xdr:col>
      <xdr:colOff>44450</xdr:colOff>
      <xdr:row>59</xdr:row>
      <xdr:rowOff>42418</xdr:rowOff>
    </xdr:to>
    <xdr:cxnSp macro="">
      <xdr:nvCxnSpPr>
        <xdr:cNvPr id="319" name="直線コネクタ 318"/>
        <xdr:cNvCxnSpPr/>
      </xdr:nvCxnSpPr>
      <xdr:spPr>
        <a:xfrm flipV="1">
          <a:off x="16179800" y="10146707"/>
          <a:ext cx="8382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57675</xdr:rowOff>
    </xdr:from>
    <xdr:ext cx="762000" cy="259045"/>
    <xdr:sp macro="" textlink="">
      <xdr:nvSpPr>
        <xdr:cNvPr id="320" name="定員管理の状況平均値テキスト"/>
        <xdr:cNvSpPr txBox="1"/>
      </xdr:nvSpPr>
      <xdr:spPr>
        <a:xfrm>
          <a:off x="17106900" y="10344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85598</xdr:rowOff>
    </xdr:from>
    <xdr:to>
      <xdr:col>81</xdr:col>
      <xdr:colOff>95250</xdr:colOff>
      <xdr:row>61</xdr:row>
      <xdr:rowOff>15748</xdr:rowOff>
    </xdr:to>
    <xdr:sp macro="" textlink="">
      <xdr:nvSpPr>
        <xdr:cNvPr id="321" name="フローチャート: 判断 320"/>
        <xdr:cNvSpPr/>
      </xdr:nvSpPr>
      <xdr:spPr>
        <a:xfrm>
          <a:off x="169672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42418</xdr:rowOff>
    </xdr:from>
    <xdr:to>
      <xdr:col>77</xdr:col>
      <xdr:colOff>44450</xdr:colOff>
      <xdr:row>59</xdr:row>
      <xdr:rowOff>44831</xdr:rowOff>
    </xdr:to>
    <xdr:cxnSp macro="">
      <xdr:nvCxnSpPr>
        <xdr:cNvPr id="322" name="直線コネクタ 321"/>
        <xdr:cNvCxnSpPr/>
      </xdr:nvCxnSpPr>
      <xdr:spPr>
        <a:xfrm flipV="1">
          <a:off x="15290800" y="10157968"/>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76750</xdr:rowOff>
    </xdr:from>
    <xdr:to>
      <xdr:col>77</xdr:col>
      <xdr:colOff>95250</xdr:colOff>
      <xdr:row>61</xdr:row>
      <xdr:rowOff>6900</xdr:rowOff>
    </xdr:to>
    <xdr:sp macro="" textlink="">
      <xdr:nvSpPr>
        <xdr:cNvPr id="323" name="フローチャート: 判断 322"/>
        <xdr:cNvSpPr/>
      </xdr:nvSpPr>
      <xdr:spPr>
        <a:xfrm>
          <a:off x="16129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163127</xdr:rowOff>
    </xdr:from>
    <xdr:ext cx="736600" cy="259045"/>
    <xdr:sp macro="" textlink="">
      <xdr:nvSpPr>
        <xdr:cNvPr id="324" name="テキスト ボックス 323"/>
        <xdr:cNvSpPr txBox="1"/>
      </xdr:nvSpPr>
      <xdr:spPr>
        <a:xfrm>
          <a:off x="15798800" y="10450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22309</xdr:rowOff>
    </xdr:from>
    <xdr:to>
      <xdr:col>72</xdr:col>
      <xdr:colOff>203200</xdr:colOff>
      <xdr:row>59</xdr:row>
      <xdr:rowOff>44831</xdr:rowOff>
    </xdr:to>
    <xdr:cxnSp macro="">
      <xdr:nvCxnSpPr>
        <xdr:cNvPr id="325" name="直線コネクタ 324"/>
        <xdr:cNvCxnSpPr/>
      </xdr:nvCxnSpPr>
      <xdr:spPr>
        <a:xfrm>
          <a:off x="14401800" y="10137859"/>
          <a:ext cx="889000" cy="2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70316</xdr:rowOff>
    </xdr:from>
    <xdr:to>
      <xdr:col>73</xdr:col>
      <xdr:colOff>44450</xdr:colOff>
      <xdr:row>61</xdr:row>
      <xdr:rowOff>466</xdr:rowOff>
    </xdr:to>
    <xdr:sp macro="" textlink="">
      <xdr:nvSpPr>
        <xdr:cNvPr id="326" name="フローチャート: 判断 325"/>
        <xdr:cNvSpPr/>
      </xdr:nvSpPr>
      <xdr:spPr>
        <a:xfrm>
          <a:off x="15240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156693</xdr:rowOff>
    </xdr:from>
    <xdr:ext cx="762000" cy="259045"/>
    <xdr:sp macro="" textlink="">
      <xdr:nvSpPr>
        <xdr:cNvPr id="327" name="テキスト ボックス 326"/>
        <xdr:cNvSpPr txBox="1"/>
      </xdr:nvSpPr>
      <xdr:spPr>
        <a:xfrm>
          <a:off x="14909800" y="10443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10244</xdr:rowOff>
    </xdr:from>
    <xdr:to>
      <xdr:col>68</xdr:col>
      <xdr:colOff>152400</xdr:colOff>
      <xdr:row>59</xdr:row>
      <xdr:rowOff>22309</xdr:rowOff>
    </xdr:to>
    <xdr:cxnSp macro="">
      <xdr:nvCxnSpPr>
        <xdr:cNvPr id="328" name="直線コネクタ 327"/>
        <xdr:cNvCxnSpPr/>
      </xdr:nvCxnSpPr>
      <xdr:spPr>
        <a:xfrm>
          <a:off x="13512800" y="1012579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38946</xdr:rowOff>
    </xdr:from>
    <xdr:to>
      <xdr:col>68</xdr:col>
      <xdr:colOff>203200</xdr:colOff>
      <xdr:row>60</xdr:row>
      <xdr:rowOff>140546</xdr:rowOff>
    </xdr:to>
    <xdr:sp macro="" textlink="">
      <xdr:nvSpPr>
        <xdr:cNvPr id="329" name="フローチャート: 判断 328"/>
        <xdr:cNvSpPr/>
      </xdr:nvSpPr>
      <xdr:spPr>
        <a:xfrm>
          <a:off x="14351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125323</xdr:rowOff>
    </xdr:from>
    <xdr:ext cx="762000" cy="259045"/>
    <xdr:sp macro="" textlink="">
      <xdr:nvSpPr>
        <xdr:cNvPr id="330" name="テキスト ボックス 329"/>
        <xdr:cNvSpPr txBox="1"/>
      </xdr:nvSpPr>
      <xdr:spPr>
        <a:xfrm>
          <a:off x="14020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69511</xdr:rowOff>
    </xdr:from>
    <xdr:to>
      <xdr:col>64</xdr:col>
      <xdr:colOff>152400</xdr:colOff>
      <xdr:row>60</xdr:row>
      <xdr:rowOff>171111</xdr:rowOff>
    </xdr:to>
    <xdr:sp macro="" textlink="">
      <xdr:nvSpPr>
        <xdr:cNvPr id="331" name="フローチャート: 判断 330"/>
        <xdr:cNvSpPr/>
      </xdr:nvSpPr>
      <xdr:spPr>
        <a:xfrm>
          <a:off x="13462000" y="103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155888</xdr:rowOff>
    </xdr:from>
    <xdr:ext cx="762000" cy="259045"/>
    <xdr:sp macro="" textlink="">
      <xdr:nvSpPr>
        <xdr:cNvPr id="332" name="テキスト ボックス 331"/>
        <xdr:cNvSpPr txBox="1"/>
      </xdr:nvSpPr>
      <xdr:spPr>
        <a:xfrm>
          <a:off x="13131800" y="10442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151807</xdr:rowOff>
    </xdr:from>
    <xdr:to>
      <xdr:col>81</xdr:col>
      <xdr:colOff>95250</xdr:colOff>
      <xdr:row>59</xdr:row>
      <xdr:rowOff>81957</xdr:rowOff>
    </xdr:to>
    <xdr:sp macro="" textlink="">
      <xdr:nvSpPr>
        <xdr:cNvPr id="338" name="楕円 337"/>
        <xdr:cNvSpPr/>
      </xdr:nvSpPr>
      <xdr:spPr>
        <a:xfrm>
          <a:off x="16967200" y="1009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73084</xdr:rowOff>
    </xdr:from>
    <xdr:ext cx="762000" cy="259045"/>
    <xdr:sp macro="" textlink="">
      <xdr:nvSpPr>
        <xdr:cNvPr id="339" name="定員管理の状況該当値テキスト"/>
        <xdr:cNvSpPr txBox="1"/>
      </xdr:nvSpPr>
      <xdr:spPr>
        <a:xfrm>
          <a:off x="17106900" y="100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163068</xdr:rowOff>
    </xdr:from>
    <xdr:to>
      <xdr:col>77</xdr:col>
      <xdr:colOff>95250</xdr:colOff>
      <xdr:row>59</xdr:row>
      <xdr:rowOff>93218</xdr:rowOff>
    </xdr:to>
    <xdr:sp macro="" textlink="">
      <xdr:nvSpPr>
        <xdr:cNvPr id="340" name="楕円 339"/>
        <xdr:cNvSpPr/>
      </xdr:nvSpPr>
      <xdr:spPr>
        <a:xfrm>
          <a:off x="16129000" y="1010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103395</xdr:rowOff>
    </xdr:from>
    <xdr:ext cx="736600" cy="259045"/>
    <xdr:sp macro="" textlink="">
      <xdr:nvSpPr>
        <xdr:cNvPr id="341" name="テキスト ボックス 340"/>
        <xdr:cNvSpPr txBox="1"/>
      </xdr:nvSpPr>
      <xdr:spPr>
        <a:xfrm>
          <a:off x="15798800" y="9876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165481</xdr:rowOff>
    </xdr:from>
    <xdr:to>
      <xdr:col>73</xdr:col>
      <xdr:colOff>44450</xdr:colOff>
      <xdr:row>59</xdr:row>
      <xdr:rowOff>95631</xdr:rowOff>
    </xdr:to>
    <xdr:sp macro="" textlink="">
      <xdr:nvSpPr>
        <xdr:cNvPr id="342" name="楕円 341"/>
        <xdr:cNvSpPr/>
      </xdr:nvSpPr>
      <xdr:spPr>
        <a:xfrm>
          <a:off x="15240000" y="1010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105808</xdr:rowOff>
    </xdr:from>
    <xdr:ext cx="762000" cy="259045"/>
    <xdr:sp macro="" textlink="">
      <xdr:nvSpPr>
        <xdr:cNvPr id="343" name="テキスト ボックス 342"/>
        <xdr:cNvSpPr txBox="1"/>
      </xdr:nvSpPr>
      <xdr:spPr>
        <a:xfrm>
          <a:off x="14909800" y="9878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142959</xdr:rowOff>
    </xdr:from>
    <xdr:to>
      <xdr:col>68</xdr:col>
      <xdr:colOff>203200</xdr:colOff>
      <xdr:row>59</xdr:row>
      <xdr:rowOff>73109</xdr:rowOff>
    </xdr:to>
    <xdr:sp macro="" textlink="">
      <xdr:nvSpPr>
        <xdr:cNvPr id="344" name="楕円 343"/>
        <xdr:cNvSpPr/>
      </xdr:nvSpPr>
      <xdr:spPr>
        <a:xfrm>
          <a:off x="14351000" y="1008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83286</xdr:rowOff>
    </xdr:from>
    <xdr:ext cx="762000" cy="259045"/>
    <xdr:sp macro="" textlink="">
      <xdr:nvSpPr>
        <xdr:cNvPr id="345" name="テキスト ボックス 344"/>
        <xdr:cNvSpPr txBox="1"/>
      </xdr:nvSpPr>
      <xdr:spPr>
        <a:xfrm>
          <a:off x="14020800" y="985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130894</xdr:rowOff>
    </xdr:from>
    <xdr:to>
      <xdr:col>64</xdr:col>
      <xdr:colOff>152400</xdr:colOff>
      <xdr:row>59</xdr:row>
      <xdr:rowOff>61044</xdr:rowOff>
    </xdr:to>
    <xdr:sp macro="" textlink="">
      <xdr:nvSpPr>
        <xdr:cNvPr id="346" name="楕円 345"/>
        <xdr:cNvSpPr/>
      </xdr:nvSpPr>
      <xdr:spPr>
        <a:xfrm>
          <a:off x="13462000" y="1007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71221</xdr:rowOff>
    </xdr:from>
    <xdr:ext cx="762000" cy="259045"/>
    <xdr:sp macro="" textlink="">
      <xdr:nvSpPr>
        <xdr:cNvPr id="347" name="テキスト ボックス 346"/>
        <xdr:cNvSpPr txBox="1"/>
      </xdr:nvSpPr>
      <xdr:spPr>
        <a:xfrm>
          <a:off x="13131800" y="9843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普通建設事業費に係る地方債の償還に伴い、実質公債費比率は類似団体平均を大きく上回っていたが、償還金のピークが過ぎ、償還金が減少してきているため、前年度より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地方債借入の抑制や新たな債務負担行為を設定しないなど、数値の改善を図ってきたことにより、類似団体平均を下回る状況になった。地方債残高は増加傾向にあるが、引き続き財政健全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5" name="テキスト ボックス 37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44</xdr:row>
      <xdr:rowOff>165100</xdr:rowOff>
    </xdr:to>
    <xdr:cxnSp macro="">
      <xdr:nvCxnSpPr>
        <xdr:cNvPr id="379" name="直線コネクタ 378"/>
        <xdr:cNvCxnSpPr/>
      </xdr:nvCxnSpPr>
      <xdr:spPr>
        <a:xfrm flipV="1">
          <a:off x="17018000" y="6226628"/>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0"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1" name="直線コネクタ 380"/>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2" name="公債費負担の状況最大値テキスト"/>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3" name="直線コネクタ 382"/>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80131</xdr:rowOff>
    </xdr:from>
    <xdr:to>
      <xdr:col>81</xdr:col>
      <xdr:colOff>44450</xdr:colOff>
      <xdr:row>39</xdr:row>
      <xdr:rowOff>160565</xdr:rowOff>
    </xdr:to>
    <xdr:cxnSp macro="">
      <xdr:nvCxnSpPr>
        <xdr:cNvPr id="384" name="直線コネクタ 383"/>
        <xdr:cNvCxnSpPr/>
      </xdr:nvCxnSpPr>
      <xdr:spPr>
        <a:xfrm flipV="1">
          <a:off x="16179800" y="6766681"/>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58860</xdr:rowOff>
    </xdr:from>
    <xdr:ext cx="762000" cy="259045"/>
    <xdr:sp macro="" textlink="">
      <xdr:nvSpPr>
        <xdr:cNvPr id="385" name="公債費負担の状況平均値テキスト"/>
        <xdr:cNvSpPr txBox="1"/>
      </xdr:nvSpPr>
      <xdr:spPr>
        <a:xfrm>
          <a:off x="17106900" y="6745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386" name="フローチャート: 判断 385"/>
        <xdr:cNvSpPr/>
      </xdr:nvSpPr>
      <xdr:spPr>
        <a:xfrm>
          <a:off x="16967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160565</xdr:rowOff>
    </xdr:from>
    <xdr:to>
      <xdr:col>77</xdr:col>
      <xdr:colOff>44450</xdr:colOff>
      <xdr:row>40</xdr:row>
      <xdr:rowOff>69548</xdr:rowOff>
    </xdr:to>
    <xdr:cxnSp macro="">
      <xdr:nvCxnSpPr>
        <xdr:cNvPr id="387" name="直線コネクタ 386"/>
        <xdr:cNvCxnSpPr/>
      </xdr:nvCxnSpPr>
      <xdr:spPr>
        <a:xfrm flipV="1">
          <a:off x="15290800" y="684711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88" name="フローチャート: 判断 387"/>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389" name="テキスト ボックス 388"/>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69548</xdr:rowOff>
    </xdr:from>
    <xdr:to>
      <xdr:col>72</xdr:col>
      <xdr:colOff>203200</xdr:colOff>
      <xdr:row>41</xdr:row>
      <xdr:rowOff>150888</xdr:rowOff>
    </xdr:to>
    <xdr:cxnSp macro="">
      <xdr:nvCxnSpPr>
        <xdr:cNvPr id="390" name="直線コネクタ 389"/>
        <xdr:cNvCxnSpPr/>
      </xdr:nvCxnSpPr>
      <xdr:spPr>
        <a:xfrm flipV="1">
          <a:off x="14401800" y="6927548"/>
          <a:ext cx="889000" cy="25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98274</xdr:rowOff>
    </xdr:from>
    <xdr:to>
      <xdr:col>73</xdr:col>
      <xdr:colOff>44450</xdr:colOff>
      <xdr:row>40</xdr:row>
      <xdr:rowOff>28424</xdr:rowOff>
    </xdr:to>
    <xdr:sp macro="" textlink="">
      <xdr:nvSpPr>
        <xdr:cNvPr id="391" name="フローチャート: 判断 390"/>
        <xdr:cNvSpPr/>
      </xdr:nvSpPr>
      <xdr:spPr>
        <a:xfrm>
          <a:off x="15240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38601</xdr:rowOff>
    </xdr:from>
    <xdr:ext cx="762000" cy="259045"/>
    <xdr:sp macro="" textlink="">
      <xdr:nvSpPr>
        <xdr:cNvPr id="392" name="テキスト ボックス 391"/>
        <xdr:cNvSpPr txBox="1"/>
      </xdr:nvSpPr>
      <xdr:spPr>
        <a:xfrm>
          <a:off x="14909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150888</xdr:rowOff>
    </xdr:from>
    <xdr:to>
      <xdr:col>68</xdr:col>
      <xdr:colOff>152400</xdr:colOff>
      <xdr:row>43</xdr:row>
      <xdr:rowOff>3326</xdr:rowOff>
    </xdr:to>
    <xdr:cxnSp macro="">
      <xdr:nvCxnSpPr>
        <xdr:cNvPr id="393" name="直線コネクタ 392"/>
        <xdr:cNvCxnSpPr/>
      </xdr:nvCxnSpPr>
      <xdr:spPr>
        <a:xfrm flipV="1">
          <a:off x="13512800" y="7180338"/>
          <a:ext cx="8890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109765</xdr:rowOff>
    </xdr:from>
    <xdr:to>
      <xdr:col>68</xdr:col>
      <xdr:colOff>203200</xdr:colOff>
      <xdr:row>40</xdr:row>
      <xdr:rowOff>39915</xdr:rowOff>
    </xdr:to>
    <xdr:sp macro="" textlink="">
      <xdr:nvSpPr>
        <xdr:cNvPr id="394" name="フローチャート: 判断 393"/>
        <xdr:cNvSpPr/>
      </xdr:nvSpPr>
      <xdr:spPr>
        <a:xfrm>
          <a:off x="14351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50092</xdr:rowOff>
    </xdr:from>
    <xdr:ext cx="762000" cy="259045"/>
    <xdr:sp macro="" textlink="">
      <xdr:nvSpPr>
        <xdr:cNvPr id="395" name="テキスト ボックス 394"/>
        <xdr:cNvSpPr txBox="1"/>
      </xdr:nvSpPr>
      <xdr:spPr>
        <a:xfrm>
          <a:off x="14020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17841</xdr:rowOff>
    </xdr:from>
    <xdr:to>
      <xdr:col>64</xdr:col>
      <xdr:colOff>152400</xdr:colOff>
      <xdr:row>39</xdr:row>
      <xdr:rowOff>119441</xdr:rowOff>
    </xdr:to>
    <xdr:sp macro="" textlink="">
      <xdr:nvSpPr>
        <xdr:cNvPr id="396" name="フローチャート: 判断 395"/>
        <xdr:cNvSpPr/>
      </xdr:nvSpPr>
      <xdr:spPr>
        <a:xfrm>
          <a:off x="13462000" y="670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129618</xdr:rowOff>
    </xdr:from>
    <xdr:ext cx="762000" cy="259045"/>
    <xdr:sp macro="" textlink="">
      <xdr:nvSpPr>
        <xdr:cNvPr id="397" name="テキスト ボックス 396"/>
        <xdr:cNvSpPr txBox="1"/>
      </xdr:nvSpPr>
      <xdr:spPr>
        <a:xfrm>
          <a:off x="13131800" y="647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29331</xdr:rowOff>
    </xdr:from>
    <xdr:to>
      <xdr:col>81</xdr:col>
      <xdr:colOff>95250</xdr:colOff>
      <xdr:row>39</xdr:row>
      <xdr:rowOff>130931</xdr:rowOff>
    </xdr:to>
    <xdr:sp macro="" textlink="">
      <xdr:nvSpPr>
        <xdr:cNvPr id="403" name="楕円 402"/>
        <xdr:cNvSpPr/>
      </xdr:nvSpPr>
      <xdr:spPr>
        <a:xfrm>
          <a:off x="16967200" y="671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45858</xdr:rowOff>
    </xdr:from>
    <xdr:ext cx="762000" cy="259045"/>
    <xdr:sp macro="" textlink="">
      <xdr:nvSpPr>
        <xdr:cNvPr id="404" name="公債費負担の状況該当値テキスト"/>
        <xdr:cNvSpPr txBox="1"/>
      </xdr:nvSpPr>
      <xdr:spPr>
        <a:xfrm>
          <a:off x="17106900" y="656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109765</xdr:rowOff>
    </xdr:from>
    <xdr:to>
      <xdr:col>77</xdr:col>
      <xdr:colOff>95250</xdr:colOff>
      <xdr:row>40</xdr:row>
      <xdr:rowOff>39915</xdr:rowOff>
    </xdr:to>
    <xdr:sp macro="" textlink="">
      <xdr:nvSpPr>
        <xdr:cNvPr id="405" name="楕円 404"/>
        <xdr:cNvSpPr/>
      </xdr:nvSpPr>
      <xdr:spPr>
        <a:xfrm>
          <a:off x="16129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24692</xdr:rowOff>
    </xdr:from>
    <xdr:ext cx="736600" cy="259045"/>
    <xdr:sp macro="" textlink="">
      <xdr:nvSpPr>
        <xdr:cNvPr id="406" name="テキスト ボックス 405"/>
        <xdr:cNvSpPr txBox="1"/>
      </xdr:nvSpPr>
      <xdr:spPr>
        <a:xfrm>
          <a:off x="15798800" y="6882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18748</xdr:rowOff>
    </xdr:from>
    <xdr:to>
      <xdr:col>73</xdr:col>
      <xdr:colOff>44450</xdr:colOff>
      <xdr:row>40</xdr:row>
      <xdr:rowOff>120348</xdr:rowOff>
    </xdr:to>
    <xdr:sp macro="" textlink="">
      <xdr:nvSpPr>
        <xdr:cNvPr id="407" name="楕円 406"/>
        <xdr:cNvSpPr/>
      </xdr:nvSpPr>
      <xdr:spPr>
        <a:xfrm>
          <a:off x="152400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105125</xdr:rowOff>
    </xdr:from>
    <xdr:ext cx="762000" cy="259045"/>
    <xdr:sp macro="" textlink="">
      <xdr:nvSpPr>
        <xdr:cNvPr id="408" name="テキスト ボックス 407"/>
        <xdr:cNvSpPr txBox="1"/>
      </xdr:nvSpPr>
      <xdr:spPr>
        <a:xfrm>
          <a:off x="14909800" y="696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100088</xdr:rowOff>
    </xdr:from>
    <xdr:to>
      <xdr:col>68</xdr:col>
      <xdr:colOff>203200</xdr:colOff>
      <xdr:row>42</xdr:row>
      <xdr:rowOff>30238</xdr:rowOff>
    </xdr:to>
    <xdr:sp macro="" textlink="">
      <xdr:nvSpPr>
        <xdr:cNvPr id="409" name="楕円 408"/>
        <xdr:cNvSpPr/>
      </xdr:nvSpPr>
      <xdr:spPr>
        <a:xfrm>
          <a:off x="14351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15015</xdr:rowOff>
    </xdr:from>
    <xdr:ext cx="762000" cy="259045"/>
    <xdr:sp macro="" textlink="">
      <xdr:nvSpPr>
        <xdr:cNvPr id="410" name="テキスト ボックス 409"/>
        <xdr:cNvSpPr txBox="1"/>
      </xdr:nvSpPr>
      <xdr:spPr>
        <a:xfrm>
          <a:off x="14020800" y="721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123976</xdr:rowOff>
    </xdr:from>
    <xdr:to>
      <xdr:col>64</xdr:col>
      <xdr:colOff>152400</xdr:colOff>
      <xdr:row>43</xdr:row>
      <xdr:rowOff>54126</xdr:rowOff>
    </xdr:to>
    <xdr:sp macro="" textlink="">
      <xdr:nvSpPr>
        <xdr:cNvPr id="411" name="楕円 410"/>
        <xdr:cNvSpPr/>
      </xdr:nvSpPr>
      <xdr:spPr>
        <a:xfrm>
          <a:off x="13462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38903</xdr:rowOff>
    </xdr:from>
    <xdr:ext cx="762000" cy="259045"/>
    <xdr:sp macro="" textlink="">
      <xdr:nvSpPr>
        <xdr:cNvPr id="412" name="テキスト ボックス 411"/>
        <xdr:cNvSpPr txBox="1"/>
      </xdr:nvSpPr>
      <xdr:spPr>
        <a:xfrm>
          <a:off x="13131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一部事務組合の公共施設の建設による地方債の借入れにより、将来負担比率は</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ポイント上昇した。また、地方債残高も増加してきているため、今後は公債費等義務的経費の削減を中心とする行財政改革を進め、健全化に努めていく。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166068</xdr:rowOff>
    </xdr:to>
    <xdr:cxnSp macro="">
      <xdr:nvCxnSpPr>
        <xdr:cNvPr id="443" name="直線コネクタ 442"/>
        <xdr:cNvCxnSpPr/>
      </xdr:nvCxnSpPr>
      <xdr:spPr>
        <a:xfrm flipV="1">
          <a:off x="17018000" y="2313214"/>
          <a:ext cx="0" cy="16247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138145</xdr:rowOff>
    </xdr:from>
    <xdr:ext cx="762000" cy="259045"/>
    <xdr:sp macro="" textlink="">
      <xdr:nvSpPr>
        <xdr:cNvPr id="444" name="将来負担の状況最小値テキスト"/>
        <xdr:cNvSpPr txBox="1"/>
      </xdr:nvSpPr>
      <xdr:spPr>
        <a:xfrm>
          <a:off x="17106900" y="391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166068</xdr:rowOff>
    </xdr:from>
    <xdr:to>
      <xdr:col>81</xdr:col>
      <xdr:colOff>133350</xdr:colOff>
      <xdr:row>22</xdr:row>
      <xdr:rowOff>166068</xdr:rowOff>
    </xdr:to>
    <xdr:cxnSp macro="">
      <xdr:nvCxnSpPr>
        <xdr:cNvPr id="445" name="直線コネクタ 444"/>
        <xdr:cNvCxnSpPr/>
      </xdr:nvCxnSpPr>
      <xdr:spPr>
        <a:xfrm>
          <a:off x="16929100" y="393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22739</xdr:rowOff>
    </xdr:from>
    <xdr:to>
      <xdr:col>81</xdr:col>
      <xdr:colOff>44450</xdr:colOff>
      <xdr:row>16</xdr:row>
      <xdr:rowOff>72148</xdr:rowOff>
    </xdr:to>
    <xdr:cxnSp macro="">
      <xdr:nvCxnSpPr>
        <xdr:cNvPr id="448" name="直線コネクタ 447"/>
        <xdr:cNvCxnSpPr/>
      </xdr:nvCxnSpPr>
      <xdr:spPr>
        <a:xfrm>
          <a:off x="16179800" y="2765939"/>
          <a:ext cx="838200" cy="4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118792</xdr:rowOff>
    </xdr:from>
    <xdr:ext cx="762000" cy="259045"/>
    <xdr:sp macro="" textlink="">
      <xdr:nvSpPr>
        <xdr:cNvPr id="449" name="将来負担の状況平均値テキスト"/>
        <xdr:cNvSpPr txBox="1"/>
      </xdr:nvSpPr>
      <xdr:spPr>
        <a:xfrm>
          <a:off x="17106900" y="23476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102265</xdr:rowOff>
    </xdr:from>
    <xdr:to>
      <xdr:col>81</xdr:col>
      <xdr:colOff>95250</xdr:colOff>
      <xdr:row>15</xdr:row>
      <xdr:rowOff>32415</xdr:rowOff>
    </xdr:to>
    <xdr:sp macro="" textlink="">
      <xdr:nvSpPr>
        <xdr:cNvPr id="450" name="フローチャート: 判断 449"/>
        <xdr:cNvSpPr/>
      </xdr:nvSpPr>
      <xdr:spPr>
        <a:xfrm>
          <a:off x="169672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55154</xdr:rowOff>
    </xdr:from>
    <xdr:to>
      <xdr:col>77</xdr:col>
      <xdr:colOff>44450</xdr:colOff>
      <xdr:row>16</xdr:row>
      <xdr:rowOff>22739</xdr:rowOff>
    </xdr:to>
    <xdr:cxnSp macro="">
      <xdr:nvCxnSpPr>
        <xdr:cNvPr id="451" name="直線コネクタ 450"/>
        <xdr:cNvCxnSpPr/>
      </xdr:nvCxnSpPr>
      <xdr:spPr>
        <a:xfrm>
          <a:off x="15290800" y="2626904"/>
          <a:ext cx="889000" cy="13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67552</xdr:rowOff>
    </xdr:from>
    <xdr:to>
      <xdr:col>77</xdr:col>
      <xdr:colOff>95250</xdr:colOff>
      <xdr:row>15</xdr:row>
      <xdr:rowOff>169152</xdr:rowOff>
    </xdr:to>
    <xdr:sp macro="" textlink="">
      <xdr:nvSpPr>
        <xdr:cNvPr id="452" name="フローチャート: 判断 451"/>
        <xdr:cNvSpPr/>
      </xdr:nvSpPr>
      <xdr:spPr>
        <a:xfrm>
          <a:off x="16129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7879</xdr:rowOff>
    </xdr:from>
    <xdr:ext cx="736600" cy="259045"/>
    <xdr:sp macro="" textlink="">
      <xdr:nvSpPr>
        <xdr:cNvPr id="453" name="テキスト ボックス 452"/>
        <xdr:cNvSpPr txBox="1"/>
      </xdr:nvSpPr>
      <xdr:spPr>
        <a:xfrm>
          <a:off x="15798800" y="2408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54005</xdr:rowOff>
    </xdr:from>
    <xdr:to>
      <xdr:col>72</xdr:col>
      <xdr:colOff>203200</xdr:colOff>
      <xdr:row>15</xdr:row>
      <xdr:rowOff>55154</xdr:rowOff>
    </xdr:to>
    <xdr:cxnSp macro="">
      <xdr:nvCxnSpPr>
        <xdr:cNvPr id="454" name="直線コネクタ 453"/>
        <xdr:cNvCxnSpPr/>
      </xdr:nvCxnSpPr>
      <xdr:spPr>
        <a:xfrm>
          <a:off x="14401800" y="2625755"/>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133048</xdr:rowOff>
    </xdr:from>
    <xdr:to>
      <xdr:col>73</xdr:col>
      <xdr:colOff>44450</xdr:colOff>
      <xdr:row>16</xdr:row>
      <xdr:rowOff>63198</xdr:rowOff>
    </xdr:to>
    <xdr:sp macro="" textlink="">
      <xdr:nvSpPr>
        <xdr:cNvPr id="455" name="フローチャート: 判断 454"/>
        <xdr:cNvSpPr/>
      </xdr:nvSpPr>
      <xdr:spPr>
        <a:xfrm>
          <a:off x="15240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47975</xdr:rowOff>
    </xdr:from>
    <xdr:ext cx="762000" cy="259045"/>
    <xdr:sp macro="" textlink="">
      <xdr:nvSpPr>
        <xdr:cNvPr id="456" name="テキスト ボックス 455"/>
        <xdr:cNvSpPr txBox="1"/>
      </xdr:nvSpPr>
      <xdr:spPr>
        <a:xfrm>
          <a:off x="14909800" y="279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54005</xdr:rowOff>
    </xdr:from>
    <xdr:to>
      <xdr:col>68</xdr:col>
      <xdr:colOff>152400</xdr:colOff>
      <xdr:row>15</xdr:row>
      <xdr:rowOff>79284</xdr:rowOff>
    </xdr:to>
    <xdr:cxnSp macro="">
      <xdr:nvCxnSpPr>
        <xdr:cNvPr id="457" name="直線コネクタ 456"/>
        <xdr:cNvCxnSpPr/>
      </xdr:nvCxnSpPr>
      <xdr:spPr>
        <a:xfrm flipV="1">
          <a:off x="13512800" y="2625755"/>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94222</xdr:rowOff>
    </xdr:from>
    <xdr:to>
      <xdr:col>68</xdr:col>
      <xdr:colOff>203200</xdr:colOff>
      <xdr:row>15</xdr:row>
      <xdr:rowOff>24372</xdr:rowOff>
    </xdr:to>
    <xdr:sp macro="" textlink="">
      <xdr:nvSpPr>
        <xdr:cNvPr id="458" name="フローチャート: 判断 457"/>
        <xdr:cNvSpPr/>
      </xdr:nvSpPr>
      <xdr:spPr>
        <a:xfrm>
          <a:off x="14351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34549</xdr:rowOff>
    </xdr:from>
    <xdr:ext cx="762000" cy="259045"/>
    <xdr:sp macro="" textlink="">
      <xdr:nvSpPr>
        <xdr:cNvPr id="459" name="テキスト ボックス 458"/>
        <xdr:cNvSpPr txBox="1"/>
      </xdr:nvSpPr>
      <xdr:spPr>
        <a:xfrm>
          <a:off x="14020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60" name="フローチャート: 判断 459"/>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61" name="テキスト ボックス 460"/>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21348</xdr:rowOff>
    </xdr:from>
    <xdr:to>
      <xdr:col>81</xdr:col>
      <xdr:colOff>95250</xdr:colOff>
      <xdr:row>16</xdr:row>
      <xdr:rowOff>122948</xdr:rowOff>
    </xdr:to>
    <xdr:sp macro="" textlink="">
      <xdr:nvSpPr>
        <xdr:cNvPr id="467" name="楕円 466"/>
        <xdr:cNvSpPr/>
      </xdr:nvSpPr>
      <xdr:spPr>
        <a:xfrm>
          <a:off x="16967200" y="276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164875</xdr:rowOff>
    </xdr:from>
    <xdr:ext cx="762000" cy="259045"/>
    <xdr:sp macro="" textlink="">
      <xdr:nvSpPr>
        <xdr:cNvPr id="468" name="将来負担の状況該当値テキスト"/>
        <xdr:cNvSpPr txBox="1"/>
      </xdr:nvSpPr>
      <xdr:spPr>
        <a:xfrm>
          <a:off x="17106900" y="273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143389</xdr:rowOff>
    </xdr:from>
    <xdr:to>
      <xdr:col>77</xdr:col>
      <xdr:colOff>95250</xdr:colOff>
      <xdr:row>16</xdr:row>
      <xdr:rowOff>73539</xdr:rowOff>
    </xdr:to>
    <xdr:sp macro="" textlink="">
      <xdr:nvSpPr>
        <xdr:cNvPr id="469" name="楕円 468"/>
        <xdr:cNvSpPr/>
      </xdr:nvSpPr>
      <xdr:spPr>
        <a:xfrm>
          <a:off x="16129000" y="271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58316</xdr:rowOff>
    </xdr:from>
    <xdr:ext cx="736600" cy="259045"/>
    <xdr:sp macro="" textlink="">
      <xdr:nvSpPr>
        <xdr:cNvPr id="470" name="テキスト ボックス 469"/>
        <xdr:cNvSpPr txBox="1"/>
      </xdr:nvSpPr>
      <xdr:spPr>
        <a:xfrm>
          <a:off x="15798800" y="2801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4354</xdr:rowOff>
    </xdr:from>
    <xdr:to>
      <xdr:col>73</xdr:col>
      <xdr:colOff>44450</xdr:colOff>
      <xdr:row>15</xdr:row>
      <xdr:rowOff>105954</xdr:rowOff>
    </xdr:to>
    <xdr:sp macro="" textlink="">
      <xdr:nvSpPr>
        <xdr:cNvPr id="471" name="楕円 470"/>
        <xdr:cNvSpPr/>
      </xdr:nvSpPr>
      <xdr:spPr>
        <a:xfrm>
          <a:off x="15240000" y="257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116131</xdr:rowOff>
    </xdr:from>
    <xdr:ext cx="762000" cy="259045"/>
    <xdr:sp macro="" textlink="">
      <xdr:nvSpPr>
        <xdr:cNvPr id="472" name="テキスト ボックス 471"/>
        <xdr:cNvSpPr txBox="1"/>
      </xdr:nvSpPr>
      <xdr:spPr>
        <a:xfrm>
          <a:off x="14909800" y="234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3205</xdr:rowOff>
    </xdr:from>
    <xdr:to>
      <xdr:col>68</xdr:col>
      <xdr:colOff>203200</xdr:colOff>
      <xdr:row>15</xdr:row>
      <xdr:rowOff>104805</xdr:rowOff>
    </xdr:to>
    <xdr:sp macro="" textlink="">
      <xdr:nvSpPr>
        <xdr:cNvPr id="473" name="楕円 472"/>
        <xdr:cNvSpPr/>
      </xdr:nvSpPr>
      <xdr:spPr>
        <a:xfrm>
          <a:off x="14351000" y="25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89582</xdr:rowOff>
    </xdr:from>
    <xdr:ext cx="762000" cy="259045"/>
    <xdr:sp macro="" textlink="">
      <xdr:nvSpPr>
        <xdr:cNvPr id="474" name="テキスト ボックス 473"/>
        <xdr:cNvSpPr txBox="1"/>
      </xdr:nvSpPr>
      <xdr:spPr>
        <a:xfrm>
          <a:off x="14020800" y="2661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28484</xdr:rowOff>
    </xdr:from>
    <xdr:to>
      <xdr:col>64</xdr:col>
      <xdr:colOff>152400</xdr:colOff>
      <xdr:row>15</xdr:row>
      <xdr:rowOff>130084</xdr:rowOff>
    </xdr:to>
    <xdr:sp macro="" textlink="">
      <xdr:nvSpPr>
        <xdr:cNvPr id="475" name="楕円 474"/>
        <xdr:cNvSpPr/>
      </xdr:nvSpPr>
      <xdr:spPr>
        <a:xfrm>
          <a:off x="13462000" y="260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114861</xdr:rowOff>
    </xdr:from>
    <xdr:ext cx="762000" cy="259045"/>
    <xdr:sp macro="" textlink="">
      <xdr:nvSpPr>
        <xdr:cNvPr id="476" name="テキスト ボックス 475"/>
        <xdr:cNvSpPr txBox="1"/>
      </xdr:nvSpPr>
      <xdr:spPr>
        <a:xfrm>
          <a:off x="13131800" y="268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福島県鏡石町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12,675
12,619
31.30
6,202,614
6,111,387
83,619
3,259,956
5,470,455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43.7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人件費については、職員数は類似団体平均よりも少ないが、年齢構成の偏り、給与表の構造の違い等により、ラスパイレス指数が類似団体平均を上回っていること等から類似団体平均を</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定員管理計画に基づき職員数の管理、国、県の給与体系を参考としながら適正な給与制度を構築し、適正な執行に努めていく。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88900</xdr:rowOff>
    </xdr:to>
    <xdr:cxnSp macro="">
      <xdr:nvCxnSpPr>
        <xdr:cNvPr id="61" name="直線コネクタ 60"/>
        <xdr:cNvCxnSpPr/>
      </xdr:nvCxnSpPr>
      <xdr:spPr>
        <a:xfrm flipV="1">
          <a:off x="4826000" y="5689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60977</xdr:rowOff>
    </xdr:from>
    <xdr:ext cx="762000" cy="259045"/>
    <xdr:sp macro="" textlink="">
      <xdr:nvSpPr>
        <xdr:cNvPr id="62" name="人件費最小値テキスト"/>
        <xdr:cNvSpPr txBox="1"/>
      </xdr:nvSpPr>
      <xdr:spPr>
        <a:xfrm>
          <a:off x="4914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88900</xdr:rowOff>
    </xdr:from>
    <xdr:to>
      <xdr:col>24</xdr:col>
      <xdr:colOff>114300</xdr:colOff>
      <xdr:row>40</xdr:row>
      <xdr:rowOff>88900</xdr:rowOff>
    </xdr:to>
    <xdr:cxnSp macro="">
      <xdr:nvCxnSpPr>
        <xdr:cNvPr id="63" name="直線コネクタ 62"/>
        <xdr:cNvCxnSpPr/>
      </xdr:nvCxnSpPr>
      <xdr:spPr>
        <a:xfrm>
          <a:off x="4737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134620</xdr:rowOff>
    </xdr:from>
    <xdr:to>
      <xdr:col>24</xdr:col>
      <xdr:colOff>25400</xdr:colOff>
      <xdr:row>37</xdr:row>
      <xdr:rowOff>39370</xdr:rowOff>
    </xdr:to>
    <xdr:cxnSp macro="">
      <xdr:nvCxnSpPr>
        <xdr:cNvPr id="66" name="直線コネクタ 65"/>
        <xdr:cNvCxnSpPr/>
      </xdr:nvCxnSpPr>
      <xdr:spPr>
        <a:xfrm>
          <a:off x="3987800" y="63068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39387</xdr:rowOff>
    </xdr:from>
    <xdr:ext cx="762000" cy="259045"/>
    <xdr:sp macro="" textlink="">
      <xdr:nvSpPr>
        <xdr:cNvPr id="67" name="人件費平均値テキスト"/>
        <xdr:cNvSpPr txBox="1"/>
      </xdr:nvSpPr>
      <xdr:spPr>
        <a:xfrm>
          <a:off x="4914900" y="6040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68" name="フローチャート: 判断 67"/>
        <xdr:cNvSpPr/>
      </xdr:nvSpPr>
      <xdr:spPr>
        <a:xfrm>
          <a:off x="47752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88900</xdr:rowOff>
    </xdr:from>
    <xdr:to>
      <xdr:col>19</xdr:col>
      <xdr:colOff>187325</xdr:colOff>
      <xdr:row>36</xdr:row>
      <xdr:rowOff>134620</xdr:rowOff>
    </xdr:to>
    <xdr:cxnSp macro="">
      <xdr:nvCxnSpPr>
        <xdr:cNvPr id="69" name="直線コネクタ 68"/>
        <xdr:cNvCxnSpPr/>
      </xdr:nvCxnSpPr>
      <xdr:spPr>
        <a:xfrm>
          <a:off x="3098800" y="6261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xdr:rowOff>
    </xdr:from>
    <xdr:to>
      <xdr:col>15</xdr:col>
      <xdr:colOff>98425</xdr:colOff>
      <xdr:row>36</xdr:row>
      <xdr:rowOff>88900</xdr:rowOff>
    </xdr:to>
    <xdr:cxnSp macro="">
      <xdr:nvCxnSpPr>
        <xdr:cNvPr id="72" name="直線コネクタ 71"/>
        <xdr:cNvCxnSpPr/>
      </xdr:nvCxnSpPr>
      <xdr:spPr>
        <a:xfrm>
          <a:off x="2209800" y="61772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148590</xdr:rowOff>
    </xdr:from>
    <xdr:to>
      <xdr:col>15</xdr:col>
      <xdr:colOff>149225</xdr:colOff>
      <xdr:row>36</xdr:row>
      <xdr:rowOff>78740</xdr:rowOff>
    </xdr:to>
    <xdr:sp macro="" textlink="">
      <xdr:nvSpPr>
        <xdr:cNvPr id="73" name="フローチャート: 判断 72"/>
        <xdr:cNvSpPr/>
      </xdr:nvSpPr>
      <xdr:spPr>
        <a:xfrm>
          <a:off x="3048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88917</xdr:rowOff>
    </xdr:from>
    <xdr:ext cx="762000" cy="259045"/>
    <xdr:sp macro="" textlink="">
      <xdr:nvSpPr>
        <xdr:cNvPr id="74" name="テキスト ボックス 73"/>
        <xdr:cNvSpPr txBox="1"/>
      </xdr:nvSpPr>
      <xdr:spPr>
        <a:xfrm>
          <a:off x="2717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xdr:rowOff>
    </xdr:from>
    <xdr:to>
      <xdr:col>11</xdr:col>
      <xdr:colOff>9525</xdr:colOff>
      <xdr:row>36</xdr:row>
      <xdr:rowOff>73660</xdr:rowOff>
    </xdr:to>
    <xdr:cxnSp macro="">
      <xdr:nvCxnSpPr>
        <xdr:cNvPr id="75" name="直線コネクタ 74"/>
        <xdr:cNvCxnSpPr/>
      </xdr:nvCxnSpPr>
      <xdr:spPr>
        <a:xfrm flipV="1">
          <a:off x="1320800" y="61772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6" name="フローチャート: 判断 75"/>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48277</xdr:rowOff>
    </xdr:from>
    <xdr:ext cx="762000" cy="259045"/>
    <xdr:sp macro="" textlink="">
      <xdr:nvSpPr>
        <xdr:cNvPr id="77" name="テキスト ボックス 76"/>
        <xdr:cNvSpPr txBox="1"/>
      </xdr:nvSpPr>
      <xdr:spPr>
        <a:xfrm>
          <a:off x="1828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6367</xdr:rowOff>
    </xdr:from>
    <xdr:ext cx="762000" cy="259045"/>
    <xdr:sp macro="" textlink="">
      <xdr:nvSpPr>
        <xdr:cNvPr id="79" name="テキスト ボックス 78"/>
        <xdr:cNvSpPr txBox="1"/>
      </xdr:nvSpPr>
      <xdr:spPr>
        <a:xfrm>
          <a:off x="939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160020</xdr:rowOff>
    </xdr:from>
    <xdr:to>
      <xdr:col>24</xdr:col>
      <xdr:colOff>76200</xdr:colOff>
      <xdr:row>37</xdr:row>
      <xdr:rowOff>90170</xdr:rowOff>
    </xdr:to>
    <xdr:sp macro="" textlink="">
      <xdr:nvSpPr>
        <xdr:cNvPr id="85" name="楕円 84"/>
        <xdr:cNvSpPr/>
      </xdr:nvSpPr>
      <xdr:spPr>
        <a:xfrm>
          <a:off x="47752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132097</xdr:rowOff>
    </xdr:from>
    <xdr:ext cx="762000" cy="259045"/>
    <xdr:sp macro="" textlink="">
      <xdr:nvSpPr>
        <xdr:cNvPr id="86" name="人件費該当値テキスト"/>
        <xdr:cNvSpPr txBox="1"/>
      </xdr:nvSpPr>
      <xdr:spPr>
        <a:xfrm>
          <a:off x="49149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83820</xdr:rowOff>
    </xdr:from>
    <xdr:to>
      <xdr:col>20</xdr:col>
      <xdr:colOff>38100</xdr:colOff>
      <xdr:row>37</xdr:row>
      <xdr:rowOff>13970</xdr:rowOff>
    </xdr:to>
    <xdr:sp macro="" textlink="">
      <xdr:nvSpPr>
        <xdr:cNvPr id="87" name="楕円 86"/>
        <xdr:cNvSpPr/>
      </xdr:nvSpPr>
      <xdr:spPr>
        <a:xfrm>
          <a:off x="3937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170197</xdr:rowOff>
    </xdr:from>
    <xdr:ext cx="736600" cy="259045"/>
    <xdr:sp macro="" textlink="">
      <xdr:nvSpPr>
        <xdr:cNvPr id="88" name="テキスト ボックス 87"/>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38100</xdr:rowOff>
    </xdr:from>
    <xdr:to>
      <xdr:col>15</xdr:col>
      <xdr:colOff>149225</xdr:colOff>
      <xdr:row>36</xdr:row>
      <xdr:rowOff>139700</xdr:rowOff>
    </xdr:to>
    <xdr:sp macro="" textlink="">
      <xdr:nvSpPr>
        <xdr:cNvPr id="89" name="楕円 88"/>
        <xdr:cNvSpPr/>
      </xdr:nvSpPr>
      <xdr:spPr>
        <a:xfrm>
          <a:off x="3048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124477</xdr:rowOff>
    </xdr:from>
    <xdr:ext cx="762000" cy="259045"/>
    <xdr:sp macro="" textlink="">
      <xdr:nvSpPr>
        <xdr:cNvPr id="90" name="テキスト ボックス 89"/>
        <xdr:cNvSpPr txBox="1"/>
      </xdr:nvSpPr>
      <xdr:spPr>
        <a:xfrm>
          <a:off x="2717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125730</xdr:rowOff>
    </xdr:from>
    <xdr:to>
      <xdr:col>11</xdr:col>
      <xdr:colOff>60325</xdr:colOff>
      <xdr:row>36</xdr:row>
      <xdr:rowOff>55880</xdr:rowOff>
    </xdr:to>
    <xdr:sp macro="" textlink="">
      <xdr:nvSpPr>
        <xdr:cNvPr id="91" name="楕円 90"/>
        <xdr:cNvSpPr/>
      </xdr:nvSpPr>
      <xdr:spPr>
        <a:xfrm>
          <a:off x="2159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92" name="テキスト ボックス 91"/>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93" name="楕円 92"/>
        <xdr:cNvSpPr/>
      </xdr:nvSpPr>
      <xdr:spPr>
        <a:xfrm>
          <a:off x="1270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134637</xdr:rowOff>
    </xdr:from>
    <xdr:ext cx="762000" cy="259045"/>
    <xdr:sp macro="" textlink="">
      <xdr:nvSpPr>
        <xdr:cNvPr id="94" name="テキスト ボックス 93"/>
        <xdr:cNvSpPr txBox="1"/>
      </xdr:nvSpPr>
      <xdr:spPr>
        <a:xfrm>
          <a:off x="939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物件費に係る経常収支比率については、経費削減等により減少してきているが、依然として類似団体平均を</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さらなる削減に向けて民間でも実施可能な事業の指定管理者制度の導入などを検討していく。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21</xdr:row>
      <xdr:rowOff>167822</xdr:rowOff>
    </xdr:to>
    <xdr:cxnSp macro="">
      <xdr:nvCxnSpPr>
        <xdr:cNvPr id="124" name="直線コネクタ 123"/>
        <xdr:cNvCxnSpPr/>
      </xdr:nvCxnSpPr>
      <xdr:spPr>
        <a:xfrm flipV="1">
          <a:off x="16510000" y="2211614"/>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139899</xdr:rowOff>
    </xdr:from>
    <xdr:ext cx="762000" cy="259045"/>
    <xdr:sp macro="" textlink="">
      <xdr:nvSpPr>
        <xdr:cNvPr id="125" name="物件費最小値テキスト"/>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167822</xdr:rowOff>
    </xdr:from>
    <xdr:to>
      <xdr:col>82</xdr:col>
      <xdr:colOff>196850</xdr:colOff>
      <xdr:row>21</xdr:row>
      <xdr:rowOff>167822</xdr:rowOff>
    </xdr:to>
    <xdr:cxnSp macro="">
      <xdr:nvCxnSpPr>
        <xdr:cNvPr id="126" name="直線コネクタ 125"/>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143329</xdr:rowOff>
    </xdr:from>
    <xdr:to>
      <xdr:col>82</xdr:col>
      <xdr:colOff>107950</xdr:colOff>
      <xdr:row>17</xdr:row>
      <xdr:rowOff>58964</xdr:rowOff>
    </xdr:to>
    <xdr:cxnSp macro="">
      <xdr:nvCxnSpPr>
        <xdr:cNvPr id="129" name="直線コネクタ 128"/>
        <xdr:cNvCxnSpPr/>
      </xdr:nvCxnSpPr>
      <xdr:spPr>
        <a:xfrm flipV="1">
          <a:off x="15671800" y="2886529"/>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21970</xdr:rowOff>
    </xdr:from>
    <xdr:ext cx="762000" cy="259045"/>
    <xdr:sp macro="" textlink="">
      <xdr:nvSpPr>
        <xdr:cNvPr id="130" name="物件費平均値テキスト"/>
        <xdr:cNvSpPr txBox="1"/>
      </xdr:nvSpPr>
      <xdr:spPr>
        <a:xfrm>
          <a:off x="16598900" y="2593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5443</xdr:rowOff>
    </xdr:from>
    <xdr:to>
      <xdr:col>82</xdr:col>
      <xdr:colOff>158750</xdr:colOff>
      <xdr:row>16</xdr:row>
      <xdr:rowOff>107043</xdr:rowOff>
    </xdr:to>
    <xdr:sp macro="" textlink="">
      <xdr:nvSpPr>
        <xdr:cNvPr id="131" name="フローチャート: 判断 130"/>
        <xdr:cNvSpPr/>
      </xdr:nvSpPr>
      <xdr:spPr>
        <a:xfrm>
          <a:off x="164592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58964</xdr:rowOff>
    </xdr:from>
    <xdr:to>
      <xdr:col>78</xdr:col>
      <xdr:colOff>69850</xdr:colOff>
      <xdr:row>17</xdr:row>
      <xdr:rowOff>135164</xdr:rowOff>
    </xdr:to>
    <xdr:cxnSp macro="">
      <xdr:nvCxnSpPr>
        <xdr:cNvPr id="132" name="直線コネクタ 131"/>
        <xdr:cNvCxnSpPr/>
      </xdr:nvCxnSpPr>
      <xdr:spPr>
        <a:xfrm flipV="1">
          <a:off x="14782800" y="29736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122464</xdr:rowOff>
    </xdr:from>
    <xdr:to>
      <xdr:col>78</xdr:col>
      <xdr:colOff>120650</xdr:colOff>
      <xdr:row>16</xdr:row>
      <xdr:rowOff>52614</xdr:rowOff>
    </xdr:to>
    <xdr:sp macro="" textlink="">
      <xdr:nvSpPr>
        <xdr:cNvPr id="133" name="フローチャート: 判断 132"/>
        <xdr:cNvSpPr/>
      </xdr:nvSpPr>
      <xdr:spPr>
        <a:xfrm>
          <a:off x="15621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62791</xdr:rowOff>
    </xdr:from>
    <xdr:ext cx="736600" cy="259045"/>
    <xdr:sp macro="" textlink="">
      <xdr:nvSpPr>
        <xdr:cNvPr id="134" name="テキスト ボックス 133"/>
        <xdr:cNvSpPr txBox="1"/>
      </xdr:nvSpPr>
      <xdr:spPr>
        <a:xfrm>
          <a:off x="15290800" y="246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58964</xdr:rowOff>
    </xdr:from>
    <xdr:to>
      <xdr:col>73</xdr:col>
      <xdr:colOff>180975</xdr:colOff>
      <xdr:row>17</xdr:row>
      <xdr:rowOff>135164</xdr:rowOff>
    </xdr:to>
    <xdr:cxnSp macro="">
      <xdr:nvCxnSpPr>
        <xdr:cNvPr id="135" name="直線コネクタ 134"/>
        <xdr:cNvCxnSpPr/>
      </xdr:nvCxnSpPr>
      <xdr:spPr>
        <a:xfrm>
          <a:off x="13893800" y="29736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100693</xdr:rowOff>
    </xdr:from>
    <xdr:to>
      <xdr:col>74</xdr:col>
      <xdr:colOff>31750</xdr:colOff>
      <xdr:row>16</xdr:row>
      <xdr:rowOff>30843</xdr:rowOff>
    </xdr:to>
    <xdr:sp macro="" textlink="">
      <xdr:nvSpPr>
        <xdr:cNvPr id="136" name="フローチャート: 判断 135"/>
        <xdr:cNvSpPr/>
      </xdr:nvSpPr>
      <xdr:spPr>
        <a:xfrm>
          <a:off x="14732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41020</xdr:rowOff>
    </xdr:from>
    <xdr:ext cx="762000" cy="259045"/>
    <xdr:sp macro="" textlink="">
      <xdr:nvSpPr>
        <xdr:cNvPr id="137" name="テキスト ボックス 136"/>
        <xdr:cNvSpPr txBox="1"/>
      </xdr:nvSpPr>
      <xdr:spPr>
        <a:xfrm>
          <a:off x="14401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58964</xdr:rowOff>
    </xdr:from>
    <xdr:to>
      <xdr:col>69</xdr:col>
      <xdr:colOff>92075</xdr:colOff>
      <xdr:row>17</xdr:row>
      <xdr:rowOff>135164</xdr:rowOff>
    </xdr:to>
    <xdr:cxnSp macro="">
      <xdr:nvCxnSpPr>
        <xdr:cNvPr id="138" name="直線コネクタ 137"/>
        <xdr:cNvCxnSpPr/>
      </xdr:nvCxnSpPr>
      <xdr:spPr>
        <a:xfrm flipV="1">
          <a:off x="13004800" y="29736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46264</xdr:rowOff>
    </xdr:from>
    <xdr:to>
      <xdr:col>69</xdr:col>
      <xdr:colOff>142875</xdr:colOff>
      <xdr:row>15</xdr:row>
      <xdr:rowOff>147864</xdr:rowOff>
    </xdr:to>
    <xdr:sp macro="" textlink="">
      <xdr:nvSpPr>
        <xdr:cNvPr id="139" name="フローチャート: 判断 138"/>
        <xdr:cNvSpPr/>
      </xdr:nvSpPr>
      <xdr:spPr>
        <a:xfrm>
          <a:off x="13843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158041</xdr:rowOff>
    </xdr:from>
    <xdr:ext cx="762000" cy="259045"/>
    <xdr:sp macro="" textlink="">
      <xdr:nvSpPr>
        <xdr:cNvPr id="140" name="テキスト ボックス 139"/>
        <xdr:cNvSpPr txBox="1"/>
      </xdr:nvSpPr>
      <xdr:spPr>
        <a:xfrm>
          <a:off x="13512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41" name="フローチャート: 判断 140"/>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128106</xdr:rowOff>
    </xdr:from>
    <xdr:ext cx="762000" cy="259045"/>
    <xdr:sp macro="" textlink="">
      <xdr:nvSpPr>
        <xdr:cNvPr id="142" name="テキスト ボックス 141"/>
        <xdr:cNvSpPr txBox="1"/>
      </xdr:nvSpPr>
      <xdr:spPr>
        <a:xfrm>
          <a:off x="12623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48" name="楕円 147"/>
        <xdr:cNvSpPr/>
      </xdr:nvSpPr>
      <xdr:spPr>
        <a:xfrm>
          <a:off x="164592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64606</xdr:rowOff>
    </xdr:from>
    <xdr:ext cx="762000" cy="259045"/>
    <xdr:sp macro="" textlink="">
      <xdr:nvSpPr>
        <xdr:cNvPr id="149" name="物件費該当値テキスト"/>
        <xdr:cNvSpPr txBox="1"/>
      </xdr:nvSpPr>
      <xdr:spPr>
        <a:xfrm>
          <a:off x="16598900" y="280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8164</xdr:rowOff>
    </xdr:from>
    <xdr:to>
      <xdr:col>78</xdr:col>
      <xdr:colOff>120650</xdr:colOff>
      <xdr:row>17</xdr:row>
      <xdr:rowOff>109764</xdr:rowOff>
    </xdr:to>
    <xdr:sp macro="" textlink="">
      <xdr:nvSpPr>
        <xdr:cNvPr id="150" name="楕円 149"/>
        <xdr:cNvSpPr/>
      </xdr:nvSpPr>
      <xdr:spPr>
        <a:xfrm>
          <a:off x="15621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51" name="テキスト ボックス 150"/>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84364</xdr:rowOff>
    </xdr:from>
    <xdr:to>
      <xdr:col>74</xdr:col>
      <xdr:colOff>31750</xdr:colOff>
      <xdr:row>18</xdr:row>
      <xdr:rowOff>14514</xdr:rowOff>
    </xdr:to>
    <xdr:sp macro="" textlink="">
      <xdr:nvSpPr>
        <xdr:cNvPr id="152" name="楕円 151"/>
        <xdr:cNvSpPr/>
      </xdr:nvSpPr>
      <xdr:spPr>
        <a:xfrm>
          <a:off x="14732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170741</xdr:rowOff>
    </xdr:from>
    <xdr:ext cx="762000" cy="259045"/>
    <xdr:sp macro="" textlink="">
      <xdr:nvSpPr>
        <xdr:cNvPr id="153" name="テキスト ボックス 152"/>
        <xdr:cNvSpPr txBox="1"/>
      </xdr:nvSpPr>
      <xdr:spPr>
        <a:xfrm>
          <a:off x="14401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8164</xdr:rowOff>
    </xdr:from>
    <xdr:to>
      <xdr:col>69</xdr:col>
      <xdr:colOff>142875</xdr:colOff>
      <xdr:row>17</xdr:row>
      <xdr:rowOff>109764</xdr:rowOff>
    </xdr:to>
    <xdr:sp macro="" textlink="">
      <xdr:nvSpPr>
        <xdr:cNvPr id="154" name="楕円 153"/>
        <xdr:cNvSpPr/>
      </xdr:nvSpPr>
      <xdr:spPr>
        <a:xfrm>
          <a:off x="13843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94541</xdr:rowOff>
    </xdr:from>
    <xdr:ext cx="762000" cy="259045"/>
    <xdr:sp macro="" textlink="">
      <xdr:nvSpPr>
        <xdr:cNvPr id="155" name="テキスト ボックス 154"/>
        <xdr:cNvSpPr txBox="1"/>
      </xdr:nvSpPr>
      <xdr:spPr>
        <a:xfrm>
          <a:off x="13512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84364</xdr:rowOff>
    </xdr:from>
    <xdr:to>
      <xdr:col>65</xdr:col>
      <xdr:colOff>53975</xdr:colOff>
      <xdr:row>18</xdr:row>
      <xdr:rowOff>14514</xdr:rowOff>
    </xdr:to>
    <xdr:sp macro="" textlink="">
      <xdr:nvSpPr>
        <xdr:cNvPr id="156" name="楕円 155"/>
        <xdr:cNvSpPr/>
      </xdr:nvSpPr>
      <xdr:spPr>
        <a:xfrm>
          <a:off x="12954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170741</xdr:rowOff>
    </xdr:from>
    <xdr:ext cx="762000" cy="259045"/>
    <xdr:sp macro="" textlink="">
      <xdr:nvSpPr>
        <xdr:cNvPr id="157" name="テキスト ボックス 156"/>
        <xdr:cNvSpPr txBox="1"/>
      </xdr:nvSpPr>
      <xdr:spPr>
        <a:xfrm>
          <a:off x="12623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１５歳未満の人口割合が全国平均と比べても高い状況にあり、児童福祉に係る扶助費が多いことから類似団体平均と比べ</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ポイント上回っている。介護給付費や施設型給付費、障害者自立支援費も増加傾向にあり、今後も増加していくと思われる。今後も行政サービスが低下しないよう適正な運用に努めていく。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76200</xdr:rowOff>
    </xdr:from>
    <xdr:to>
      <xdr:col>24</xdr:col>
      <xdr:colOff>25400</xdr:colOff>
      <xdr:row>61</xdr:row>
      <xdr:rowOff>158750</xdr:rowOff>
    </xdr:to>
    <xdr:cxnSp macro="">
      <xdr:nvCxnSpPr>
        <xdr:cNvPr id="184" name="直線コネクタ 183"/>
        <xdr:cNvCxnSpPr/>
      </xdr:nvCxnSpPr>
      <xdr:spPr>
        <a:xfrm flipV="1">
          <a:off x="4826000" y="9334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5"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6" name="直線コネクタ 185"/>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162577</xdr:rowOff>
    </xdr:from>
    <xdr:ext cx="762000" cy="259045"/>
    <xdr:sp macro="" textlink="">
      <xdr:nvSpPr>
        <xdr:cNvPr id="187" name="扶助費最大値テキスト"/>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76200</xdr:rowOff>
    </xdr:from>
    <xdr:to>
      <xdr:col>24</xdr:col>
      <xdr:colOff>114300</xdr:colOff>
      <xdr:row>54</xdr:row>
      <xdr:rowOff>76200</xdr:rowOff>
    </xdr:to>
    <xdr:cxnSp macro="">
      <xdr:nvCxnSpPr>
        <xdr:cNvPr id="188" name="直線コネクタ 187"/>
        <xdr:cNvCxnSpPr/>
      </xdr:nvCxnSpPr>
      <xdr:spPr>
        <a:xfrm>
          <a:off x="4737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25400</xdr:rowOff>
    </xdr:from>
    <xdr:to>
      <xdr:col>24</xdr:col>
      <xdr:colOff>25400</xdr:colOff>
      <xdr:row>58</xdr:row>
      <xdr:rowOff>63500</xdr:rowOff>
    </xdr:to>
    <xdr:cxnSp macro="">
      <xdr:nvCxnSpPr>
        <xdr:cNvPr id="189" name="直線コネクタ 188"/>
        <xdr:cNvCxnSpPr/>
      </xdr:nvCxnSpPr>
      <xdr:spPr>
        <a:xfrm>
          <a:off x="3987800" y="9969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90" name="扶助費平均値テキスト"/>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91" name="フローチャート: 判断 190"/>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146050</xdr:rowOff>
    </xdr:from>
    <xdr:to>
      <xdr:col>19</xdr:col>
      <xdr:colOff>187325</xdr:colOff>
      <xdr:row>58</xdr:row>
      <xdr:rowOff>25400</xdr:rowOff>
    </xdr:to>
    <xdr:cxnSp macro="">
      <xdr:nvCxnSpPr>
        <xdr:cNvPr id="192" name="直線コネクタ 191"/>
        <xdr:cNvCxnSpPr/>
      </xdr:nvCxnSpPr>
      <xdr:spPr>
        <a:xfrm>
          <a:off x="3098800" y="9918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127000</xdr:rowOff>
    </xdr:from>
    <xdr:to>
      <xdr:col>20</xdr:col>
      <xdr:colOff>38100</xdr:colOff>
      <xdr:row>57</xdr:row>
      <xdr:rowOff>57150</xdr:rowOff>
    </xdr:to>
    <xdr:sp macro="" textlink="">
      <xdr:nvSpPr>
        <xdr:cNvPr id="193" name="フローチャート: 判断 192"/>
        <xdr:cNvSpPr/>
      </xdr:nvSpPr>
      <xdr:spPr>
        <a:xfrm>
          <a:off x="3937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194" name="テキスト ボックス 193"/>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107950</xdr:rowOff>
    </xdr:from>
    <xdr:to>
      <xdr:col>15</xdr:col>
      <xdr:colOff>98425</xdr:colOff>
      <xdr:row>57</xdr:row>
      <xdr:rowOff>146050</xdr:rowOff>
    </xdr:to>
    <xdr:cxnSp macro="">
      <xdr:nvCxnSpPr>
        <xdr:cNvPr id="195" name="直線コネクタ 194"/>
        <xdr:cNvCxnSpPr/>
      </xdr:nvCxnSpPr>
      <xdr:spPr>
        <a:xfrm>
          <a:off x="2209800" y="9880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101600</xdr:rowOff>
    </xdr:from>
    <xdr:to>
      <xdr:col>15</xdr:col>
      <xdr:colOff>149225</xdr:colOff>
      <xdr:row>57</xdr:row>
      <xdr:rowOff>31750</xdr:rowOff>
    </xdr:to>
    <xdr:sp macro="" textlink="">
      <xdr:nvSpPr>
        <xdr:cNvPr id="196" name="フローチャート: 判断 195"/>
        <xdr:cNvSpPr/>
      </xdr:nvSpPr>
      <xdr:spPr>
        <a:xfrm>
          <a:off x="3048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197" name="テキスト ボックス 196"/>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57</xdr:row>
      <xdr:rowOff>107950</xdr:rowOff>
    </xdr:to>
    <xdr:cxnSp macro="">
      <xdr:nvCxnSpPr>
        <xdr:cNvPr id="198" name="直線コネクタ 197"/>
        <xdr:cNvCxnSpPr/>
      </xdr:nvCxnSpPr>
      <xdr:spPr>
        <a:xfrm>
          <a:off x="1320800" y="96901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9" name="フローチャート: 判断 198"/>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200" name="テキスト ボックス 199"/>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01" name="フローチャート: 判断 200"/>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149877</xdr:rowOff>
    </xdr:from>
    <xdr:ext cx="762000" cy="259045"/>
    <xdr:sp macro="" textlink="">
      <xdr:nvSpPr>
        <xdr:cNvPr id="202" name="テキスト ボックス 201"/>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12700</xdr:rowOff>
    </xdr:from>
    <xdr:to>
      <xdr:col>24</xdr:col>
      <xdr:colOff>76200</xdr:colOff>
      <xdr:row>58</xdr:row>
      <xdr:rowOff>114300</xdr:rowOff>
    </xdr:to>
    <xdr:sp macro="" textlink="">
      <xdr:nvSpPr>
        <xdr:cNvPr id="208" name="楕円 207"/>
        <xdr:cNvSpPr/>
      </xdr:nvSpPr>
      <xdr:spPr>
        <a:xfrm>
          <a:off x="47752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156227</xdr:rowOff>
    </xdr:from>
    <xdr:ext cx="762000" cy="259045"/>
    <xdr:sp macro="" textlink="">
      <xdr:nvSpPr>
        <xdr:cNvPr id="209" name="扶助費該当値テキスト"/>
        <xdr:cNvSpPr txBox="1"/>
      </xdr:nvSpPr>
      <xdr:spPr>
        <a:xfrm>
          <a:off x="49149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146050</xdr:rowOff>
    </xdr:from>
    <xdr:to>
      <xdr:col>20</xdr:col>
      <xdr:colOff>38100</xdr:colOff>
      <xdr:row>58</xdr:row>
      <xdr:rowOff>76200</xdr:rowOff>
    </xdr:to>
    <xdr:sp macro="" textlink="">
      <xdr:nvSpPr>
        <xdr:cNvPr id="210" name="楕円 209"/>
        <xdr:cNvSpPr/>
      </xdr:nvSpPr>
      <xdr:spPr>
        <a:xfrm>
          <a:off x="3937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60977</xdr:rowOff>
    </xdr:from>
    <xdr:ext cx="736600" cy="259045"/>
    <xdr:sp macro="" textlink="">
      <xdr:nvSpPr>
        <xdr:cNvPr id="211" name="テキスト ボックス 210"/>
        <xdr:cNvSpPr txBox="1"/>
      </xdr:nvSpPr>
      <xdr:spPr>
        <a:xfrm>
          <a:off x="3606800" y="1000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95250</xdr:rowOff>
    </xdr:from>
    <xdr:to>
      <xdr:col>15</xdr:col>
      <xdr:colOff>149225</xdr:colOff>
      <xdr:row>58</xdr:row>
      <xdr:rowOff>25400</xdr:rowOff>
    </xdr:to>
    <xdr:sp macro="" textlink="">
      <xdr:nvSpPr>
        <xdr:cNvPr id="212" name="楕円 211"/>
        <xdr:cNvSpPr/>
      </xdr:nvSpPr>
      <xdr:spPr>
        <a:xfrm>
          <a:off x="3048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213" name="テキスト ボックス 212"/>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57150</xdr:rowOff>
    </xdr:from>
    <xdr:to>
      <xdr:col>11</xdr:col>
      <xdr:colOff>60325</xdr:colOff>
      <xdr:row>57</xdr:row>
      <xdr:rowOff>158750</xdr:rowOff>
    </xdr:to>
    <xdr:sp macro="" textlink="">
      <xdr:nvSpPr>
        <xdr:cNvPr id="214" name="楕円 213"/>
        <xdr:cNvSpPr/>
      </xdr:nvSpPr>
      <xdr:spPr>
        <a:xfrm>
          <a:off x="2159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215" name="テキスト ボックス 214"/>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16" name="楕円 215"/>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17" name="テキスト ボックス 216"/>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その他の経費に係る経常収支比率</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上昇したのは、公共下水道事業等公営企業会計に対する基準内繰出金が増加したことによるものである。しかし、国民健康保険事業等の公営事業会計への赤字補てん的な繰出がないこと等により、類似団体平均を</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ポイント下回っており、今後も公営企業の経費削減や歳入の確保に努めていく。</a:t>
          </a: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61</xdr:row>
      <xdr:rowOff>43724</xdr:rowOff>
    </xdr:to>
    <xdr:cxnSp macro="">
      <xdr:nvCxnSpPr>
        <xdr:cNvPr id="247" name="直線コネクタ 246"/>
        <xdr:cNvCxnSpPr/>
      </xdr:nvCxnSpPr>
      <xdr:spPr>
        <a:xfrm flipV="1">
          <a:off x="16510000" y="922854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15801</xdr:rowOff>
    </xdr:from>
    <xdr:ext cx="762000" cy="259045"/>
    <xdr:sp macro="" textlink="">
      <xdr:nvSpPr>
        <xdr:cNvPr id="248" name="その他最小値テキスト"/>
        <xdr:cNvSpPr txBox="1"/>
      </xdr:nvSpPr>
      <xdr:spPr>
        <a:xfrm>
          <a:off x="16598900" y="10474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43724</xdr:rowOff>
    </xdr:from>
    <xdr:to>
      <xdr:col>82</xdr:col>
      <xdr:colOff>196850</xdr:colOff>
      <xdr:row>61</xdr:row>
      <xdr:rowOff>43724</xdr:rowOff>
    </xdr:to>
    <xdr:cxnSp macro="">
      <xdr:nvCxnSpPr>
        <xdr:cNvPr id="249" name="直線コネクタ 248"/>
        <xdr:cNvCxnSpPr/>
      </xdr:nvCxnSpPr>
      <xdr:spPr>
        <a:xfrm>
          <a:off x="16421100" y="1050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0" name="その他最大値テキスト"/>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1" name="直線コネクタ 250"/>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140063</xdr:rowOff>
    </xdr:from>
    <xdr:to>
      <xdr:col>82</xdr:col>
      <xdr:colOff>107950</xdr:colOff>
      <xdr:row>55</xdr:row>
      <xdr:rowOff>79647</xdr:rowOff>
    </xdr:to>
    <xdr:cxnSp macro="">
      <xdr:nvCxnSpPr>
        <xdr:cNvPr id="252" name="直線コネクタ 251"/>
        <xdr:cNvCxnSpPr/>
      </xdr:nvCxnSpPr>
      <xdr:spPr>
        <a:xfrm>
          <a:off x="15671800" y="9398363"/>
          <a:ext cx="8382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3"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4" name="フローチャート: 判断 253"/>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120469</xdr:rowOff>
    </xdr:from>
    <xdr:to>
      <xdr:col>78</xdr:col>
      <xdr:colOff>69850</xdr:colOff>
      <xdr:row>54</xdr:row>
      <xdr:rowOff>140063</xdr:rowOff>
    </xdr:to>
    <xdr:cxnSp macro="">
      <xdr:nvCxnSpPr>
        <xdr:cNvPr id="255" name="直線コネクタ 254"/>
        <xdr:cNvCxnSpPr/>
      </xdr:nvCxnSpPr>
      <xdr:spPr>
        <a:xfrm>
          <a:off x="14782800" y="937876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6" name="フローチャート: 判断 255"/>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57" name="テキスト ボックス 256"/>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94343</xdr:rowOff>
    </xdr:from>
    <xdr:to>
      <xdr:col>73</xdr:col>
      <xdr:colOff>180975</xdr:colOff>
      <xdr:row>54</xdr:row>
      <xdr:rowOff>120469</xdr:rowOff>
    </xdr:to>
    <xdr:cxnSp macro="">
      <xdr:nvCxnSpPr>
        <xdr:cNvPr id="258" name="直線コネクタ 257"/>
        <xdr:cNvCxnSpPr/>
      </xdr:nvCxnSpPr>
      <xdr:spPr>
        <a:xfrm>
          <a:off x="13893800" y="935264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27215</xdr:rowOff>
    </xdr:from>
    <xdr:to>
      <xdr:col>74</xdr:col>
      <xdr:colOff>31750</xdr:colOff>
      <xdr:row>56</xdr:row>
      <xdr:rowOff>128815</xdr:rowOff>
    </xdr:to>
    <xdr:sp macro="" textlink="">
      <xdr:nvSpPr>
        <xdr:cNvPr id="259" name="フローチャート: 判断 258"/>
        <xdr:cNvSpPr/>
      </xdr:nvSpPr>
      <xdr:spPr>
        <a:xfrm>
          <a:off x="14732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113592</xdr:rowOff>
    </xdr:from>
    <xdr:ext cx="762000" cy="259045"/>
    <xdr:sp macro="" textlink="">
      <xdr:nvSpPr>
        <xdr:cNvPr id="260" name="テキスト ボックス 259"/>
        <xdr:cNvSpPr txBox="1"/>
      </xdr:nvSpPr>
      <xdr:spPr>
        <a:xfrm>
          <a:off x="14401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48623</xdr:rowOff>
    </xdr:from>
    <xdr:to>
      <xdr:col>69</xdr:col>
      <xdr:colOff>92075</xdr:colOff>
      <xdr:row>54</xdr:row>
      <xdr:rowOff>94343</xdr:rowOff>
    </xdr:to>
    <xdr:cxnSp macro="">
      <xdr:nvCxnSpPr>
        <xdr:cNvPr id="261" name="直線コネクタ 260"/>
        <xdr:cNvCxnSpPr/>
      </xdr:nvCxnSpPr>
      <xdr:spPr>
        <a:xfrm>
          <a:off x="13004800" y="930692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1088</xdr:rowOff>
    </xdr:from>
    <xdr:to>
      <xdr:col>69</xdr:col>
      <xdr:colOff>142875</xdr:colOff>
      <xdr:row>56</xdr:row>
      <xdr:rowOff>102688</xdr:rowOff>
    </xdr:to>
    <xdr:sp macro="" textlink="">
      <xdr:nvSpPr>
        <xdr:cNvPr id="262" name="フローチャート: 判断 261"/>
        <xdr:cNvSpPr/>
      </xdr:nvSpPr>
      <xdr:spPr>
        <a:xfrm>
          <a:off x="138430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87465</xdr:rowOff>
    </xdr:from>
    <xdr:ext cx="762000" cy="259045"/>
    <xdr:sp macro="" textlink="">
      <xdr:nvSpPr>
        <xdr:cNvPr id="263" name="テキスト ボックス 262"/>
        <xdr:cNvSpPr txBox="1"/>
      </xdr:nvSpPr>
      <xdr:spPr>
        <a:xfrm>
          <a:off x="13512800" y="9688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94162</xdr:rowOff>
    </xdr:from>
    <xdr:to>
      <xdr:col>65</xdr:col>
      <xdr:colOff>53975</xdr:colOff>
      <xdr:row>56</xdr:row>
      <xdr:rowOff>24312</xdr:rowOff>
    </xdr:to>
    <xdr:sp macro="" textlink="">
      <xdr:nvSpPr>
        <xdr:cNvPr id="264" name="フローチャート: 判断 263"/>
        <xdr:cNvSpPr/>
      </xdr:nvSpPr>
      <xdr:spPr>
        <a:xfrm>
          <a:off x="12954000" y="952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9089</xdr:rowOff>
    </xdr:from>
    <xdr:ext cx="762000" cy="259045"/>
    <xdr:sp macro="" textlink="">
      <xdr:nvSpPr>
        <xdr:cNvPr id="265" name="テキスト ボックス 264"/>
        <xdr:cNvSpPr txBox="1"/>
      </xdr:nvSpPr>
      <xdr:spPr>
        <a:xfrm>
          <a:off x="12623800" y="9610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28847</xdr:rowOff>
    </xdr:from>
    <xdr:to>
      <xdr:col>82</xdr:col>
      <xdr:colOff>158750</xdr:colOff>
      <xdr:row>55</xdr:row>
      <xdr:rowOff>130447</xdr:rowOff>
    </xdr:to>
    <xdr:sp macro="" textlink="">
      <xdr:nvSpPr>
        <xdr:cNvPr id="271" name="楕円 270"/>
        <xdr:cNvSpPr/>
      </xdr:nvSpPr>
      <xdr:spPr>
        <a:xfrm>
          <a:off x="16459200" y="945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45374</xdr:rowOff>
    </xdr:from>
    <xdr:ext cx="762000" cy="259045"/>
    <xdr:sp macro="" textlink="">
      <xdr:nvSpPr>
        <xdr:cNvPr id="272" name="その他該当値テキスト"/>
        <xdr:cNvSpPr txBox="1"/>
      </xdr:nvSpPr>
      <xdr:spPr>
        <a:xfrm>
          <a:off x="16598900" y="9303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89263</xdr:rowOff>
    </xdr:from>
    <xdr:to>
      <xdr:col>78</xdr:col>
      <xdr:colOff>120650</xdr:colOff>
      <xdr:row>55</xdr:row>
      <xdr:rowOff>19413</xdr:rowOff>
    </xdr:to>
    <xdr:sp macro="" textlink="">
      <xdr:nvSpPr>
        <xdr:cNvPr id="273" name="楕円 272"/>
        <xdr:cNvSpPr/>
      </xdr:nvSpPr>
      <xdr:spPr>
        <a:xfrm>
          <a:off x="15621000" y="934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29590</xdr:rowOff>
    </xdr:from>
    <xdr:ext cx="736600" cy="259045"/>
    <xdr:sp macro="" textlink="">
      <xdr:nvSpPr>
        <xdr:cNvPr id="274" name="テキスト ボックス 273"/>
        <xdr:cNvSpPr txBox="1"/>
      </xdr:nvSpPr>
      <xdr:spPr>
        <a:xfrm>
          <a:off x="15290800" y="9116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69669</xdr:rowOff>
    </xdr:from>
    <xdr:to>
      <xdr:col>74</xdr:col>
      <xdr:colOff>31750</xdr:colOff>
      <xdr:row>54</xdr:row>
      <xdr:rowOff>171269</xdr:rowOff>
    </xdr:to>
    <xdr:sp macro="" textlink="">
      <xdr:nvSpPr>
        <xdr:cNvPr id="275" name="楕円 274"/>
        <xdr:cNvSpPr/>
      </xdr:nvSpPr>
      <xdr:spPr>
        <a:xfrm>
          <a:off x="14732000" y="932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9996</xdr:rowOff>
    </xdr:from>
    <xdr:ext cx="762000" cy="259045"/>
    <xdr:sp macro="" textlink="">
      <xdr:nvSpPr>
        <xdr:cNvPr id="276" name="テキスト ボックス 275"/>
        <xdr:cNvSpPr txBox="1"/>
      </xdr:nvSpPr>
      <xdr:spPr>
        <a:xfrm>
          <a:off x="14401800" y="909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43543</xdr:rowOff>
    </xdr:from>
    <xdr:to>
      <xdr:col>69</xdr:col>
      <xdr:colOff>142875</xdr:colOff>
      <xdr:row>54</xdr:row>
      <xdr:rowOff>145143</xdr:rowOff>
    </xdr:to>
    <xdr:sp macro="" textlink="">
      <xdr:nvSpPr>
        <xdr:cNvPr id="277" name="楕円 276"/>
        <xdr:cNvSpPr/>
      </xdr:nvSpPr>
      <xdr:spPr>
        <a:xfrm>
          <a:off x="13843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155320</xdr:rowOff>
    </xdr:from>
    <xdr:ext cx="762000" cy="259045"/>
    <xdr:sp macro="" textlink="">
      <xdr:nvSpPr>
        <xdr:cNvPr id="278" name="テキスト ボックス 277"/>
        <xdr:cNvSpPr txBox="1"/>
      </xdr:nvSpPr>
      <xdr:spPr>
        <a:xfrm>
          <a:off x="13512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169273</xdr:rowOff>
    </xdr:from>
    <xdr:to>
      <xdr:col>65</xdr:col>
      <xdr:colOff>53975</xdr:colOff>
      <xdr:row>54</xdr:row>
      <xdr:rowOff>99423</xdr:rowOff>
    </xdr:to>
    <xdr:sp macro="" textlink="">
      <xdr:nvSpPr>
        <xdr:cNvPr id="279" name="楕円 278"/>
        <xdr:cNvSpPr/>
      </xdr:nvSpPr>
      <xdr:spPr>
        <a:xfrm>
          <a:off x="12954000" y="925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109600</xdr:rowOff>
    </xdr:from>
    <xdr:ext cx="762000" cy="259045"/>
    <xdr:sp macro="" textlink="">
      <xdr:nvSpPr>
        <xdr:cNvPr id="280" name="テキスト ボックス 279"/>
        <xdr:cNvSpPr txBox="1"/>
      </xdr:nvSpPr>
      <xdr:spPr>
        <a:xfrm>
          <a:off x="12623800" y="902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一部事務組合への経常的な負担金が減少した事により、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ポイント減少し、類似団体平均を</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今後も、外郭団体等の補助金を含めて補助金の適正な執行に努めていく。</a:t>
          </a: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44704</xdr:rowOff>
    </xdr:to>
    <xdr:cxnSp macro="">
      <xdr:nvCxnSpPr>
        <xdr:cNvPr id="305" name="直線コネクタ 304"/>
        <xdr:cNvCxnSpPr/>
      </xdr:nvCxnSpPr>
      <xdr:spPr>
        <a:xfrm flipV="1">
          <a:off x="16510000" y="5842000"/>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6" name="補助費等最小値テキスト"/>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7" name="直線コネクタ 306"/>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8"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9" name="直線コネクタ 308"/>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154432</xdr:rowOff>
    </xdr:from>
    <xdr:to>
      <xdr:col>82</xdr:col>
      <xdr:colOff>107950</xdr:colOff>
      <xdr:row>37</xdr:row>
      <xdr:rowOff>19558</xdr:rowOff>
    </xdr:to>
    <xdr:cxnSp macro="">
      <xdr:nvCxnSpPr>
        <xdr:cNvPr id="310" name="直線コネクタ 309"/>
        <xdr:cNvCxnSpPr/>
      </xdr:nvCxnSpPr>
      <xdr:spPr>
        <a:xfrm flipV="1">
          <a:off x="15671800" y="632663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130573</xdr:rowOff>
    </xdr:from>
    <xdr:ext cx="762000" cy="259045"/>
    <xdr:sp macro="" textlink="">
      <xdr:nvSpPr>
        <xdr:cNvPr id="311" name="補助費等平均値テキスト"/>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12" name="フローチャート: 判断 311"/>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163576</xdr:rowOff>
    </xdr:from>
    <xdr:to>
      <xdr:col>78</xdr:col>
      <xdr:colOff>69850</xdr:colOff>
      <xdr:row>37</xdr:row>
      <xdr:rowOff>19558</xdr:rowOff>
    </xdr:to>
    <xdr:cxnSp macro="">
      <xdr:nvCxnSpPr>
        <xdr:cNvPr id="313" name="直線コネクタ 312"/>
        <xdr:cNvCxnSpPr/>
      </xdr:nvCxnSpPr>
      <xdr:spPr>
        <a:xfrm>
          <a:off x="14782800" y="63357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4" name="フローチャート: 判断 313"/>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5" name="テキスト ボックス 314"/>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163576</xdr:rowOff>
    </xdr:from>
    <xdr:to>
      <xdr:col>73</xdr:col>
      <xdr:colOff>180975</xdr:colOff>
      <xdr:row>37</xdr:row>
      <xdr:rowOff>10414</xdr:rowOff>
    </xdr:to>
    <xdr:cxnSp macro="">
      <xdr:nvCxnSpPr>
        <xdr:cNvPr id="316" name="直線コネクタ 315"/>
        <xdr:cNvCxnSpPr/>
      </xdr:nvCxnSpPr>
      <xdr:spPr>
        <a:xfrm flipV="1">
          <a:off x="13893800" y="63357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7" name="フローチャート: 判断 316"/>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18" name="テキスト ボックス 317"/>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10414</xdr:rowOff>
    </xdr:from>
    <xdr:to>
      <xdr:col>69</xdr:col>
      <xdr:colOff>92075</xdr:colOff>
      <xdr:row>37</xdr:row>
      <xdr:rowOff>110998</xdr:rowOff>
    </xdr:to>
    <xdr:cxnSp macro="">
      <xdr:nvCxnSpPr>
        <xdr:cNvPr id="319" name="直線コネクタ 318"/>
        <xdr:cNvCxnSpPr/>
      </xdr:nvCxnSpPr>
      <xdr:spPr>
        <a:xfrm flipV="1">
          <a:off x="13004800" y="635406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20" name="フローチャート: 判断 319"/>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21" name="テキスト ボックス 320"/>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22" name="フローチャート: 判断 321"/>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130827</xdr:rowOff>
    </xdr:from>
    <xdr:ext cx="762000" cy="259045"/>
    <xdr:sp macro="" textlink="">
      <xdr:nvSpPr>
        <xdr:cNvPr id="323" name="テキスト ボックス 322"/>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29" name="楕円 328"/>
        <xdr:cNvSpPr/>
      </xdr:nvSpPr>
      <xdr:spPr>
        <a:xfrm>
          <a:off x="16459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120159</xdr:rowOff>
    </xdr:from>
    <xdr:ext cx="762000" cy="259045"/>
    <xdr:sp macro="" textlink="">
      <xdr:nvSpPr>
        <xdr:cNvPr id="330" name="補助費等該当値テキスト"/>
        <xdr:cNvSpPr txBox="1"/>
      </xdr:nvSpPr>
      <xdr:spPr>
        <a:xfrm>
          <a:off x="16598900" y="612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140208</xdr:rowOff>
    </xdr:from>
    <xdr:to>
      <xdr:col>78</xdr:col>
      <xdr:colOff>120650</xdr:colOff>
      <xdr:row>37</xdr:row>
      <xdr:rowOff>70358</xdr:rowOff>
    </xdr:to>
    <xdr:sp macro="" textlink="">
      <xdr:nvSpPr>
        <xdr:cNvPr id="331" name="楕円 330"/>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32" name="テキスト ボックス 331"/>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112776</xdr:rowOff>
    </xdr:from>
    <xdr:to>
      <xdr:col>74</xdr:col>
      <xdr:colOff>31750</xdr:colOff>
      <xdr:row>37</xdr:row>
      <xdr:rowOff>42926</xdr:rowOff>
    </xdr:to>
    <xdr:sp macro="" textlink="">
      <xdr:nvSpPr>
        <xdr:cNvPr id="333" name="楕円 332"/>
        <xdr:cNvSpPr/>
      </xdr:nvSpPr>
      <xdr:spPr>
        <a:xfrm>
          <a:off x="14732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34" name="テキスト ボックス 333"/>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131064</xdr:rowOff>
    </xdr:from>
    <xdr:to>
      <xdr:col>69</xdr:col>
      <xdr:colOff>142875</xdr:colOff>
      <xdr:row>37</xdr:row>
      <xdr:rowOff>61214</xdr:rowOff>
    </xdr:to>
    <xdr:sp macro="" textlink="">
      <xdr:nvSpPr>
        <xdr:cNvPr id="335" name="楕円 334"/>
        <xdr:cNvSpPr/>
      </xdr:nvSpPr>
      <xdr:spPr>
        <a:xfrm>
          <a:off x="13843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71391</xdr:rowOff>
    </xdr:from>
    <xdr:ext cx="762000" cy="259045"/>
    <xdr:sp macro="" textlink="">
      <xdr:nvSpPr>
        <xdr:cNvPr id="336" name="テキスト ボックス 335"/>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60198</xdr:rowOff>
    </xdr:from>
    <xdr:to>
      <xdr:col>65</xdr:col>
      <xdr:colOff>53975</xdr:colOff>
      <xdr:row>37</xdr:row>
      <xdr:rowOff>161798</xdr:rowOff>
    </xdr:to>
    <xdr:sp macro="" textlink="">
      <xdr:nvSpPr>
        <xdr:cNvPr id="337" name="楕円 336"/>
        <xdr:cNvSpPr/>
      </xdr:nvSpPr>
      <xdr:spPr>
        <a:xfrm>
          <a:off x="12954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146575</xdr:rowOff>
    </xdr:from>
    <xdr:ext cx="762000" cy="259045"/>
    <xdr:sp macro="" textlink="">
      <xdr:nvSpPr>
        <xdr:cNvPr id="338" name="テキスト ボックス 337"/>
        <xdr:cNvSpPr txBox="1"/>
      </xdr:nvSpPr>
      <xdr:spPr>
        <a:xfrm>
          <a:off x="12623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普通建設事業費の元利償還金が多額であったが、償還のピークは過ぎたため、類似団体平均を</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ポイント下回る結果となった。しかし、元利償還金については、年々減少しているが、地方債残高は増加傾向にある。今後は、地方債の発行にあたっては、事業を精査し公債費の抑制に努める。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5842</xdr:rowOff>
    </xdr:from>
    <xdr:to>
      <xdr:col>24</xdr:col>
      <xdr:colOff>25400</xdr:colOff>
      <xdr:row>80</xdr:row>
      <xdr:rowOff>67563</xdr:rowOff>
    </xdr:to>
    <xdr:cxnSp macro="">
      <xdr:nvCxnSpPr>
        <xdr:cNvPr id="363" name="直線コネクタ 362"/>
        <xdr:cNvCxnSpPr/>
      </xdr:nvCxnSpPr>
      <xdr:spPr>
        <a:xfrm flipV="1">
          <a:off x="4826000" y="12864592"/>
          <a:ext cx="0" cy="918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4" name="公債費最小値テキスト"/>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5" name="直線コネクタ 364"/>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92219</xdr:rowOff>
    </xdr:from>
    <xdr:ext cx="762000" cy="259045"/>
    <xdr:sp macro="" textlink="">
      <xdr:nvSpPr>
        <xdr:cNvPr id="366" name="公債費最大値テキスト"/>
        <xdr:cNvSpPr txBox="1"/>
      </xdr:nvSpPr>
      <xdr:spPr>
        <a:xfrm>
          <a:off x="4914900" y="126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5842</xdr:rowOff>
    </xdr:from>
    <xdr:to>
      <xdr:col>24</xdr:col>
      <xdr:colOff>114300</xdr:colOff>
      <xdr:row>75</xdr:row>
      <xdr:rowOff>5842</xdr:rowOff>
    </xdr:to>
    <xdr:cxnSp macro="">
      <xdr:nvCxnSpPr>
        <xdr:cNvPr id="367" name="直線コネクタ 366"/>
        <xdr:cNvCxnSpPr/>
      </xdr:nvCxnSpPr>
      <xdr:spPr>
        <a:xfrm>
          <a:off x="4737100" y="1286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136144</xdr:rowOff>
    </xdr:from>
    <xdr:to>
      <xdr:col>24</xdr:col>
      <xdr:colOff>25400</xdr:colOff>
      <xdr:row>76</xdr:row>
      <xdr:rowOff>163576</xdr:rowOff>
    </xdr:to>
    <xdr:cxnSp macro="">
      <xdr:nvCxnSpPr>
        <xdr:cNvPr id="368" name="直線コネクタ 367"/>
        <xdr:cNvCxnSpPr/>
      </xdr:nvCxnSpPr>
      <xdr:spPr>
        <a:xfrm flipV="1">
          <a:off x="3987800" y="1316634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9" name="公債費平均値テキスト"/>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0" name="フローチャート: 判断 369"/>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163576</xdr:rowOff>
    </xdr:from>
    <xdr:to>
      <xdr:col>19</xdr:col>
      <xdr:colOff>187325</xdr:colOff>
      <xdr:row>77</xdr:row>
      <xdr:rowOff>33274</xdr:rowOff>
    </xdr:to>
    <xdr:cxnSp macro="">
      <xdr:nvCxnSpPr>
        <xdr:cNvPr id="371" name="直線コネクタ 370"/>
        <xdr:cNvCxnSpPr/>
      </xdr:nvCxnSpPr>
      <xdr:spPr>
        <a:xfrm flipV="1">
          <a:off x="3098800" y="131937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60198</xdr:rowOff>
    </xdr:from>
    <xdr:to>
      <xdr:col>20</xdr:col>
      <xdr:colOff>38100</xdr:colOff>
      <xdr:row>77</xdr:row>
      <xdr:rowOff>161798</xdr:rowOff>
    </xdr:to>
    <xdr:sp macro="" textlink="">
      <xdr:nvSpPr>
        <xdr:cNvPr id="372" name="フローチャート: 判断 371"/>
        <xdr:cNvSpPr/>
      </xdr:nvSpPr>
      <xdr:spPr>
        <a:xfrm>
          <a:off x="3937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146575</xdr:rowOff>
    </xdr:from>
    <xdr:ext cx="736600" cy="259045"/>
    <xdr:sp macro="" textlink="">
      <xdr:nvSpPr>
        <xdr:cNvPr id="373" name="テキスト ボックス 372"/>
        <xdr:cNvSpPr txBox="1"/>
      </xdr:nvSpPr>
      <xdr:spPr>
        <a:xfrm>
          <a:off x="3606800" y="1334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33274</xdr:rowOff>
    </xdr:from>
    <xdr:to>
      <xdr:col>15</xdr:col>
      <xdr:colOff>98425</xdr:colOff>
      <xdr:row>77</xdr:row>
      <xdr:rowOff>33274</xdr:rowOff>
    </xdr:to>
    <xdr:cxnSp macro="">
      <xdr:nvCxnSpPr>
        <xdr:cNvPr id="374" name="直線コネクタ 373"/>
        <xdr:cNvCxnSpPr/>
      </xdr:nvCxnSpPr>
      <xdr:spPr>
        <a:xfrm>
          <a:off x="2209800" y="13234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83058</xdr:rowOff>
    </xdr:from>
    <xdr:to>
      <xdr:col>15</xdr:col>
      <xdr:colOff>149225</xdr:colOff>
      <xdr:row>78</xdr:row>
      <xdr:rowOff>13208</xdr:rowOff>
    </xdr:to>
    <xdr:sp macro="" textlink="">
      <xdr:nvSpPr>
        <xdr:cNvPr id="375" name="フローチャート: 判断 374"/>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169435</xdr:rowOff>
    </xdr:from>
    <xdr:ext cx="762000" cy="259045"/>
    <xdr:sp macro="" textlink="">
      <xdr:nvSpPr>
        <xdr:cNvPr id="376" name="テキスト ボックス 375"/>
        <xdr:cNvSpPr txBox="1"/>
      </xdr:nvSpPr>
      <xdr:spPr>
        <a:xfrm>
          <a:off x="2717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33274</xdr:rowOff>
    </xdr:from>
    <xdr:to>
      <xdr:col>11</xdr:col>
      <xdr:colOff>9525</xdr:colOff>
      <xdr:row>77</xdr:row>
      <xdr:rowOff>124713</xdr:rowOff>
    </xdr:to>
    <xdr:cxnSp macro="">
      <xdr:nvCxnSpPr>
        <xdr:cNvPr id="377" name="直線コネクタ 376"/>
        <xdr:cNvCxnSpPr/>
      </xdr:nvCxnSpPr>
      <xdr:spPr>
        <a:xfrm flipV="1">
          <a:off x="1320800" y="13234924"/>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8" name="フローチャート: 判断 377"/>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9" name="テキスト ボックス 378"/>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80772</xdr:rowOff>
    </xdr:from>
    <xdr:to>
      <xdr:col>6</xdr:col>
      <xdr:colOff>171450</xdr:colOff>
      <xdr:row>77</xdr:row>
      <xdr:rowOff>10922</xdr:rowOff>
    </xdr:to>
    <xdr:sp macro="" textlink="">
      <xdr:nvSpPr>
        <xdr:cNvPr id="380" name="フローチャート: 判断 379"/>
        <xdr:cNvSpPr/>
      </xdr:nvSpPr>
      <xdr:spPr>
        <a:xfrm>
          <a:off x="1270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21099</xdr:rowOff>
    </xdr:from>
    <xdr:ext cx="762000" cy="259045"/>
    <xdr:sp macro="" textlink="">
      <xdr:nvSpPr>
        <xdr:cNvPr id="381" name="テキスト ボックス 380"/>
        <xdr:cNvSpPr txBox="1"/>
      </xdr:nvSpPr>
      <xdr:spPr>
        <a:xfrm>
          <a:off x="939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85344</xdr:rowOff>
    </xdr:from>
    <xdr:to>
      <xdr:col>24</xdr:col>
      <xdr:colOff>76200</xdr:colOff>
      <xdr:row>77</xdr:row>
      <xdr:rowOff>15494</xdr:rowOff>
    </xdr:to>
    <xdr:sp macro="" textlink="">
      <xdr:nvSpPr>
        <xdr:cNvPr id="387" name="楕円 386"/>
        <xdr:cNvSpPr/>
      </xdr:nvSpPr>
      <xdr:spPr>
        <a:xfrm>
          <a:off x="47752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101871</xdr:rowOff>
    </xdr:from>
    <xdr:ext cx="762000" cy="259045"/>
    <xdr:sp macro="" textlink="">
      <xdr:nvSpPr>
        <xdr:cNvPr id="388" name="公債費該当値テキスト"/>
        <xdr:cNvSpPr txBox="1"/>
      </xdr:nvSpPr>
      <xdr:spPr>
        <a:xfrm>
          <a:off x="4914900" y="1296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112776</xdr:rowOff>
    </xdr:from>
    <xdr:to>
      <xdr:col>20</xdr:col>
      <xdr:colOff>38100</xdr:colOff>
      <xdr:row>77</xdr:row>
      <xdr:rowOff>42926</xdr:rowOff>
    </xdr:to>
    <xdr:sp macro="" textlink="">
      <xdr:nvSpPr>
        <xdr:cNvPr id="389" name="楕円 388"/>
        <xdr:cNvSpPr/>
      </xdr:nvSpPr>
      <xdr:spPr>
        <a:xfrm>
          <a:off x="3937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53103</xdr:rowOff>
    </xdr:from>
    <xdr:ext cx="736600" cy="259045"/>
    <xdr:sp macro="" textlink="">
      <xdr:nvSpPr>
        <xdr:cNvPr id="390" name="テキスト ボックス 389"/>
        <xdr:cNvSpPr txBox="1"/>
      </xdr:nvSpPr>
      <xdr:spPr>
        <a:xfrm>
          <a:off x="3606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153924</xdr:rowOff>
    </xdr:from>
    <xdr:to>
      <xdr:col>15</xdr:col>
      <xdr:colOff>149225</xdr:colOff>
      <xdr:row>77</xdr:row>
      <xdr:rowOff>84074</xdr:rowOff>
    </xdr:to>
    <xdr:sp macro="" textlink="">
      <xdr:nvSpPr>
        <xdr:cNvPr id="391" name="楕円 390"/>
        <xdr:cNvSpPr/>
      </xdr:nvSpPr>
      <xdr:spPr>
        <a:xfrm>
          <a:off x="3048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94251</xdr:rowOff>
    </xdr:from>
    <xdr:ext cx="762000" cy="259045"/>
    <xdr:sp macro="" textlink="">
      <xdr:nvSpPr>
        <xdr:cNvPr id="392" name="テキスト ボックス 391"/>
        <xdr:cNvSpPr txBox="1"/>
      </xdr:nvSpPr>
      <xdr:spPr>
        <a:xfrm>
          <a:off x="2717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153924</xdr:rowOff>
    </xdr:from>
    <xdr:to>
      <xdr:col>11</xdr:col>
      <xdr:colOff>60325</xdr:colOff>
      <xdr:row>77</xdr:row>
      <xdr:rowOff>84074</xdr:rowOff>
    </xdr:to>
    <xdr:sp macro="" textlink="">
      <xdr:nvSpPr>
        <xdr:cNvPr id="393" name="楕円 392"/>
        <xdr:cNvSpPr/>
      </xdr:nvSpPr>
      <xdr:spPr>
        <a:xfrm>
          <a:off x="2159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94251</xdr:rowOff>
    </xdr:from>
    <xdr:ext cx="762000" cy="259045"/>
    <xdr:sp macro="" textlink="">
      <xdr:nvSpPr>
        <xdr:cNvPr id="394" name="テキスト ボックス 393"/>
        <xdr:cNvSpPr txBox="1"/>
      </xdr:nvSpPr>
      <xdr:spPr>
        <a:xfrm>
          <a:off x="1828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95" name="楕円 394"/>
        <xdr:cNvSpPr/>
      </xdr:nvSpPr>
      <xdr:spPr>
        <a:xfrm>
          <a:off x="1270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96" name="テキスト ボックス 395"/>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の普通建設事業費に係る償還が多額であったため、公債費が経常収支比率を押し上げており、公債費以外の経費に係る経常収支比率は類似団体平均を下回っていた。しかし、公債費が減少してきたことで公債費以外が増加してき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今年度は類似団体平均と同程度となっており、引き続き削減に努めていく。</a:t>
          </a: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97282</xdr:rowOff>
    </xdr:from>
    <xdr:to>
      <xdr:col>82</xdr:col>
      <xdr:colOff>107950</xdr:colOff>
      <xdr:row>80</xdr:row>
      <xdr:rowOff>58420</xdr:rowOff>
    </xdr:to>
    <xdr:cxnSp macro="">
      <xdr:nvCxnSpPr>
        <xdr:cNvPr id="422" name="直線コネクタ 421"/>
        <xdr:cNvCxnSpPr/>
      </xdr:nvCxnSpPr>
      <xdr:spPr>
        <a:xfrm flipV="1">
          <a:off x="16510000" y="12613132"/>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3"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4" name="直線コネクタ 423"/>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12209</xdr:rowOff>
    </xdr:from>
    <xdr:ext cx="762000" cy="259045"/>
    <xdr:sp macro="" textlink="">
      <xdr:nvSpPr>
        <xdr:cNvPr id="425" name="公債費以外最大値テキスト"/>
        <xdr:cNvSpPr txBox="1"/>
      </xdr:nvSpPr>
      <xdr:spPr>
        <a:xfrm>
          <a:off x="16598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97282</xdr:rowOff>
    </xdr:from>
    <xdr:to>
      <xdr:col>82</xdr:col>
      <xdr:colOff>196850</xdr:colOff>
      <xdr:row>73</xdr:row>
      <xdr:rowOff>97282</xdr:rowOff>
    </xdr:to>
    <xdr:cxnSp macro="">
      <xdr:nvCxnSpPr>
        <xdr:cNvPr id="426" name="直線コネクタ 425"/>
        <xdr:cNvCxnSpPr/>
      </xdr:nvCxnSpPr>
      <xdr:spPr>
        <a:xfrm>
          <a:off x="16421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85852</xdr:rowOff>
    </xdr:from>
    <xdr:to>
      <xdr:col>82</xdr:col>
      <xdr:colOff>107950</xdr:colOff>
      <xdr:row>76</xdr:row>
      <xdr:rowOff>149861</xdr:rowOff>
    </xdr:to>
    <xdr:cxnSp macro="">
      <xdr:nvCxnSpPr>
        <xdr:cNvPr id="427" name="直線コネクタ 426"/>
        <xdr:cNvCxnSpPr/>
      </xdr:nvCxnSpPr>
      <xdr:spPr>
        <a:xfrm>
          <a:off x="15671800" y="13116052"/>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115588</xdr:rowOff>
    </xdr:from>
    <xdr:ext cx="762000" cy="259045"/>
    <xdr:sp macro="" textlink="">
      <xdr:nvSpPr>
        <xdr:cNvPr id="428" name="公債費以外平均値テキスト"/>
        <xdr:cNvSpPr txBox="1"/>
      </xdr:nvSpPr>
      <xdr:spPr>
        <a:xfrm>
          <a:off x="16598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29" name="フローチャート: 判断 428"/>
        <xdr:cNvSpPr/>
      </xdr:nvSpPr>
      <xdr:spPr>
        <a:xfrm>
          <a:off x="16459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30987</xdr:rowOff>
    </xdr:from>
    <xdr:to>
      <xdr:col>78</xdr:col>
      <xdr:colOff>69850</xdr:colOff>
      <xdr:row>76</xdr:row>
      <xdr:rowOff>85852</xdr:rowOff>
    </xdr:to>
    <xdr:cxnSp macro="">
      <xdr:nvCxnSpPr>
        <xdr:cNvPr id="430" name="直線コネクタ 429"/>
        <xdr:cNvCxnSpPr/>
      </xdr:nvCxnSpPr>
      <xdr:spPr>
        <a:xfrm>
          <a:off x="14782800" y="13061187"/>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31" name="フローチャート: 判断 430"/>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135145</xdr:rowOff>
    </xdr:from>
    <xdr:ext cx="736600" cy="259045"/>
    <xdr:sp macro="" textlink="">
      <xdr:nvSpPr>
        <xdr:cNvPr id="432" name="テキスト ボックス 431"/>
        <xdr:cNvSpPr txBox="1"/>
      </xdr:nvSpPr>
      <xdr:spPr>
        <a:xfrm>
          <a:off x="15290800" y="13165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106426</xdr:rowOff>
    </xdr:from>
    <xdr:to>
      <xdr:col>73</xdr:col>
      <xdr:colOff>180975</xdr:colOff>
      <xdr:row>76</xdr:row>
      <xdr:rowOff>30987</xdr:rowOff>
    </xdr:to>
    <xdr:cxnSp macro="">
      <xdr:nvCxnSpPr>
        <xdr:cNvPr id="433" name="直線コネクタ 432"/>
        <xdr:cNvCxnSpPr/>
      </xdr:nvCxnSpPr>
      <xdr:spPr>
        <a:xfrm>
          <a:off x="13893800" y="12965176"/>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147065</xdr:rowOff>
    </xdr:from>
    <xdr:to>
      <xdr:col>74</xdr:col>
      <xdr:colOff>31750</xdr:colOff>
      <xdr:row>76</xdr:row>
      <xdr:rowOff>77215</xdr:rowOff>
    </xdr:to>
    <xdr:sp macro="" textlink="">
      <xdr:nvSpPr>
        <xdr:cNvPr id="434" name="フローチャート: 判断 433"/>
        <xdr:cNvSpPr/>
      </xdr:nvSpPr>
      <xdr:spPr>
        <a:xfrm>
          <a:off x="14732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87393</xdr:rowOff>
    </xdr:from>
    <xdr:ext cx="762000" cy="259045"/>
    <xdr:sp macro="" textlink="">
      <xdr:nvSpPr>
        <xdr:cNvPr id="435" name="テキスト ボックス 434"/>
        <xdr:cNvSpPr txBox="1"/>
      </xdr:nvSpPr>
      <xdr:spPr>
        <a:xfrm>
          <a:off x="14401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106426</xdr:rowOff>
    </xdr:from>
    <xdr:to>
      <xdr:col>69</xdr:col>
      <xdr:colOff>92075</xdr:colOff>
      <xdr:row>76</xdr:row>
      <xdr:rowOff>8128</xdr:rowOff>
    </xdr:to>
    <xdr:cxnSp macro="">
      <xdr:nvCxnSpPr>
        <xdr:cNvPr id="436" name="直線コネクタ 435"/>
        <xdr:cNvCxnSpPr/>
      </xdr:nvCxnSpPr>
      <xdr:spPr>
        <a:xfrm flipV="1">
          <a:off x="13004800" y="1296517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101346</xdr:rowOff>
    </xdr:from>
    <xdr:to>
      <xdr:col>69</xdr:col>
      <xdr:colOff>142875</xdr:colOff>
      <xdr:row>76</xdr:row>
      <xdr:rowOff>31496</xdr:rowOff>
    </xdr:to>
    <xdr:sp macro="" textlink="">
      <xdr:nvSpPr>
        <xdr:cNvPr id="437" name="フローチャート: 判断 436"/>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16273</xdr:rowOff>
    </xdr:from>
    <xdr:ext cx="762000" cy="259045"/>
    <xdr:sp macro="" textlink="">
      <xdr:nvSpPr>
        <xdr:cNvPr id="438" name="テキスト ボックス 437"/>
        <xdr:cNvSpPr txBox="1"/>
      </xdr:nvSpPr>
      <xdr:spPr>
        <a:xfrm>
          <a:off x="13512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39" name="フローチャート: 判断 438"/>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130573</xdr:rowOff>
    </xdr:from>
    <xdr:ext cx="762000" cy="259045"/>
    <xdr:sp macro="" textlink="">
      <xdr:nvSpPr>
        <xdr:cNvPr id="440" name="テキスト ボックス 439"/>
        <xdr:cNvSpPr txBox="1"/>
      </xdr:nvSpPr>
      <xdr:spPr>
        <a:xfrm>
          <a:off x="12623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46" name="楕円 445"/>
        <xdr:cNvSpPr/>
      </xdr:nvSpPr>
      <xdr:spPr>
        <a:xfrm>
          <a:off x="16459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71138</xdr:rowOff>
    </xdr:from>
    <xdr:ext cx="762000" cy="259045"/>
    <xdr:sp macro="" textlink="">
      <xdr:nvSpPr>
        <xdr:cNvPr id="447" name="公債費以外該当値テキスト"/>
        <xdr:cNvSpPr txBox="1"/>
      </xdr:nvSpPr>
      <xdr:spPr>
        <a:xfrm>
          <a:off x="165989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35052</xdr:rowOff>
    </xdr:from>
    <xdr:to>
      <xdr:col>78</xdr:col>
      <xdr:colOff>120650</xdr:colOff>
      <xdr:row>76</xdr:row>
      <xdr:rowOff>136652</xdr:rowOff>
    </xdr:to>
    <xdr:sp macro="" textlink="">
      <xdr:nvSpPr>
        <xdr:cNvPr id="448" name="楕円 447"/>
        <xdr:cNvSpPr/>
      </xdr:nvSpPr>
      <xdr:spPr>
        <a:xfrm>
          <a:off x="15621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146829</xdr:rowOff>
    </xdr:from>
    <xdr:ext cx="736600" cy="259045"/>
    <xdr:sp macro="" textlink="">
      <xdr:nvSpPr>
        <xdr:cNvPr id="449" name="テキスト ボックス 448"/>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151637</xdr:rowOff>
    </xdr:from>
    <xdr:to>
      <xdr:col>74</xdr:col>
      <xdr:colOff>31750</xdr:colOff>
      <xdr:row>76</xdr:row>
      <xdr:rowOff>81787</xdr:rowOff>
    </xdr:to>
    <xdr:sp macro="" textlink="">
      <xdr:nvSpPr>
        <xdr:cNvPr id="450" name="楕円 449"/>
        <xdr:cNvSpPr/>
      </xdr:nvSpPr>
      <xdr:spPr>
        <a:xfrm>
          <a:off x="14732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66564</xdr:rowOff>
    </xdr:from>
    <xdr:ext cx="762000" cy="259045"/>
    <xdr:sp macro="" textlink="">
      <xdr:nvSpPr>
        <xdr:cNvPr id="451" name="テキスト ボックス 450"/>
        <xdr:cNvSpPr txBox="1"/>
      </xdr:nvSpPr>
      <xdr:spPr>
        <a:xfrm>
          <a:off x="14401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55626</xdr:rowOff>
    </xdr:from>
    <xdr:to>
      <xdr:col>69</xdr:col>
      <xdr:colOff>142875</xdr:colOff>
      <xdr:row>75</xdr:row>
      <xdr:rowOff>157226</xdr:rowOff>
    </xdr:to>
    <xdr:sp macro="" textlink="">
      <xdr:nvSpPr>
        <xdr:cNvPr id="452" name="楕円 451"/>
        <xdr:cNvSpPr/>
      </xdr:nvSpPr>
      <xdr:spPr>
        <a:xfrm>
          <a:off x="13843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167403</xdr:rowOff>
    </xdr:from>
    <xdr:ext cx="762000" cy="259045"/>
    <xdr:sp macro="" textlink="">
      <xdr:nvSpPr>
        <xdr:cNvPr id="453" name="テキスト ボックス 452"/>
        <xdr:cNvSpPr txBox="1"/>
      </xdr:nvSpPr>
      <xdr:spPr>
        <a:xfrm>
          <a:off x="13512800" y="1268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128778</xdr:rowOff>
    </xdr:from>
    <xdr:to>
      <xdr:col>65</xdr:col>
      <xdr:colOff>53975</xdr:colOff>
      <xdr:row>76</xdr:row>
      <xdr:rowOff>58928</xdr:rowOff>
    </xdr:to>
    <xdr:sp macro="" textlink="">
      <xdr:nvSpPr>
        <xdr:cNvPr id="454" name="楕円 453"/>
        <xdr:cNvSpPr/>
      </xdr:nvSpPr>
      <xdr:spPr>
        <a:xfrm>
          <a:off x="12954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69105</xdr:rowOff>
    </xdr:from>
    <xdr:ext cx="762000" cy="259045"/>
    <xdr:sp macro="" textlink="">
      <xdr:nvSpPr>
        <xdr:cNvPr id="455" name="テキスト ボックス 454"/>
        <xdr:cNvSpPr txBox="1"/>
      </xdr:nvSpPr>
      <xdr:spPr>
        <a:xfrm>
          <a:off x="12623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福島県鏡石町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31460</xdr:rowOff>
    </xdr:from>
    <xdr:to>
      <xdr:col>29</xdr:col>
      <xdr:colOff>127000</xdr:colOff>
      <xdr:row>20</xdr:row>
      <xdr:rowOff>34996</xdr:rowOff>
    </xdr:to>
    <xdr:cxnSp macro="">
      <xdr:nvCxnSpPr>
        <xdr:cNvPr id="45" name="直線コネクタ 44"/>
        <xdr:cNvCxnSpPr/>
      </xdr:nvCxnSpPr>
      <xdr:spPr bwMode="auto">
        <a:xfrm flipV="1">
          <a:off x="5651500" y="2136485"/>
          <a:ext cx="0" cy="13751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7073</xdr:rowOff>
    </xdr:from>
    <xdr:ext cx="762000" cy="259045"/>
    <xdr:sp macro="" textlink="">
      <xdr:nvSpPr>
        <xdr:cNvPr id="46" name="人口1人当たり決算額の推移最小値テキスト130"/>
        <xdr:cNvSpPr txBox="1"/>
      </xdr:nvSpPr>
      <xdr:spPr>
        <a:xfrm>
          <a:off x="5740400" y="3483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34996</xdr:rowOff>
    </xdr:from>
    <xdr:to>
      <xdr:col>30</xdr:col>
      <xdr:colOff>25400</xdr:colOff>
      <xdr:row>20</xdr:row>
      <xdr:rowOff>34996</xdr:rowOff>
    </xdr:to>
    <xdr:cxnSp macro="">
      <xdr:nvCxnSpPr>
        <xdr:cNvPr id="47" name="直線コネクタ 46"/>
        <xdr:cNvCxnSpPr/>
      </xdr:nvCxnSpPr>
      <xdr:spPr bwMode="auto">
        <a:xfrm>
          <a:off x="5562600" y="3511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117837</xdr:rowOff>
    </xdr:from>
    <xdr:ext cx="762000" cy="259045"/>
    <xdr:sp macro="" textlink="">
      <xdr:nvSpPr>
        <xdr:cNvPr id="48" name="人口1人当たり決算額の推移最大値テキスト130"/>
        <xdr:cNvSpPr txBox="1"/>
      </xdr:nvSpPr>
      <xdr:spPr>
        <a:xfrm>
          <a:off x="5740400" y="187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31460</xdr:rowOff>
    </xdr:from>
    <xdr:to>
      <xdr:col>30</xdr:col>
      <xdr:colOff>25400</xdr:colOff>
      <xdr:row>12</xdr:row>
      <xdr:rowOff>31460</xdr:rowOff>
    </xdr:to>
    <xdr:cxnSp macro="">
      <xdr:nvCxnSpPr>
        <xdr:cNvPr id="49" name="直線コネクタ 48"/>
        <xdr:cNvCxnSpPr/>
      </xdr:nvCxnSpPr>
      <xdr:spPr bwMode="auto">
        <a:xfrm>
          <a:off x="5562600" y="21364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158059</xdr:rowOff>
    </xdr:from>
    <xdr:to>
      <xdr:col>29</xdr:col>
      <xdr:colOff>127000</xdr:colOff>
      <xdr:row>18</xdr:row>
      <xdr:rowOff>170198</xdr:rowOff>
    </xdr:to>
    <xdr:cxnSp macro="">
      <xdr:nvCxnSpPr>
        <xdr:cNvPr id="50" name="直線コネクタ 49"/>
        <xdr:cNvCxnSpPr/>
      </xdr:nvCxnSpPr>
      <xdr:spPr bwMode="auto">
        <a:xfrm>
          <a:off x="5003800" y="3291784"/>
          <a:ext cx="647700" cy="12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101543</xdr:rowOff>
    </xdr:from>
    <xdr:ext cx="762000" cy="259045"/>
    <xdr:sp macro="" textlink="">
      <xdr:nvSpPr>
        <xdr:cNvPr id="51" name="人口1人当たり決算額の推移平均値テキスト130"/>
        <xdr:cNvSpPr txBox="1"/>
      </xdr:nvSpPr>
      <xdr:spPr>
        <a:xfrm>
          <a:off x="5740400" y="28923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85016</xdr:rowOff>
    </xdr:from>
    <xdr:to>
      <xdr:col>29</xdr:col>
      <xdr:colOff>177800</xdr:colOff>
      <xdr:row>18</xdr:row>
      <xdr:rowOff>15166</xdr:rowOff>
    </xdr:to>
    <xdr:sp macro="" textlink="">
      <xdr:nvSpPr>
        <xdr:cNvPr id="52" name="フローチャート: 判断 51"/>
        <xdr:cNvSpPr/>
      </xdr:nvSpPr>
      <xdr:spPr bwMode="auto">
        <a:xfrm>
          <a:off x="56007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149967</xdr:rowOff>
    </xdr:from>
    <xdr:to>
      <xdr:col>26</xdr:col>
      <xdr:colOff>50800</xdr:colOff>
      <xdr:row>18</xdr:row>
      <xdr:rowOff>158059</xdr:rowOff>
    </xdr:to>
    <xdr:cxnSp macro="">
      <xdr:nvCxnSpPr>
        <xdr:cNvPr id="53" name="直線コネクタ 52"/>
        <xdr:cNvCxnSpPr/>
      </xdr:nvCxnSpPr>
      <xdr:spPr bwMode="auto">
        <a:xfrm>
          <a:off x="4305300" y="3283692"/>
          <a:ext cx="698500" cy="8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100119</xdr:rowOff>
    </xdr:from>
    <xdr:to>
      <xdr:col>26</xdr:col>
      <xdr:colOff>101600</xdr:colOff>
      <xdr:row>18</xdr:row>
      <xdr:rowOff>30269</xdr:rowOff>
    </xdr:to>
    <xdr:sp macro="" textlink="">
      <xdr:nvSpPr>
        <xdr:cNvPr id="54" name="フローチャート: 判断 53"/>
        <xdr:cNvSpPr/>
      </xdr:nvSpPr>
      <xdr:spPr bwMode="auto">
        <a:xfrm>
          <a:off x="49530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40446</xdr:rowOff>
    </xdr:from>
    <xdr:ext cx="736600" cy="259045"/>
    <xdr:sp macro="" textlink="">
      <xdr:nvSpPr>
        <xdr:cNvPr id="55" name="テキスト ボックス 54"/>
        <xdr:cNvSpPr txBox="1"/>
      </xdr:nvSpPr>
      <xdr:spPr>
        <a:xfrm>
          <a:off x="4622800" y="2831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149967</xdr:rowOff>
    </xdr:from>
    <xdr:to>
      <xdr:col>22</xdr:col>
      <xdr:colOff>114300</xdr:colOff>
      <xdr:row>18</xdr:row>
      <xdr:rowOff>156710</xdr:rowOff>
    </xdr:to>
    <xdr:cxnSp macro="">
      <xdr:nvCxnSpPr>
        <xdr:cNvPr id="56" name="直線コネクタ 55"/>
        <xdr:cNvCxnSpPr/>
      </xdr:nvCxnSpPr>
      <xdr:spPr bwMode="auto">
        <a:xfrm flipV="1">
          <a:off x="3606800" y="3283692"/>
          <a:ext cx="698500" cy="6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114894</xdr:rowOff>
    </xdr:from>
    <xdr:to>
      <xdr:col>22</xdr:col>
      <xdr:colOff>165100</xdr:colOff>
      <xdr:row>18</xdr:row>
      <xdr:rowOff>45044</xdr:rowOff>
    </xdr:to>
    <xdr:sp macro="" textlink="">
      <xdr:nvSpPr>
        <xdr:cNvPr id="57" name="フローチャート: 判断 56"/>
        <xdr:cNvSpPr/>
      </xdr:nvSpPr>
      <xdr:spPr bwMode="auto">
        <a:xfrm>
          <a:off x="42545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55221</xdr:rowOff>
    </xdr:from>
    <xdr:ext cx="762000" cy="259045"/>
    <xdr:sp macro="" textlink="">
      <xdr:nvSpPr>
        <xdr:cNvPr id="58" name="テキスト ボックス 57"/>
        <xdr:cNvSpPr txBox="1"/>
      </xdr:nvSpPr>
      <xdr:spPr>
        <a:xfrm>
          <a:off x="3924300" y="284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156710</xdr:rowOff>
    </xdr:from>
    <xdr:to>
      <xdr:col>18</xdr:col>
      <xdr:colOff>177800</xdr:colOff>
      <xdr:row>18</xdr:row>
      <xdr:rowOff>170297</xdr:rowOff>
    </xdr:to>
    <xdr:cxnSp macro="">
      <xdr:nvCxnSpPr>
        <xdr:cNvPr id="59" name="直線コネクタ 58"/>
        <xdr:cNvCxnSpPr/>
      </xdr:nvCxnSpPr>
      <xdr:spPr bwMode="auto">
        <a:xfrm flipV="1">
          <a:off x="2908300" y="3290435"/>
          <a:ext cx="698500" cy="135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130218</xdr:rowOff>
    </xdr:from>
    <xdr:to>
      <xdr:col>19</xdr:col>
      <xdr:colOff>38100</xdr:colOff>
      <xdr:row>18</xdr:row>
      <xdr:rowOff>60368</xdr:rowOff>
    </xdr:to>
    <xdr:sp macro="" textlink="">
      <xdr:nvSpPr>
        <xdr:cNvPr id="60" name="フローチャート: 判断 59"/>
        <xdr:cNvSpPr/>
      </xdr:nvSpPr>
      <xdr:spPr bwMode="auto">
        <a:xfrm>
          <a:off x="3556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70545</xdr:rowOff>
    </xdr:from>
    <xdr:ext cx="762000" cy="259045"/>
    <xdr:sp macro="" textlink="">
      <xdr:nvSpPr>
        <xdr:cNvPr id="61" name="テキスト ボックス 60"/>
        <xdr:cNvSpPr txBox="1"/>
      </xdr:nvSpPr>
      <xdr:spPr>
        <a:xfrm>
          <a:off x="3225800" y="28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88796</xdr:rowOff>
    </xdr:from>
    <xdr:to>
      <xdr:col>15</xdr:col>
      <xdr:colOff>101600</xdr:colOff>
      <xdr:row>18</xdr:row>
      <xdr:rowOff>18946</xdr:rowOff>
    </xdr:to>
    <xdr:sp macro="" textlink="">
      <xdr:nvSpPr>
        <xdr:cNvPr id="62" name="フローチャート: 判断 61"/>
        <xdr:cNvSpPr/>
      </xdr:nvSpPr>
      <xdr:spPr bwMode="auto">
        <a:xfrm>
          <a:off x="2857500" y="30510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29123</xdr:rowOff>
    </xdr:from>
    <xdr:ext cx="762000" cy="259045"/>
    <xdr:sp macro="" textlink="">
      <xdr:nvSpPr>
        <xdr:cNvPr id="63" name="テキスト ボックス 62"/>
        <xdr:cNvSpPr txBox="1"/>
      </xdr:nvSpPr>
      <xdr:spPr>
        <a:xfrm>
          <a:off x="2527300" y="281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119398</xdr:rowOff>
    </xdr:from>
    <xdr:to>
      <xdr:col>29</xdr:col>
      <xdr:colOff>177800</xdr:colOff>
      <xdr:row>19</xdr:row>
      <xdr:rowOff>49548</xdr:rowOff>
    </xdr:to>
    <xdr:sp macro="" textlink="">
      <xdr:nvSpPr>
        <xdr:cNvPr id="69" name="楕円 68"/>
        <xdr:cNvSpPr/>
      </xdr:nvSpPr>
      <xdr:spPr bwMode="auto">
        <a:xfrm>
          <a:off x="5600700" y="3253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91475</xdr:rowOff>
    </xdr:from>
    <xdr:ext cx="762000" cy="259045"/>
    <xdr:sp macro="" textlink="">
      <xdr:nvSpPr>
        <xdr:cNvPr id="70" name="人口1人当たり決算額の推移該当値テキスト130"/>
        <xdr:cNvSpPr txBox="1"/>
      </xdr:nvSpPr>
      <xdr:spPr>
        <a:xfrm>
          <a:off x="5740400" y="322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107259</xdr:rowOff>
    </xdr:from>
    <xdr:to>
      <xdr:col>26</xdr:col>
      <xdr:colOff>101600</xdr:colOff>
      <xdr:row>19</xdr:row>
      <xdr:rowOff>37409</xdr:rowOff>
    </xdr:to>
    <xdr:sp macro="" textlink="">
      <xdr:nvSpPr>
        <xdr:cNvPr id="71" name="楕円 70"/>
        <xdr:cNvSpPr/>
      </xdr:nvSpPr>
      <xdr:spPr bwMode="auto">
        <a:xfrm>
          <a:off x="4953000" y="3240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22186</xdr:rowOff>
    </xdr:from>
    <xdr:ext cx="736600" cy="259045"/>
    <xdr:sp macro="" textlink="">
      <xdr:nvSpPr>
        <xdr:cNvPr id="72" name="テキスト ボックス 71"/>
        <xdr:cNvSpPr txBox="1"/>
      </xdr:nvSpPr>
      <xdr:spPr>
        <a:xfrm>
          <a:off x="4622800" y="3327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99167</xdr:rowOff>
    </xdr:from>
    <xdr:to>
      <xdr:col>22</xdr:col>
      <xdr:colOff>165100</xdr:colOff>
      <xdr:row>19</xdr:row>
      <xdr:rowOff>29317</xdr:rowOff>
    </xdr:to>
    <xdr:sp macro="" textlink="">
      <xdr:nvSpPr>
        <xdr:cNvPr id="73" name="楕円 72"/>
        <xdr:cNvSpPr/>
      </xdr:nvSpPr>
      <xdr:spPr bwMode="auto">
        <a:xfrm>
          <a:off x="4254500" y="3232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14094</xdr:rowOff>
    </xdr:from>
    <xdr:ext cx="762000" cy="259045"/>
    <xdr:sp macro="" textlink="">
      <xdr:nvSpPr>
        <xdr:cNvPr id="74" name="テキスト ボックス 73"/>
        <xdr:cNvSpPr txBox="1"/>
      </xdr:nvSpPr>
      <xdr:spPr>
        <a:xfrm>
          <a:off x="3924300" y="3319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105910</xdr:rowOff>
    </xdr:from>
    <xdr:to>
      <xdr:col>19</xdr:col>
      <xdr:colOff>38100</xdr:colOff>
      <xdr:row>19</xdr:row>
      <xdr:rowOff>36061</xdr:rowOff>
    </xdr:to>
    <xdr:sp macro="" textlink="">
      <xdr:nvSpPr>
        <xdr:cNvPr id="75" name="楕円 74"/>
        <xdr:cNvSpPr/>
      </xdr:nvSpPr>
      <xdr:spPr bwMode="auto">
        <a:xfrm>
          <a:off x="3556000" y="323963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20837</xdr:rowOff>
    </xdr:from>
    <xdr:ext cx="762000" cy="259045"/>
    <xdr:sp macro="" textlink="">
      <xdr:nvSpPr>
        <xdr:cNvPr id="76" name="テキスト ボックス 75"/>
        <xdr:cNvSpPr txBox="1"/>
      </xdr:nvSpPr>
      <xdr:spPr>
        <a:xfrm>
          <a:off x="3225800" y="3326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119497</xdr:rowOff>
    </xdr:from>
    <xdr:to>
      <xdr:col>15</xdr:col>
      <xdr:colOff>101600</xdr:colOff>
      <xdr:row>19</xdr:row>
      <xdr:rowOff>49647</xdr:rowOff>
    </xdr:to>
    <xdr:sp macro="" textlink="">
      <xdr:nvSpPr>
        <xdr:cNvPr id="77" name="楕円 76"/>
        <xdr:cNvSpPr/>
      </xdr:nvSpPr>
      <xdr:spPr bwMode="auto">
        <a:xfrm>
          <a:off x="2857500" y="3253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34424</xdr:rowOff>
    </xdr:from>
    <xdr:ext cx="762000" cy="259045"/>
    <xdr:sp macro="" textlink="">
      <xdr:nvSpPr>
        <xdr:cNvPr id="78" name="テキスト ボックス 77"/>
        <xdr:cNvSpPr txBox="1"/>
      </xdr:nvSpPr>
      <xdr:spPr>
        <a:xfrm>
          <a:off x="2527300" y="3339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330854</xdr:rowOff>
    </xdr:from>
    <xdr:to>
      <xdr:col>29</xdr:col>
      <xdr:colOff>127000</xdr:colOff>
      <xdr:row>37</xdr:row>
      <xdr:rowOff>198571</xdr:rowOff>
    </xdr:to>
    <xdr:cxnSp macro="">
      <xdr:nvCxnSpPr>
        <xdr:cNvPr id="107" name="直線コネクタ 106"/>
        <xdr:cNvCxnSpPr/>
      </xdr:nvCxnSpPr>
      <xdr:spPr bwMode="auto">
        <a:xfrm flipV="1">
          <a:off x="5651500" y="6255404"/>
          <a:ext cx="0" cy="10678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170648</xdr:rowOff>
    </xdr:from>
    <xdr:ext cx="762000" cy="259045"/>
    <xdr:sp macro="" textlink="">
      <xdr:nvSpPr>
        <xdr:cNvPr id="108" name="人口1人当たり決算額の推移最小値テキスト445"/>
        <xdr:cNvSpPr txBox="1"/>
      </xdr:nvSpPr>
      <xdr:spPr>
        <a:xfrm>
          <a:off x="5740400" y="729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198571</xdr:rowOff>
    </xdr:from>
    <xdr:to>
      <xdr:col>30</xdr:col>
      <xdr:colOff>25400</xdr:colOff>
      <xdr:row>37</xdr:row>
      <xdr:rowOff>198571</xdr:rowOff>
    </xdr:to>
    <xdr:cxnSp macro="">
      <xdr:nvCxnSpPr>
        <xdr:cNvPr id="109" name="直線コネクタ 108"/>
        <xdr:cNvCxnSpPr/>
      </xdr:nvCxnSpPr>
      <xdr:spPr bwMode="auto">
        <a:xfrm>
          <a:off x="5562600" y="7323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74331</xdr:rowOff>
    </xdr:from>
    <xdr:ext cx="762000" cy="259045"/>
    <xdr:sp macro="" textlink="">
      <xdr:nvSpPr>
        <xdr:cNvPr id="110" name="人口1人当たり決算額の推移最大値テキスト445"/>
        <xdr:cNvSpPr txBox="1"/>
      </xdr:nvSpPr>
      <xdr:spPr>
        <a:xfrm>
          <a:off x="5740400" y="5998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330854</xdr:rowOff>
    </xdr:from>
    <xdr:to>
      <xdr:col>30</xdr:col>
      <xdr:colOff>25400</xdr:colOff>
      <xdr:row>33</xdr:row>
      <xdr:rowOff>330854</xdr:rowOff>
    </xdr:to>
    <xdr:cxnSp macro="">
      <xdr:nvCxnSpPr>
        <xdr:cNvPr id="111" name="直線コネクタ 110"/>
        <xdr:cNvCxnSpPr/>
      </xdr:nvCxnSpPr>
      <xdr:spPr bwMode="auto">
        <a:xfrm>
          <a:off x="5562600" y="6255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33750</xdr:rowOff>
    </xdr:from>
    <xdr:to>
      <xdr:col>29</xdr:col>
      <xdr:colOff>127000</xdr:colOff>
      <xdr:row>37</xdr:row>
      <xdr:rowOff>92767</xdr:rowOff>
    </xdr:to>
    <xdr:cxnSp macro="">
      <xdr:nvCxnSpPr>
        <xdr:cNvPr id="112" name="直線コネクタ 111"/>
        <xdr:cNvCxnSpPr/>
      </xdr:nvCxnSpPr>
      <xdr:spPr bwMode="auto">
        <a:xfrm>
          <a:off x="5003800" y="7158450"/>
          <a:ext cx="647700" cy="59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239450</xdr:rowOff>
    </xdr:from>
    <xdr:ext cx="762000" cy="259045"/>
    <xdr:sp macro="" textlink="">
      <xdr:nvSpPr>
        <xdr:cNvPr id="113" name="人口1人当たり決算額の推移平均値テキスト445"/>
        <xdr:cNvSpPr txBox="1"/>
      </xdr:nvSpPr>
      <xdr:spPr>
        <a:xfrm>
          <a:off x="5740400" y="6849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51473</xdr:rowOff>
    </xdr:from>
    <xdr:to>
      <xdr:col>29</xdr:col>
      <xdr:colOff>177800</xdr:colOff>
      <xdr:row>36</xdr:row>
      <xdr:rowOff>153073</xdr:rowOff>
    </xdr:to>
    <xdr:sp macro="" textlink="">
      <xdr:nvSpPr>
        <xdr:cNvPr id="114" name="フローチャート: 判断 113"/>
        <xdr:cNvSpPr/>
      </xdr:nvSpPr>
      <xdr:spPr bwMode="auto">
        <a:xfrm>
          <a:off x="5600700" y="70047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33750</xdr:rowOff>
    </xdr:from>
    <xdr:to>
      <xdr:col>26</xdr:col>
      <xdr:colOff>50800</xdr:colOff>
      <xdr:row>37</xdr:row>
      <xdr:rowOff>64306</xdr:rowOff>
    </xdr:to>
    <xdr:cxnSp macro="">
      <xdr:nvCxnSpPr>
        <xdr:cNvPr id="115" name="直線コネクタ 114"/>
        <xdr:cNvCxnSpPr/>
      </xdr:nvCxnSpPr>
      <xdr:spPr bwMode="auto">
        <a:xfrm flipV="1">
          <a:off x="4305300" y="7158450"/>
          <a:ext cx="698500" cy="30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42348</xdr:rowOff>
    </xdr:from>
    <xdr:to>
      <xdr:col>26</xdr:col>
      <xdr:colOff>101600</xdr:colOff>
      <xdr:row>36</xdr:row>
      <xdr:rowOff>143948</xdr:rowOff>
    </xdr:to>
    <xdr:sp macro="" textlink="">
      <xdr:nvSpPr>
        <xdr:cNvPr id="116" name="フローチャート: 判断 115"/>
        <xdr:cNvSpPr/>
      </xdr:nvSpPr>
      <xdr:spPr bwMode="auto">
        <a:xfrm>
          <a:off x="49530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154125</xdr:rowOff>
    </xdr:from>
    <xdr:ext cx="736600" cy="259045"/>
    <xdr:sp macro="" textlink="">
      <xdr:nvSpPr>
        <xdr:cNvPr id="117" name="テキスト ボックス 116"/>
        <xdr:cNvSpPr txBox="1"/>
      </xdr:nvSpPr>
      <xdr:spPr>
        <a:xfrm>
          <a:off x="4622800" y="6764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152412</xdr:rowOff>
    </xdr:from>
    <xdr:to>
      <xdr:col>22</xdr:col>
      <xdr:colOff>114300</xdr:colOff>
      <xdr:row>37</xdr:row>
      <xdr:rowOff>64306</xdr:rowOff>
    </xdr:to>
    <xdr:cxnSp macro="">
      <xdr:nvCxnSpPr>
        <xdr:cNvPr id="118" name="直線コネクタ 117"/>
        <xdr:cNvCxnSpPr/>
      </xdr:nvCxnSpPr>
      <xdr:spPr bwMode="auto">
        <a:xfrm>
          <a:off x="3606800" y="7105662"/>
          <a:ext cx="698500" cy="83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47054</xdr:rowOff>
    </xdr:from>
    <xdr:to>
      <xdr:col>22</xdr:col>
      <xdr:colOff>165100</xdr:colOff>
      <xdr:row>36</xdr:row>
      <xdr:rowOff>148654</xdr:rowOff>
    </xdr:to>
    <xdr:sp macro="" textlink="">
      <xdr:nvSpPr>
        <xdr:cNvPr id="119" name="フローチャート: 判断 118"/>
        <xdr:cNvSpPr/>
      </xdr:nvSpPr>
      <xdr:spPr bwMode="auto">
        <a:xfrm>
          <a:off x="4254500" y="70003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158831</xdr:rowOff>
    </xdr:from>
    <xdr:ext cx="762000" cy="259045"/>
    <xdr:sp macro="" textlink="">
      <xdr:nvSpPr>
        <xdr:cNvPr id="120" name="テキスト ボックス 119"/>
        <xdr:cNvSpPr txBox="1"/>
      </xdr:nvSpPr>
      <xdr:spPr>
        <a:xfrm>
          <a:off x="3924300" y="67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102997</xdr:rowOff>
    </xdr:from>
    <xdr:to>
      <xdr:col>18</xdr:col>
      <xdr:colOff>177800</xdr:colOff>
      <xdr:row>36</xdr:row>
      <xdr:rowOff>152412</xdr:rowOff>
    </xdr:to>
    <xdr:cxnSp macro="">
      <xdr:nvCxnSpPr>
        <xdr:cNvPr id="121" name="直線コネクタ 120"/>
        <xdr:cNvCxnSpPr/>
      </xdr:nvCxnSpPr>
      <xdr:spPr bwMode="auto">
        <a:xfrm>
          <a:off x="2908300" y="7056247"/>
          <a:ext cx="698500" cy="494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84944</xdr:rowOff>
    </xdr:from>
    <xdr:to>
      <xdr:col>19</xdr:col>
      <xdr:colOff>38100</xdr:colOff>
      <xdr:row>37</xdr:row>
      <xdr:rowOff>15094</xdr:rowOff>
    </xdr:to>
    <xdr:sp macro="" textlink="">
      <xdr:nvSpPr>
        <xdr:cNvPr id="122" name="フローチャート: 判断 121"/>
        <xdr:cNvSpPr/>
      </xdr:nvSpPr>
      <xdr:spPr bwMode="auto">
        <a:xfrm>
          <a:off x="3556000" y="7038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196721</xdr:rowOff>
    </xdr:from>
    <xdr:ext cx="762000" cy="259045"/>
    <xdr:sp macro="" textlink="">
      <xdr:nvSpPr>
        <xdr:cNvPr id="123" name="テキスト ボックス 122"/>
        <xdr:cNvSpPr txBox="1"/>
      </xdr:nvSpPr>
      <xdr:spPr>
        <a:xfrm>
          <a:off x="3225800" y="680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130321</xdr:rowOff>
    </xdr:from>
    <xdr:to>
      <xdr:col>15</xdr:col>
      <xdr:colOff>101600</xdr:colOff>
      <xdr:row>37</xdr:row>
      <xdr:rowOff>60471</xdr:rowOff>
    </xdr:to>
    <xdr:sp macro="" textlink="">
      <xdr:nvSpPr>
        <xdr:cNvPr id="124" name="フローチャート: 判断 123"/>
        <xdr:cNvSpPr/>
      </xdr:nvSpPr>
      <xdr:spPr bwMode="auto">
        <a:xfrm>
          <a:off x="2857500" y="70835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45248</xdr:rowOff>
    </xdr:from>
    <xdr:ext cx="762000" cy="259045"/>
    <xdr:sp macro="" textlink="">
      <xdr:nvSpPr>
        <xdr:cNvPr id="125" name="テキスト ボックス 124"/>
        <xdr:cNvSpPr txBox="1"/>
      </xdr:nvSpPr>
      <xdr:spPr>
        <a:xfrm>
          <a:off x="2527300" y="716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41967</xdr:rowOff>
    </xdr:from>
    <xdr:to>
      <xdr:col>29</xdr:col>
      <xdr:colOff>177800</xdr:colOff>
      <xdr:row>37</xdr:row>
      <xdr:rowOff>143567</xdr:rowOff>
    </xdr:to>
    <xdr:sp macro="" textlink="">
      <xdr:nvSpPr>
        <xdr:cNvPr id="131" name="楕円 130"/>
        <xdr:cNvSpPr/>
      </xdr:nvSpPr>
      <xdr:spPr bwMode="auto">
        <a:xfrm>
          <a:off x="5600700" y="7166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121994</xdr:rowOff>
    </xdr:from>
    <xdr:ext cx="762000" cy="259045"/>
    <xdr:sp macro="" textlink="">
      <xdr:nvSpPr>
        <xdr:cNvPr id="132" name="人口1人当たり決算額の推移該当値テキスト445"/>
        <xdr:cNvSpPr txBox="1"/>
      </xdr:nvSpPr>
      <xdr:spPr>
        <a:xfrm>
          <a:off x="5740400" y="707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154400</xdr:rowOff>
    </xdr:from>
    <xdr:to>
      <xdr:col>26</xdr:col>
      <xdr:colOff>101600</xdr:colOff>
      <xdr:row>37</xdr:row>
      <xdr:rowOff>84550</xdr:rowOff>
    </xdr:to>
    <xdr:sp macro="" textlink="">
      <xdr:nvSpPr>
        <xdr:cNvPr id="133" name="楕円 132"/>
        <xdr:cNvSpPr/>
      </xdr:nvSpPr>
      <xdr:spPr bwMode="auto">
        <a:xfrm>
          <a:off x="4953000" y="7107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69327</xdr:rowOff>
    </xdr:from>
    <xdr:ext cx="736600" cy="259045"/>
    <xdr:sp macro="" textlink="">
      <xdr:nvSpPr>
        <xdr:cNvPr id="134" name="テキスト ボックス 133"/>
        <xdr:cNvSpPr txBox="1"/>
      </xdr:nvSpPr>
      <xdr:spPr>
        <a:xfrm>
          <a:off x="4622800" y="7194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13506</xdr:rowOff>
    </xdr:from>
    <xdr:to>
      <xdr:col>22</xdr:col>
      <xdr:colOff>165100</xdr:colOff>
      <xdr:row>37</xdr:row>
      <xdr:rowOff>115106</xdr:rowOff>
    </xdr:to>
    <xdr:sp macro="" textlink="">
      <xdr:nvSpPr>
        <xdr:cNvPr id="135" name="楕円 134"/>
        <xdr:cNvSpPr/>
      </xdr:nvSpPr>
      <xdr:spPr bwMode="auto">
        <a:xfrm>
          <a:off x="4254500" y="7138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99883</xdr:rowOff>
    </xdr:from>
    <xdr:ext cx="762000" cy="259045"/>
    <xdr:sp macro="" textlink="">
      <xdr:nvSpPr>
        <xdr:cNvPr id="136" name="テキスト ボックス 135"/>
        <xdr:cNvSpPr txBox="1"/>
      </xdr:nvSpPr>
      <xdr:spPr>
        <a:xfrm>
          <a:off x="3924300" y="722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101612</xdr:rowOff>
    </xdr:from>
    <xdr:to>
      <xdr:col>19</xdr:col>
      <xdr:colOff>38100</xdr:colOff>
      <xdr:row>37</xdr:row>
      <xdr:rowOff>31762</xdr:rowOff>
    </xdr:to>
    <xdr:sp macro="" textlink="">
      <xdr:nvSpPr>
        <xdr:cNvPr id="137" name="楕円 136"/>
        <xdr:cNvSpPr/>
      </xdr:nvSpPr>
      <xdr:spPr bwMode="auto">
        <a:xfrm>
          <a:off x="3556000" y="7054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16539</xdr:rowOff>
    </xdr:from>
    <xdr:ext cx="762000" cy="259045"/>
    <xdr:sp macro="" textlink="">
      <xdr:nvSpPr>
        <xdr:cNvPr id="138" name="テキスト ボックス 137"/>
        <xdr:cNvSpPr txBox="1"/>
      </xdr:nvSpPr>
      <xdr:spPr>
        <a:xfrm>
          <a:off x="3225800" y="7141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52197</xdr:rowOff>
    </xdr:from>
    <xdr:to>
      <xdr:col>15</xdr:col>
      <xdr:colOff>101600</xdr:colOff>
      <xdr:row>36</xdr:row>
      <xdr:rowOff>153797</xdr:rowOff>
    </xdr:to>
    <xdr:sp macro="" textlink="">
      <xdr:nvSpPr>
        <xdr:cNvPr id="139" name="楕円 138"/>
        <xdr:cNvSpPr/>
      </xdr:nvSpPr>
      <xdr:spPr bwMode="auto">
        <a:xfrm>
          <a:off x="2857500" y="7005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163974</xdr:rowOff>
    </xdr:from>
    <xdr:ext cx="762000" cy="259045"/>
    <xdr:sp macro="" textlink="">
      <xdr:nvSpPr>
        <xdr:cNvPr id="140" name="テキスト ボックス 139"/>
        <xdr:cNvSpPr txBox="1"/>
      </xdr:nvSpPr>
      <xdr:spPr>
        <a:xfrm>
          <a:off x="2527300" y="6774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福島県鏡石町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12,675
12,619
31.30
6,202,614
6,111,387
83,619
3,259,956
5,470,455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43.7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145516</xdr:rowOff>
    </xdr:from>
    <xdr:to>
      <xdr:col>24</xdr:col>
      <xdr:colOff>62865</xdr:colOff>
      <xdr:row>39</xdr:row>
      <xdr:rowOff>10513</xdr:rowOff>
    </xdr:to>
    <xdr:cxnSp macro="">
      <xdr:nvCxnSpPr>
        <xdr:cNvPr id="54" name="直線コネクタ 53"/>
        <xdr:cNvCxnSpPr/>
      </xdr:nvCxnSpPr>
      <xdr:spPr>
        <a:xfrm flipV="1">
          <a:off x="4633595" y="5289016"/>
          <a:ext cx="1270" cy="1408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14340</xdr:rowOff>
    </xdr:from>
    <xdr:ext cx="534377" cy="259045"/>
    <xdr:sp macro="" textlink="">
      <xdr:nvSpPr>
        <xdr:cNvPr id="55" name="人件費最小値テキスト"/>
        <xdr:cNvSpPr txBox="1"/>
      </xdr:nvSpPr>
      <xdr:spPr>
        <a:xfrm>
          <a:off x="4686300" y="670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10513</xdr:rowOff>
    </xdr:from>
    <xdr:to>
      <xdr:col>24</xdr:col>
      <xdr:colOff>152400</xdr:colOff>
      <xdr:row>39</xdr:row>
      <xdr:rowOff>10513</xdr:rowOff>
    </xdr:to>
    <xdr:cxnSp macro="">
      <xdr:nvCxnSpPr>
        <xdr:cNvPr id="56" name="直線コネクタ 55"/>
        <xdr:cNvCxnSpPr/>
      </xdr:nvCxnSpPr>
      <xdr:spPr>
        <a:xfrm>
          <a:off x="4546600" y="6697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92193</xdr:rowOff>
    </xdr:from>
    <xdr:ext cx="599010" cy="259045"/>
    <xdr:sp macro="" textlink="">
      <xdr:nvSpPr>
        <xdr:cNvPr id="57" name="人件費最大値テキスト"/>
        <xdr:cNvSpPr txBox="1"/>
      </xdr:nvSpPr>
      <xdr:spPr>
        <a:xfrm>
          <a:off x="4686300" y="506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145516</xdr:rowOff>
    </xdr:from>
    <xdr:to>
      <xdr:col>24</xdr:col>
      <xdr:colOff>152400</xdr:colOff>
      <xdr:row>30</xdr:row>
      <xdr:rowOff>145516</xdr:rowOff>
    </xdr:to>
    <xdr:cxnSp macro="">
      <xdr:nvCxnSpPr>
        <xdr:cNvPr id="58" name="直線コネクタ 57"/>
        <xdr:cNvCxnSpPr/>
      </xdr:nvCxnSpPr>
      <xdr:spPr>
        <a:xfrm>
          <a:off x="4546600" y="528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157668</xdr:rowOff>
    </xdr:from>
    <xdr:to>
      <xdr:col>24</xdr:col>
      <xdr:colOff>63500</xdr:colOff>
      <xdr:row>37</xdr:row>
      <xdr:rowOff>158884</xdr:rowOff>
    </xdr:to>
    <xdr:cxnSp macro="">
      <xdr:nvCxnSpPr>
        <xdr:cNvPr id="59" name="直線コネクタ 58"/>
        <xdr:cNvCxnSpPr/>
      </xdr:nvCxnSpPr>
      <xdr:spPr>
        <a:xfrm flipV="1">
          <a:off x="3797300" y="6501318"/>
          <a:ext cx="838200" cy="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110579</xdr:rowOff>
    </xdr:from>
    <xdr:ext cx="534377" cy="259045"/>
    <xdr:sp macro="" textlink="">
      <xdr:nvSpPr>
        <xdr:cNvPr id="60" name="人件費平均値テキスト"/>
        <xdr:cNvSpPr txBox="1"/>
      </xdr:nvSpPr>
      <xdr:spPr>
        <a:xfrm>
          <a:off x="4686300" y="6111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87702</xdr:rowOff>
    </xdr:from>
    <xdr:to>
      <xdr:col>24</xdr:col>
      <xdr:colOff>114300</xdr:colOff>
      <xdr:row>37</xdr:row>
      <xdr:rowOff>17852</xdr:rowOff>
    </xdr:to>
    <xdr:sp macro="" textlink="">
      <xdr:nvSpPr>
        <xdr:cNvPr id="61" name="フローチャート: 判断 60"/>
        <xdr:cNvSpPr/>
      </xdr:nvSpPr>
      <xdr:spPr>
        <a:xfrm>
          <a:off x="4584700" y="625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158884</xdr:rowOff>
    </xdr:from>
    <xdr:to>
      <xdr:col>19</xdr:col>
      <xdr:colOff>177800</xdr:colOff>
      <xdr:row>37</xdr:row>
      <xdr:rowOff>171009</xdr:rowOff>
    </xdr:to>
    <xdr:cxnSp macro="">
      <xdr:nvCxnSpPr>
        <xdr:cNvPr id="62" name="直線コネクタ 61"/>
        <xdr:cNvCxnSpPr/>
      </xdr:nvCxnSpPr>
      <xdr:spPr>
        <a:xfrm flipV="1">
          <a:off x="2908300" y="6502534"/>
          <a:ext cx="889000" cy="1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94057</xdr:rowOff>
    </xdr:from>
    <xdr:to>
      <xdr:col>20</xdr:col>
      <xdr:colOff>38100</xdr:colOff>
      <xdr:row>37</xdr:row>
      <xdr:rowOff>24207</xdr:rowOff>
    </xdr:to>
    <xdr:sp macro="" textlink="">
      <xdr:nvSpPr>
        <xdr:cNvPr id="63" name="フローチャート: 判断 62"/>
        <xdr:cNvSpPr/>
      </xdr:nvSpPr>
      <xdr:spPr>
        <a:xfrm>
          <a:off x="3746500" y="626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40734</xdr:rowOff>
    </xdr:from>
    <xdr:ext cx="534377" cy="259045"/>
    <xdr:sp macro="" textlink="">
      <xdr:nvSpPr>
        <xdr:cNvPr id="64" name="テキスト ボックス 63"/>
        <xdr:cNvSpPr txBox="1"/>
      </xdr:nvSpPr>
      <xdr:spPr>
        <a:xfrm>
          <a:off x="3530111" y="604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171009</xdr:rowOff>
    </xdr:from>
    <xdr:to>
      <xdr:col>15</xdr:col>
      <xdr:colOff>50800</xdr:colOff>
      <xdr:row>38</xdr:row>
      <xdr:rowOff>4542</xdr:rowOff>
    </xdr:to>
    <xdr:cxnSp macro="">
      <xdr:nvCxnSpPr>
        <xdr:cNvPr id="65" name="直線コネクタ 64"/>
        <xdr:cNvCxnSpPr/>
      </xdr:nvCxnSpPr>
      <xdr:spPr>
        <a:xfrm flipV="1">
          <a:off x="2019300" y="6514659"/>
          <a:ext cx="889000" cy="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110388</xdr:rowOff>
    </xdr:from>
    <xdr:to>
      <xdr:col>15</xdr:col>
      <xdr:colOff>101600</xdr:colOff>
      <xdr:row>37</xdr:row>
      <xdr:rowOff>40538</xdr:rowOff>
    </xdr:to>
    <xdr:sp macro="" textlink="">
      <xdr:nvSpPr>
        <xdr:cNvPr id="66" name="フローチャート: 判断 65"/>
        <xdr:cNvSpPr/>
      </xdr:nvSpPr>
      <xdr:spPr>
        <a:xfrm>
          <a:off x="2857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57065</xdr:rowOff>
    </xdr:from>
    <xdr:ext cx="534377" cy="259045"/>
    <xdr:sp macro="" textlink="">
      <xdr:nvSpPr>
        <xdr:cNvPr id="67" name="テキスト ボックス 66"/>
        <xdr:cNvSpPr txBox="1"/>
      </xdr:nvSpPr>
      <xdr:spPr>
        <a:xfrm>
          <a:off x="2641111" y="605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4542</xdr:rowOff>
    </xdr:from>
    <xdr:to>
      <xdr:col>10</xdr:col>
      <xdr:colOff>114300</xdr:colOff>
      <xdr:row>38</xdr:row>
      <xdr:rowOff>6417</xdr:rowOff>
    </xdr:to>
    <xdr:cxnSp macro="">
      <xdr:nvCxnSpPr>
        <xdr:cNvPr id="68" name="直線コネクタ 67"/>
        <xdr:cNvCxnSpPr/>
      </xdr:nvCxnSpPr>
      <xdr:spPr>
        <a:xfrm flipV="1">
          <a:off x="1130300" y="6519642"/>
          <a:ext cx="889000" cy="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121462</xdr:rowOff>
    </xdr:from>
    <xdr:to>
      <xdr:col>10</xdr:col>
      <xdr:colOff>165100</xdr:colOff>
      <xdr:row>37</xdr:row>
      <xdr:rowOff>51612</xdr:rowOff>
    </xdr:to>
    <xdr:sp macro="" textlink="">
      <xdr:nvSpPr>
        <xdr:cNvPr id="69" name="フローチャート: 判断 68"/>
        <xdr:cNvSpPr/>
      </xdr:nvSpPr>
      <xdr:spPr>
        <a:xfrm>
          <a:off x="1968500" y="62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68139</xdr:rowOff>
    </xdr:from>
    <xdr:ext cx="534377" cy="259045"/>
    <xdr:sp macro="" textlink="">
      <xdr:nvSpPr>
        <xdr:cNvPr id="70" name="テキスト ボックス 69"/>
        <xdr:cNvSpPr txBox="1"/>
      </xdr:nvSpPr>
      <xdr:spPr>
        <a:xfrm>
          <a:off x="1752111" y="606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100540</xdr:rowOff>
    </xdr:from>
    <xdr:to>
      <xdr:col>6</xdr:col>
      <xdr:colOff>38100</xdr:colOff>
      <xdr:row>37</xdr:row>
      <xdr:rowOff>30690</xdr:rowOff>
    </xdr:to>
    <xdr:sp macro="" textlink="">
      <xdr:nvSpPr>
        <xdr:cNvPr id="71" name="フローチャート: 判断 70"/>
        <xdr:cNvSpPr/>
      </xdr:nvSpPr>
      <xdr:spPr>
        <a:xfrm>
          <a:off x="1079500" y="62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47217</xdr:rowOff>
    </xdr:from>
    <xdr:ext cx="534377" cy="259045"/>
    <xdr:sp macro="" textlink="">
      <xdr:nvSpPr>
        <xdr:cNvPr id="72" name="テキスト ボックス 71"/>
        <xdr:cNvSpPr txBox="1"/>
      </xdr:nvSpPr>
      <xdr:spPr>
        <a:xfrm>
          <a:off x="863111" y="604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106868</xdr:rowOff>
    </xdr:from>
    <xdr:to>
      <xdr:col>24</xdr:col>
      <xdr:colOff>114300</xdr:colOff>
      <xdr:row>38</xdr:row>
      <xdr:rowOff>37018</xdr:rowOff>
    </xdr:to>
    <xdr:sp macro="" textlink="">
      <xdr:nvSpPr>
        <xdr:cNvPr id="78" name="楕円 77"/>
        <xdr:cNvSpPr/>
      </xdr:nvSpPr>
      <xdr:spPr>
        <a:xfrm>
          <a:off x="4584700" y="645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85295</xdr:rowOff>
    </xdr:from>
    <xdr:ext cx="534377" cy="259045"/>
    <xdr:sp macro="" textlink="">
      <xdr:nvSpPr>
        <xdr:cNvPr id="79" name="人件費該当値テキスト"/>
        <xdr:cNvSpPr txBox="1"/>
      </xdr:nvSpPr>
      <xdr:spPr>
        <a:xfrm>
          <a:off x="4686300" y="642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108084</xdr:rowOff>
    </xdr:from>
    <xdr:to>
      <xdr:col>20</xdr:col>
      <xdr:colOff>38100</xdr:colOff>
      <xdr:row>38</xdr:row>
      <xdr:rowOff>38234</xdr:rowOff>
    </xdr:to>
    <xdr:sp macro="" textlink="">
      <xdr:nvSpPr>
        <xdr:cNvPr id="80" name="楕円 79"/>
        <xdr:cNvSpPr/>
      </xdr:nvSpPr>
      <xdr:spPr>
        <a:xfrm>
          <a:off x="3746500" y="645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29361</xdr:rowOff>
    </xdr:from>
    <xdr:ext cx="534377" cy="259045"/>
    <xdr:sp macro="" textlink="">
      <xdr:nvSpPr>
        <xdr:cNvPr id="81" name="テキスト ボックス 80"/>
        <xdr:cNvSpPr txBox="1"/>
      </xdr:nvSpPr>
      <xdr:spPr>
        <a:xfrm>
          <a:off x="3530111" y="654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120209</xdr:rowOff>
    </xdr:from>
    <xdr:to>
      <xdr:col>15</xdr:col>
      <xdr:colOff>101600</xdr:colOff>
      <xdr:row>38</xdr:row>
      <xdr:rowOff>50359</xdr:rowOff>
    </xdr:to>
    <xdr:sp macro="" textlink="">
      <xdr:nvSpPr>
        <xdr:cNvPr id="82" name="楕円 81"/>
        <xdr:cNvSpPr/>
      </xdr:nvSpPr>
      <xdr:spPr>
        <a:xfrm>
          <a:off x="2857500" y="646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41486</xdr:rowOff>
    </xdr:from>
    <xdr:ext cx="534377" cy="259045"/>
    <xdr:sp macro="" textlink="">
      <xdr:nvSpPr>
        <xdr:cNvPr id="83" name="テキスト ボックス 82"/>
        <xdr:cNvSpPr txBox="1"/>
      </xdr:nvSpPr>
      <xdr:spPr>
        <a:xfrm>
          <a:off x="2641111" y="655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125192</xdr:rowOff>
    </xdr:from>
    <xdr:to>
      <xdr:col>10</xdr:col>
      <xdr:colOff>165100</xdr:colOff>
      <xdr:row>38</xdr:row>
      <xdr:rowOff>55342</xdr:rowOff>
    </xdr:to>
    <xdr:sp macro="" textlink="">
      <xdr:nvSpPr>
        <xdr:cNvPr id="84" name="楕円 83"/>
        <xdr:cNvSpPr/>
      </xdr:nvSpPr>
      <xdr:spPr>
        <a:xfrm>
          <a:off x="1968500" y="646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46469</xdr:rowOff>
    </xdr:from>
    <xdr:ext cx="534377" cy="259045"/>
    <xdr:sp macro="" textlink="">
      <xdr:nvSpPr>
        <xdr:cNvPr id="85" name="テキスト ボックス 84"/>
        <xdr:cNvSpPr txBox="1"/>
      </xdr:nvSpPr>
      <xdr:spPr>
        <a:xfrm>
          <a:off x="1752111" y="656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127067</xdr:rowOff>
    </xdr:from>
    <xdr:to>
      <xdr:col>6</xdr:col>
      <xdr:colOff>38100</xdr:colOff>
      <xdr:row>38</xdr:row>
      <xdr:rowOff>57217</xdr:rowOff>
    </xdr:to>
    <xdr:sp macro="" textlink="">
      <xdr:nvSpPr>
        <xdr:cNvPr id="86" name="楕円 85"/>
        <xdr:cNvSpPr/>
      </xdr:nvSpPr>
      <xdr:spPr>
        <a:xfrm>
          <a:off x="1079500" y="647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48344</xdr:rowOff>
    </xdr:from>
    <xdr:ext cx="534377" cy="259045"/>
    <xdr:sp macro="" textlink="">
      <xdr:nvSpPr>
        <xdr:cNvPr id="87" name="テキスト ボックス 86"/>
        <xdr:cNvSpPr txBox="1"/>
      </xdr:nvSpPr>
      <xdr:spPr>
        <a:xfrm>
          <a:off x="863111" y="656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162222</xdr:rowOff>
    </xdr:from>
    <xdr:to>
      <xdr:col>24</xdr:col>
      <xdr:colOff>62865</xdr:colOff>
      <xdr:row>57</xdr:row>
      <xdr:rowOff>114257</xdr:rowOff>
    </xdr:to>
    <xdr:cxnSp macro="">
      <xdr:nvCxnSpPr>
        <xdr:cNvPr id="109" name="直線コネクタ 108"/>
        <xdr:cNvCxnSpPr/>
      </xdr:nvCxnSpPr>
      <xdr:spPr>
        <a:xfrm flipV="1">
          <a:off x="4633595" y="8906172"/>
          <a:ext cx="1270" cy="980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118084</xdr:rowOff>
    </xdr:from>
    <xdr:ext cx="534377" cy="259045"/>
    <xdr:sp macro="" textlink="">
      <xdr:nvSpPr>
        <xdr:cNvPr id="110" name="物件費最小値テキスト"/>
        <xdr:cNvSpPr txBox="1"/>
      </xdr:nvSpPr>
      <xdr:spPr>
        <a:xfrm>
          <a:off x="4686300" y="989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114257</xdr:rowOff>
    </xdr:from>
    <xdr:to>
      <xdr:col>24</xdr:col>
      <xdr:colOff>152400</xdr:colOff>
      <xdr:row>57</xdr:row>
      <xdr:rowOff>114257</xdr:rowOff>
    </xdr:to>
    <xdr:cxnSp macro="">
      <xdr:nvCxnSpPr>
        <xdr:cNvPr id="111" name="直線コネクタ 110"/>
        <xdr:cNvCxnSpPr/>
      </xdr:nvCxnSpPr>
      <xdr:spPr>
        <a:xfrm>
          <a:off x="4546600" y="988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108899</xdr:rowOff>
    </xdr:from>
    <xdr:ext cx="599010" cy="259045"/>
    <xdr:sp macro="" textlink="">
      <xdr:nvSpPr>
        <xdr:cNvPr id="112" name="物件費最大値テキスト"/>
        <xdr:cNvSpPr txBox="1"/>
      </xdr:nvSpPr>
      <xdr:spPr>
        <a:xfrm>
          <a:off x="4686300" y="868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162222</xdr:rowOff>
    </xdr:from>
    <xdr:to>
      <xdr:col>24</xdr:col>
      <xdr:colOff>152400</xdr:colOff>
      <xdr:row>51</xdr:row>
      <xdr:rowOff>162222</xdr:rowOff>
    </xdr:to>
    <xdr:cxnSp macro="">
      <xdr:nvCxnSpPr>
        <xdr:cNvPr id="113" name="直線コネクタ 112"/>
        <xdr:cNvCxnSpPr/>
      </xdr:nvCxnSpPr>
      <xdr:spPr>
        <a:xfrm>
          <a:off x="4546600" y="890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100134</xdr:rowOff>
    </xdr:from>
    <xdr:to>
      <xdr:col>24</xdr:col>
      <xdr:colOff>63500</xdr:colOff>
      <xdr:row>56</xdr:row>
      <xdr:rowOff>136851</xdr:rowOff>
    </xdr:to>
    <xdr:cxnSp macro="">
      <xdr:nvCxnSpPr>
        <xdr:cNvPr id="114" name="直線コネクタ 113"/>
        <xdr:cNvCxnSpPr/>
      </xdr:nvCxnSpPr>
      <xdr:spPr>
        <a:xfrm flipV="1">
          <a:off x="3797300" y="9701334"/>
          <a:ext cx="838200" cy="36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62775</xdr:rowOff>
    </xdr:from>
    <xdr:ext cx="534377" cy="259045"/>
    <xdr:sp macro="" textlink="">
      <xdr:nvSpPr>
        <xdr:cNvPr id="115" name="物件費平均値テキスト"/>
        <xdr:cNvSpPr txBox="1"/>
      </xdr:nvSpPr>
      <xdr:spPr>
        <a:xfrm>
          <a:off x="4686300" y="9492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39898</xdr:rowOff>
    </xdr:from>
    <xdr:to>
      <xdr:col>24</xdr:col>
      <xdr:colOff>114300</xdr:colOff>
      <xdr:row>56</xdr:row>
      <xdr:rowOff>141498</xdr:rowOff>
    </xdr:to>
    <xdr:sp macro="" textlink="">
      <xdr:nvSpPr>
        <xdr:cNvPr id="116" name="フローチャート: 判断 115"/>
        <xdr:cNvSpPr/>
      </xdr:nvSpPr>
      <xdr:spPr>
        <a:xfrm>
          <a:off x="45847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75852</xdr:rowOff>
    </xdr:from>
    <xdr:to>
      <xdr:col>19</xdr:col>
      <xdr:colOff>177800</xdr:colOff>
      <xdr:row>56</xdr:row>
      <xdr:rowOff>136851</xdr:rowOff>
    </xdr:to>
    <xdr:cxnSp macro="">
      <xdr:nvCxnSpPr>
        <xdr:cNvPr id="117" name="直線コネクタ 116"/>
        <xdr:cNvCxnSpPr/>
      </xdr:nvCxnSpPr>
      <xdr:spPr>
        <a:xfrm>
          <a:off x="2908300" y="9677052"/>
          <a:ext cx="889000" cy="6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41671</xdr:rowOff>
    </xdr:from>
    <xdr:to>
      <xdr:col>20</xdr:col>
      <xdr:colOff>38100</xdr:colOff>
      <xdr:row>56</xdr:row>
      <xdr:rowOff>143271</xdr:rowOff>
    </xdr:to>
    <xdr:sp macro="" textlink="">
      <xdr:nvSpPr>
        <xdr:cNvPr id="118" name="フローチャート: 判断 117"/>
        <xdr:cNvSpPr/>
      </xdr:nvSpPr>
      <xdr:spPr>
        <a:xfrm>
          <a:off x="3746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159798</xdr:rowOff>
    </xdr:from>
    <xdr:ext cx="534377" cy="259045"/>
    <xdr:sp macro="" textlink="">
      <xdr:nvSpPr>
        <xdr:cNvPr id="119" name="テキスト ボックス 118"/>
        <xdr:cNvSpPr txBox="1"/>
      </xdr:nvSpPr>
      <xdr:spPr>
        <a:xfrm>
          <a:off x="3530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75852</xdr:rowOff>
    </xdr:from>
    <xdr:to>
      <xdr:col>15</xdr:col>
      <xdr:colOff>50800</xdr:colOff>
      <xdr:row>56</xdr:row>
      <xdr:rowOff>118596</xdr:rowOff>
    </xdr:to>
    <xdr:cxnSp macro="">
      <xdr:nvCxnSpPr>
        <xdr:cNvPr id="120" name="直線コネクタ 119"/>
        <xdr:cNvCxnSpPr/>
      </xdr:nvCxnSpPr>
      <xdr:spPr>
        <a:xfrm flipV="1">
          <a:off x="2019300" y="9677052"/>
          <a:ext cx="889000" cy="4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32052</xdr:rowOff>
    </xdr:from>
    <xdr:to>
      <xdr:col>15</xdr:col>
      <xdr:colOff>101600</xdr:colOff>
      <xdr:row>56</xdr:row>
      <xdr:rowOff>133652</xdr:rowOff>
    </xdr:to>
    <xdr:sp macro="" textlink="">
      <xdr:nvSpPr>
        <xdr:cNvPr id="121" name="フローチャート: 判断 120"/>
        <xdr:cNvSpPr/>
      </xdr:nvSpPr>
      <xdr:spPr>
        <a:xfrm>
          <a:off x="2857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124779</xdr:rowOff>
    </xdr:from>
    <xdr:ext cx="534377" cy="259045"/>
    <xdr:sp macro="" textlink="">
      <xdr:nvSpPr>
        <xdr:cNvPr id="122" name="テキスト ボックス 121"/>
        <xdr:cNvSpPr txBox="1"/>
      </xdr:nvSpPr>
      <xdr:spPr>
        <a:xfrm>
          <a:off x="2641111" y="972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78805</xdr:rowOff>
    </xdr:from>
    <xdr:to>
      <xdr:col>10</xdr:col>
      <xdr:colOff>114300</xdr:colOff>
      <xdr:row>56</xdr:row>
      <xdr:rowOff>118596</xdr:rowOff>
    </xdr:to>
    <xdr:cxnSp macro="">
      <xdr:nvCxnSpPr>
        <xdr:cNvPr id="123" name="直線コネクタ 122"/>
        <xdr:cNvCxnSpPr/>
      </xdr:nvCxnSpPr>
      <xdr:spPr>
        <a:xfrm>
          <a:off x="1130300" y="9680005"/>
          <a:ext cx="889000" cy="3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10709</xdr:rowOff>
    </xdr:from>
    <xdr:to>
      <xdr:col>10</xdr:col>
      <xdr:colOff>165100</xdr:colOff>
      <xdr:row>56</xdr:row>
      <xdr:rowOff>112309</xdr:rowOff>
    </xdr:to>
    <xdr:sp macro="" textlink="">
      <xdr:nvSpPr>
        <xdr:cNvPr id="124" name="フローチャート: 判断 123"/>
        <xdr:cNvSpPr/>
      </xdr:nvSpPr>
      <xdr:spPr>
        <a:xfrm>
          <a:off x="1968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128836</xdr:rowOff>
    </xdr:from>
    <xdr:ext cx="534377" cy="259045"/>
    <xdr:sp macro="" textlink="">
      <xdr:nvSpPr>
        <xdr:cNvPr id="125" name="テキスト ボックス 124"/>
        <xdr:cNvSpPr txBox="1"/>
      </xdr:nvSpPr>
      <xdr:spPr>
        <a:xfrm>
          <a:off x="1752111" y="93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151148</xdr:rowOff>
    </xdr:from>
    <xdr:to>
      <xdr:col>6</xdr:col>
      <xdr:colOff>38100</xdr:colOff>
      <xdr:row>56</xdr:row>
      <xdr:rowOff>81298</xdr:rowOff>
    </xdr:to>
    <xdr:sp macro="" textlink="">
      <xdr:nvSpPr>
        <xdr:cNvPr id="126" name="フローチャート: 判断 125"/>
        <xdr:cNvSpPr/>
      </xdr:nvSpPr>
      <xdr:spPr>
        <a:xfrm>
          <a:off x="1079500" y="958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97825</xdr:rowOff>
    </xdr:from>
    <xdr:ext cx="534377" cy="259045"/>
    <xdr:sp macro="" textlink="">
      <xdr:nvSpPr>
        <xdr:cNvPr id="127" name="テキスト ボックス 126"/>
        <xdr:cNvSpPr txBox="1"/>
      </xdr:nvSpPr>
      <xdr:spPr>
        <a:xfrm>
          <a:off x="863111" y="935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49334</xdr:rowOff>
    </xdr:from>
    <xdr:to>
      <xdr:col>24</xdr:col>
      <xdr:colOff>114300</xdr:colOff>
      <xdr:row>56</xdr:row>
      <xdr:rowOff>150934</xdr:rowOff>
    </xdr:to>
    <xdr:sp macro="" textlink="">
      <xdr:nvSpPr>
        <xdr:cNvPr id="133" name="楕円 132"/>
        <xdr:cNvSpPr/>
      </xdr:nvSpPr>
      <xdr:spPr>
        <a:xfrm>
          <a:off x="4584700" y="965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27761</xdr:rowOff>
    </xdr:from>
    <xdr:ext cx="534377" cy="259045"/>
    <xdr:sp macro="" textlink="">
      <xdr:nvSpPr>
        <xdr:cNvPr id="134" name="物件費該当値テキスト"/>
        <xdr:cNvSpPr txBox="1"/>
      </xdr:nvSpPr>
      <xdr:spPr>
        <a:xfrm>
          <a:off x="4686300" y="962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86051</xdr:rowOff>
    </xdr:from>
    <xdr:to>
      <xdr:col>20</xdr:col>
      <xdr:colOff>38100</xdr:colOff>
      <xdr:row>57</xdr:row>
      <xdr:rowOff>16201</xdr:rowOff>
    </xdr:to>
    <xdr:sp macro="" textlink="">
      <xdr:nvSpPr>
        <xdr:cNvPr id="135" name="楕円 134"/>
        <xdr:cNvSpPr/>
      </xdr:nvSpPr>
      <xdr:spPr>
        <a:xfrm>
          <a:off x="3746500" y="968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7328</xdr:rowOff>
    </xdr:from>
    <xdr:ext cx="534377" cy="259045"/>
    <xdr:sp macro="" textlink="">
      <xdr:nvSpPr>
        <xdr:cNvPr id="136" name="テキスト ボックス 135"/>
        <xdr:cNvSpPr txBox="1"/>
      </xdr:nvSpPr>
      <xdr:spPr>
        <a:xfrm>
          <a:off x="3530111" y="977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25052</xdr:rowOff>
    </xdr:from>
    <xdr:to>
      <xdr:col>15</xdr:col>
      <xdr:colOff>101600</xdr:colOff>
      <xdr:row>56</xdr:row>
      <xdr:rowOff>126652</xdr:rowOff>
    </xdr:to>
    <xdr:sp macro="" textlink="">
      <xdr:nvSpPr>
        <xdr:cNvPr id="137" name="楕円 136"/>
        <xdr:cNvSpPr/>
      </xdr:nvSpPr>
      <xdr:spPr>
        <a:xfrm>
          <a:off x="2857500" y="962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143179</xdr:rowOff>
    </xdr:from>
    <xdr:ext cx="534377" cy="259045"/>
    <xdr:sp macro="" textlink="">
      <xdr:nvSpPr>
        <xdr:cNvPr id="138" name="テキスト ボックス 137"/>
        <xdr:cNvSpPr txBox="1"/>
      </xdr:nvSpPr>
      <xdr:spPr>
        <a:xfrm>
          <a:off x="2641111" y="940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67796</xdr:rowOff>
    </xdr:from>
    <xdr:to>
      <xdr:col>10</xdr:col>
      <xdr:colOff>165100</xdr:colOff>
      <xdr:row>56</xdr:row>
      <xdr:rowOff>169396</xdr:rowOff>
    </xdr:to>
    <xdr:sp macro="" textlink="">
      <xdr:nvSpPr>
        <xdr:cNvPr id="139" name="楕円 138"/>
        <xdr:cNvSpPr/>
      </xdr:nvSpPr>
      <xdr:spPr>
        <a:xfrm>
          <a:off x="1968500" y="966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160523</xdr:rowOff>
    </xdr:from>
    <xdr:ext cx="534377" cy="259045"/>
    <xdr:sp macro="" textlink="">
      <xdr:nvSpPr>
        <xdr:cNvPr id="140" name="テキスト ボックス 139"/>
        <xdr:cNvSpPr txBox="1"/>
      </xdr:nvSpPr>
      <xdr:spPr>
        <a:xfrm>
          <a:off x="1752111" y="976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28005</xdr:rowOff>
    </xdr:from>
    <xdr:to>
      <xdr:col>6</xdr:col>
      <xdr:colOff>38100</xdr:colOff>
      <xdr:row>56</xdr:row>
      <xdr:rowOff>129605</xdr:rowOff>
    </xdr:to>
    <xdr:sp macro="" textlink="">
      <xdr:nvSpPr>
        <xdr:cNvPr id="141" name="楕円 140"/>
        <xdr:cNvSpPr/>
      </xdr:nvSpPr>
      <xdr:spPr>
        <a:xfrm>
          <a:off x="1079500" y="962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120732</xdr:rowOff>
    </xdr:from>
    <xdr:ext cx="534377" cy="259045"/>
    <xdr:sp macro="" textlink="">
      <xdr:nvSpPr>
        <xdr:cNvPr id="142" name="テキスト ボックス 141"/>
        <xdr:cNvSpPr txBox="1"/>
      </xdr:nvSpPr>
      <xdr:spPr>
        <a:xfrm>
          <a:off x="863111" y="972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32327</xdr:rowOff>
    </xdr:from>
    <xdr:to>
      <xdr:col>24</xdr:col>
      <xdr:colOff>62865</xdr:colOff>
      <xdr:row>78</xdr:row>
      <xdr:rowOff>123881</xdr:rowOff>
    </xdr:to>
    <xdr:cxnSp macro="">
      <xdr:nvCxnSpPr>
        <xdr:cNvPr id="164" name="直線コネクタ 163"/>
        <xdr:cNvCxnSpPr/>
      </xdr:nvCxnSpPr>
      <xdr:spPr>
        <a:xfrm flipV="1">
          <a:off x="4633595" y="12205277"/>
          <a:ext cx="1270" cy="1291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127708</xdr:rowOff>
    </xdr:from>
    <xdr:ext cx="378565" cy="259045"/>
    <xdr:sp macro="" textlink="">
      <xdr:nvSpPr>
        <xdr:cNvPr id="165" name="維持補修費最小値テキスト"/>
        <xdr:cNvSpPr txBox="1"/>
      </xdr:nvSpPr>
      <xdr:spPr>
        <a:xfrm>
          <a:off x="4686300" y="13500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123881</xdr:rowOff>
    </xdr:from>
    <xdr:to>
      <xdr:col>24</xdr:col>
      <xdr:colOff>152400</xdr:colOff>
      <xdr:row>78</xdr:row>
      <xdr:rowOff>123881</xdr:rowOff>
    </xdr:to>
    <xdr:cxnSp macro="">
      <xdr:nvCxnSpPr>
        <xdr:cNvPr id="166" name="直線コネクタ 165"/>
        <xdr:cNvCxnSpPr/>
      </xdr:nvCxnSpPr>
      <xdr:spPr>
        <a:xfrm>
          <a:off x="4546600" y="13496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150454</xdr:rowOff>
    </xdr:from>
    <xdr:ext cx="534377" cy="259045"/>
    <xdr:sp macro="" textlink="">
      <xdr:nvSpPr>
        <xdr:cNvPr id="167" name="維持補修費最大値テキスト"/>
        <xdr:cNvSpPr txBox="1"/>
      </xdr:nvSpPr>
      <xdr:spPr>
        <a:xfrm>
          <a:off x="4686300" y="1198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32327</xdr:rowOff>
    </xdr:from>
    <xdr:to>
      <xdr:col>24</xdr:col>
      <xdr:colOff>152400</xdr:colOff>
      <xdr:row>71</xdr:row>
      <xdr:rowOff>32327</xdr:rowOff>
    </xdr:to>
    <xdr:cxnSp macro="">
      <xdr:nvCxnSpPr>
        <xdr:cNvPr id="168" name="直線コネクタ 167"/>
        <xdr:cNvCxnSpPr/>
      </xdr:nvCxnSpPr>
      <xdr:spPr>
        <a:xfrm>
          <a:off x="4546600" y="1220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115788</xdr:rowOff>
    </xdr:from>
    <xdr:to>
      <xdr:col>24</xdr:col>
      <xdr:colOff>63500</xdr:colOff>
      <xdr:row>78</xdr:row>
      <xdr:rowOff>116292</xdr:rowOff>
    </xdr:to>
    <xdr:cxnSp macro="">
      <xdr:nvCxnSpPr>
        <xdr:cNvPr id="169" name="直線コネクタ 168"/>
        <xdr:cNvCxnSpPr/>
      </xdr:nvCxnSpPr>
      <xdr:spPr>
        <a:xfrm>
          <a:off x="3797300" y="13488888"/>
          <a:ext cx="838200" cy="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128762</xdr:rowOff>
    </xdr:from>
    <xdr:ext cx="469744" cy="259045"/>
    <xdr:sp macro="" textlink="">
      <xdr:nvSpPr>
        <xdr:cNvPr id="170" name="維持補修費平均値テキスト"/>
        <xdr:cNvSpPr txBox="1"/>
      </xdr:nvSpPr>
      <xdr:spPr>
        <a:xfrm>
          <a:off x="4686300" y="13158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105885</xdr:rowOff>
    </xdr:from>
    <xdr:to>
      <xdr:col>24</xdr:col>
      <xdr:colOff>114300</xdr:colOff>
      <xdr:row>78</xdr:row>
      <xdr:rowOff>36035</xdr:rowOff>
    </xdr:to>
    <xdr:sp macro="" textlink="">
      <xdr:nvSpPr>
        <xdr:cNvPr id="171" name="フローチャート: 判断 170"/>
        <xdr:cNvSpPr/>
      </xdr:nvSpPr>
      <xdr:spPr>
        <a:xfrm>
          <a:off x="45847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115788</xdr:rowOff>
    </xdr:from>
    <xdr:to>
      <xdr:col>19</xdr:col>
      <xdr:colOff>177800</xdr:colOff>
      <xdr:row>78</xdr:row>
      <xdr:rowOff>118418</xdr:rowOff>
    </xdr:to>
    <xdr:cxnSp macro="">
      <xdr:nvCxnSpPr>
        <xdr:cNvPr id="172" name="直線コネクタ 171"/>
        <xdr:cNvCxnSpPr/>
      </xdr:nvCxnSpPr>
      <xdr:spPr>
        <a:xfrm flipV="1">
          <a:off x="2908300" y="13488888"/>
          <a:ext cx="889000" cy="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61125</xdr:rowOff>
    </xdr:from>
    <xdr:to>
      <xdr:col>20</xdr:col>
      <xdr:colOff>38100</xdr:colOff>
      <xdr:row>77</xdr:row>
      <xdr:rowOff>162725</xdr:rowOff>
    </xdr:to>
    <xdr:sp macro="" textlink="">
      <xdr:nvSpPr>
        <xdr:cNvPr id="173" name="フローチャート: 判断 172"/>
        <xdr:cNvSpPr/>
      </xdr:nvSpPr>
      <xdr:spPr>
        <a:xfrm>
          <a:off x="3746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7802</xdr:rowOff>
    </xdr:from>
    <xdr:ext cx="469744" cy="259045"/>
    <xdr:sp macro="" textlink="">
      <xdr:nvSpPr>
        <xdr:cNvPr id="174" name="テキスト ボックス 173"/>
        <xdr:cNvSpPr txBox="1"/>
      </xdr:nvSpPr>
      <xdr:spPr>
        <a:xfrm>
          <a:off x="3562428" y="130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115743</xdr:rowOff>
    </xdr:from>
    <xdr:to>
      <xdr:col>15</xdr:col>
      <xdr:colOff>50800</xdr:colOff>
      <xdr:row>78</xdr:row>
      <xdr:rowOff>118418</xdr:rowOff>
    </xdr:to>
    <xdr:cxnSp macro="">
      <xdr:nvCxnSpPr>
        <xdr:cNvPr id="175" name="直線コネクタ 174"/>
        <xdr:cNvCxnSpPr/>
      </xdr:nvCxnSpPr>
      <xdr:spPr>
        <a:xfrm>
          <a:off x="2019300" y="13488843"/>
          <a:ext cx="889000" cy="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92557</xdr:rowOff>
    </xdr:from>
    <xdr:to>
      <xdr:col>15</xdr:col>
      <xdr:colOff>101600</xdr:colOff>
      <xdr:row>78</xdr:row>
      <xdr:rowOff>22707</xdr:rowOff>
    </xdr:to>
    <xdr:sp macro="" textlink="">
      <xdr:nvSpPr>
        <xdr:cNvPr id="176" name="フローチャート: 判断 175"/>
        <xdr:cNvSpPr/>
      </xdr:nvSpPr>
      <xdr:spPr>
        <a:xfrm>
          <a:off x="28575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39234</xdr:rowOff>
    </xdr:from>
    <xdr:ext cx="469744" cy="259045"/>
    <xdr:sp macro="" textlink="">
      <xdr:nvSpPr>
        <xdr:cNvPr id="177" name="テキスト ボックス 176"/>
        <xdr:cNvSpPr txBox="1"/>
      </xdr:nvSpPr>
      <xdr:spPr>
        <a:xfrm>
          <a:off x="2673428" y="1306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115743</xdr:rowOff>
    </xdr:from>
    <xdr:to>
      <xdr:col>10</xdr:col>
      <xdr:colOff>114300</xdr:colOff>
      <xdr:row>78</xdr:row>
      <xdr:rowOff>116886</xdr:rowOff>
    </xdr:to>
    <xdr:cxnSp macro="">
      <xdr:nvCxnSpPr>
        <xdr:cNvPr id="178" name="直線コネクタ 177"/>
        <xdr:cNvCxnSpPr/>
      </xdr:nvCxnSpPr>
      <xdr:spPr>
        <a:xfrm flipV="1">
          <a:off x="1130300" y="1348884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135054</xdr:rowOff>
    </xdr:from>
    <xdr:to>
      <xdr:col>10</xdr:col>
      <xdr:colOff>165100</xdr:colOff>
      <xdr:row>78</xdr:row>
      <xdr:rowOff>65204</xdr:rowOff>
    </xdr:to>
    <xdr:sp macro="" textlink="">
      <xdr:nvSpPr>
        <xdr:cNvPr id="179" name="フローチャート: 判断 178"/>
        <xdr:cNvSpPr/>
      </xdr:nvSpPr>
      <xdr:spPr>
        <a:xfrm>
          <a:off x="1968500" y="133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81731</xdr:rowOff>
    </xdr:from>
    <xdr:ext cx="469744" cy="259045"/>
    <xdr:sp macro="" textlink="">
      <xdr:nvSpPr>
        <xdr:cNvPr id="180" name="テキスト ボックス 179"/>
        <xdr:cNvSpPr txBox="1"/>
      </xdr:nvSpPr>
      <xdr:spPr>
        <a:xfrm>
          <a:off x="1784428" y="1311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162395</xdr:rowOff>
    </xdr:from>
    <xdr:to>
      <xdr:col>6</xdr:col>
      <xdr:colOff>38100</xdr:colOff>
      <xdr:row>78</xdr:row>
      <xdr:rowOff>92545</xdr:rowOff>
    </xdr:to>
    <xdr:sp macro="" textlink="">
      <xdr:nvSpPr>
        <xdr:cNvPr id="181" name="フローチャート: 判断 180"/>
        <xdr:cNvSpPr/>
      </xdr:nvSpPr>
      <xdr:spPr>
        <a:xfrm>
          <a:off x="1079500" y="133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109072</xdr:rowOff>
    </xdr:from>
    <xdr:ext cx="469744" cy="259045"/>
    <xdr:sp macro="" textlink="">
      <xdr:nvSpPr>
        <xdr:cNvPr id="182" name="テキスト ボックス 181"/>
        <xdr:cNvSpPr txBox="1"/>
      </xdr:nvSpPr>
      <xdr:spPr>
        <a:xfrm>
          <a:off x="895428" y="1313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65492</xdr:rowOff>
    </xdr:from>
    <xdr:to>
      <xdr:col>24</xdr:col>
      <xdr:colOff>114300</xdr:colOff>
      <xdr:row>78</xdr:row>
      <xdr:rowOff>167092</xdr:rowOff>
    </xdr:to>
    <xdr:sp macro="" textlink="">
      <xdr:nvSpPr>
        <xdr:cNvPr id="188" name="楕円 187"/>
        <xdr:cNvSpPr/>
      </xdr:nvSpPr>
      <xdr:spPr>
        <a:xfrm>
          <a:off x="4584700" y="1343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151869</xdr:rowOff>
    </xdr:from>
    <xdr:ext cx="469744" cy="259045"/>
    <xdr:sp macro="" textlink="">
      <xdr:nvSpPr>
        <xdr:cNvPr id="189" name="維持補修費該当値テキスト"/>
        <xdr:cNvSpPr txBox="1"/>
      </xdr:nvSpPr>
      <xdr:spPr>
        <a:xfrm>
          <a:off x="4686300" y="1335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64988</xdr:rowOff>
    </xdr:from>
    <xdr:to>
      <xdr:col>20</xdr:col>
      <xdr:colOff>38100</xdr:colOff>
      <xdr:row>78</xdr:row>
      <xdr:rowOff>166588</xdr:rowOff>
    </xdr:to>
    <xdr:sp macro="" textlink="">
      <xdr:nvSpPr>
        <xdr:cNvPr id="190" name="楕円 189"/>
        <xdr:cNvSpPr/>
      </xdr:nvSpPr>
      <xdr:spPr>
        <a:xfrm>
          <a:off x="3746500" y="134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157715</xdr:rowOff>
    </xdr:from>
    <xdr:ext cx="469744" cy="259045"/>
    <xdr:sp macro="" textlink="">
      <xdr:nvSpPr>
        <xdr:cNvPr id="191" name="テキスト ボックス 190"/>
        <xdr:cNvSpPr txBox="1"/>
      </xdr:nvSpPr>
      <xdr:spPr>
        <a:xfrm>
          <a:off x="3562428" y="13530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67618</xdr:rowOff>
    </xdr:from>
    <xdr:to>
      <xdr:col>15</xdr:col>
      <xdr:colOff>101600</xdr:colOff>
      <xdr:row>78</xdr:row>
      <xdr:rowOff>169218</xdr:rowOff>
    </xdr:to>
    <xdr:sp macro="" textlink="">
      <xdr:nvSpPr>
        <xdr:cNvPr id="192" name="楕円 191"/>
        <xdr:cNvSpPr/>
      </xdr:nvSpPr>
      <xdr:spPr>
        <a:xfrm>
          <a:off x="2857500" y="1344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160345</xdr:rowOff>
    </xdr:from>
    <xdr:ext cx="378565" cy="259045"/>
    <xdr:sp macro="" textlink="">
      <xdr:nvSpPr>
        <xdr:cNvPr id="193" name="テキスト ボックス 192"/>
        <xdr:cNvSpPr txBox="1"/>
      </xdr:nvSpPr>
      <xdr:spPr>
        <a:xfrm>
          <a:off x="2719017" y="13533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64943</xdr:rowOff>
    </xdr:from>
    <xdr:to>
      <xdr:col>10</xdr:col>
      <xdr:colOff>165100</xdr:colOff>
      <xdr:row>78</xdr:row>
      <xdr:rowOff>166543</xdr:rowOff>
    </xdr:to>
    <xdr:sp macro="" textlink="">
      <xdr:nvSpPr>
        <xdr:cNvPr id="194" name="楕円 193"/>
        <xdr:cNvSpPr/>
      </xdr:nvSpPr>
      <xdr:spPr>
        <a:xfrm>
          <a:off x="1968500" y="1343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157670</xdr:rowOff>
    </xdr:from>
    <xdr:ext cx="469744" cy="259045"/>
    <xdr:sp macro="" textlink="">
      <xdr:nvSpPr>
        <xdr:cNvPr id="195" name="テキスト ボックス 194"/>
        <xdr:cNvSpPr txBox="1"/>
      </xdr:nvSpPr>
      <xdr:spPr>
        <a:xfrm>
          <a:off x="1784428" y="1353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66086</xdr:rowOff>
    </xdr:from>
    <xdr:to>
      <xdr:col>6</xdr:col>
      <xdr:colOff>38100</xdr:colOff>
      <xdr:row>78</xdr:row>
      <xdr:rowOff>167686</xdr:rowOff>
    </xdr:to>
    <xdr:sp macro="" textlink="">
      <xdr:nvSpPr>
        <xdr:cNvPr id="196" name="楕円 195"/>
        <xdr:cNvSpPr/>
      </xdr:nvSpPr>
      <xdr:spPr>
        <a:xfrm>
          <a:off x="1079500" y="1343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158813</xdr:rowOff>
    </xdr:from>
    <xdr:ext cx="378565" cy="259045"/>
    <xdr:sp macro="" textlink="">
      <xdr:nvSpPr>
        <xdr:cNvPr id="197" name="テキスト ボックス 196"/>
        <xdr:cNvSpPr txBox="1"/>
      </xdr:nvSpPr>
      <xdr:spPr>
        <a:xfrm>
          <a:off x="941017" y="13531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8" name="テキスト ボックス 20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167608</xdr:rowOff>
    </xdr:from>
    <xdr:to>
      <xdr:col>24</xdr:col>
      <xdr:colOff>62865</xdr:colOff>
      <xdr:row>99</xdr:row>
      <xdr:rowOff>69235</xdr:rowOff>
    </xdr:to>
    <xdr:cxnSp macro="">
      <xdr:nvCxnSpPr>
        <xdr:cNvPr id="222" name="直線コネクタ 221"/>
        <xdr:cNvCxnSpPr/>
      </xdr:nvCxnSpPr>
      <xdr:spPr>
        <a:xfrm flipV="1">
          <a:off x="4633595" y="15426658"/>
          <a:ext cx="1270" cy="161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73062</xdr:rowOff>
    </xdr:from>
    <xdr:ext cx="534377" cy="259045"/>
    <xdr:sp macro="" textlink="">
      <xdr:nvSpPr>
        <xdr:cNvPr id="223" name="扶助費最小値テキスト"/>
        <xdr:cNvSpPr txBox="1"/>
      </xdr:nvSpPr>
      <xdr:spPr>
        <a:xfrm>
          <a:off x="4686300" y="1704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69235</xdr:rowOff>
    </xdr:from>
    <xdr:to>
      <xdr:col>24</xdr:col>
      <xdr:colOff>152400</xdr:colOff>
      <xdr:row>99</xdr:row>
      <xdr:rowOff>69235</xdr:rowOff>
    </xdr:to>
    <xdr:cxnSp macro="">
      <xdr:nvCxnSpPr>
        <xdr:cNvPr id="224" name="直線コネクタ 223"/>
        <xdr:cNvCxnSpPr/>
      </xdr:nvCxnSpPr>
      <xdr:spPr>
        <a:xfrm>
          <a:off x="4546600" y="170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114285</xdr:rowOff>
    </xdr:from>
    <xdr:ext cx="599010" cy="259045"/>
    <xdr:sp macro="" textlink="">
      <xdr:nvSpPr>
        <xdr:cNvPr id="225" name="扶助費最大値テキスト"/>
        <xdr:cNvSpPr txBox="1"/>
      </xdr:nvSpPr>
      <xdr:spPr>
        <a:xfrm>
          <a:off x="4686300" y="1520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167608</xdr:rowOff>
    </xdr:from>
    <xdr:to>
      <xdr:col>24</xdr:col>
      <xdr:colOff>152400</xdr:colOff>
      <xdr:row>89</xdr:row>
      <xdr:rowOff>167608</xdr:rowOff>
    </xdr:to>
    <xdr:cxnSp macro="">
      <xdr:nvCxnSpPr>
        <xdr:cNvPr id="226" name="直線コネクタ 225"/>
        <xdr:cNvCxnSpPr/>
      </xdr:nvCxnSpPr>
      <xdr:spPr>
        <a:xfrm>
          <a:off x="4546600" y="1542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90246</xdr:rowOff>
    </xdr:from>
    <xdr:to>
      <xdr:col>24</xdr:col>
      <xdr:colOff>63500</xdr:colOff>
      <xdr:row>96</xdr:row>
      <xdr:rowOff>82055</xdr:rowOff>
    </xdr:to>
    <xdr:cxnSp macro="">
      <xdr:nvCxnSpPr>
        <xdr:cNvPr id="227" name="直線コネクタ 226"/>
        <xdr:cNvCxnSpPr/>
      </xdr:nvCxnSpPr>
      <xdr:spPr>
        <a:xfrm flipV="1">
          <a:off x="3797300" y="16377996"/>
          <a:ext cx="838200" cy="16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80663</xdr:rowOff>
    </xdr:from>
    <xdr:ext cx="534377" cy="259045"/>
    <xdr:sp macro="" textlink="">
      <xdr:nvSpPr>
        <xdr:cNvPr id="228" name="扶助費平均値テキスト"/>
        <xdr:cNvSpPr txBox="1"/>
      </xdr:nvSpPr>
      <xdr:spPr>
        <a:xfrm>
          <a:off x="4686300" y="16539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102236</xdr:rowOff>
    </xdr:from>
    <xdr:to>
      <xdr:col>24</xdr:col>
      <xdr:colOff>114300</xdr:colOff>
      <xdr:row>97</xdr:row>
      <xdr:rowOff>32386</xdr:rowOff>
    </xdr:to>
    <xdr:sp macro="" textlink="">
      <xdr:nvSpPr>
        <xdr:cNvPr id="229" name="フローチャート: 判断 228"/>
        <xdr:cNvSpPr/>
      </xdr:nvSpPr>
      <xdr:spPr>
        <a:xfrm>
          <a:off x="4584700" y="1656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82055</xdr:rowOff>
    </xdr:from>
    <xdr:to>
      <xdr:col>19</xdr:col>
      <xdr:colOff>177800</xdr:colOff>
      <xdr:row>96</xdr:row>
      <xdr:rowOff>102743</xdr:rowOff>
    </xdr:to>
    <xdr:cxnSp macro="">
      <xdr:nvCxnSpPr>
        <xdr:cNvPr id="230" name="直線コネクタ 229"/>
        <xdr:cNvCxnSpPr/>
      </xdr:nvCxnSpPr>
      <xdr:spPr>
        <a:xfrm flipV="1">
          <a:off x="2908300" y="16541255"/>
          <a:ext cx="889000" cy="2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104102</xdr:rowOff>
    </xdr:from>
    <xdr:to>
      <xdr:col>20</xdr:col>
      <xdr:colOff>38100</xdr:colOff>
      <xdr:row>97</xdr:row>
      <xdr:rowOff>34252</xdr:rowOff>
    </xdr:to>
    <xdr:sp macro="" textlink="">
      <xdr:nvSpPr>
        <xdr:cNvPr id="231" name="フローチャート: 判断 230"/>
        <xdr:cNvSpPr/>
      </xdr:nvSpPr>
      <xdr:spPr>
        <a:xfrm>
          <a:off x="37465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25379</xdr:rowOff>
    </xdr:from>
    <xdr:ext cx="534377" cy="259045"/>
    <xdr:sp macro="" textlink="">
      <xdr:nvSpPr>
        <xdr:cNvPr id="232" name="テキスト ボックス 231"/>
        <xdr:cNvSpPr txBox="1"/>
      </xdr:nvSpPr>
      <xdr:spPr>
        <a:xfrm>
          <a:off x="3530111" y="1665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102743</xdr:rowOff>
    </xdr:from>
    <xdr:to>
      <xdr:col>15</xdr:col>
      <xdr:colOff>50800</xdr:colOff>
      <xdr:row>97</xdr:row>
      <xdr:rowOff>1836</xdr:rowOff>
    </xdr:to>
    <xdr:cxnSp macro="">
      <xdr:nvCxnSpPr>
        <xdr:cNvPr id="233" name="直線コネクタ 232"/>
        <xdr:cNvCxnSpPr/>
      </xdr:nvCxnSpPr>
      <xdr:spPr>
        <a:xfrm flipV="1">
          <a:off x="2019300" y="16561943"/>
          <a:ext cx="889000" cy="7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123856</xdr:rowOff>
    </xdr:from>
    <xdr:to>
      <xdr:col>15</xdr:col>
      <xdr:colOff>101600</xdr:colOff>
      <xdr:row>97</xdr:row>
      <xdr:rowOff>54006</xdr:rowOff>
    </xdr:to>
    <xdr:sp macro="" textlink="">
      <xdr:nvSpPr>
        <xdr:cNvPr id="234" name="フローチャート: 判断 233"/>
        <xdr:cNvSpPr/>
      </xdr:nvSpPr>
      <xdr:spPr>
        <a:xfrm>
          <a:off x="2857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45133</xdr:rowOff>
    </xdr:from>
    <xdr:ext cx="534377" cy="259045"/>
    <xdr:sp macro="" textlink="">
      <xdr:nvSpPr>
        <xdr:cNvPr id="235" name="テキスト ボックス 234"/>
        <xdr:cNvSpPr txBox="1"/>
      </xdr:nvSpPr>
      <xdr:spPr>
        <a:xfrm>
          <a:off x="2641111" y="1667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1836</xdr:rowOff>
    </xdr:from>
    <xdr:to>
      <xdr:col>10</xdr:col>
      <xdr:colOff>114300</xdr:colOff>
      <xdr:row>98</xdr:row>
      <xdr:rowOff>106172</xdr:rowOff>
    </xdr:to>
    <xdr:cxnSp macro="">
      <xdr:nvCxnSpPr>
        <xdr:cNvPr id="236" name="直線コネクタ 235"/>
        <xdr:cNvCxnSpPr/>
      </xdr:nvCxnSpPr>
      <xdr:spPr>
        <a:xfrm flipV="1">
          <a:off x="1130300" y="16632486"/>
          <a:ext cx="889000" cy="27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4127</xdr:rowOff>
    </xdr:from>
    <xdr:to>
      <xdr:col>10</xdr:col>
      <xdr:colOff>165100</xdr:colOff>
      <xdr:row>97</xdr:row>
      <xdr:rowOff>105727</xdr:rowOff>
    </xdr:to>
    <xdr:sp macro="" textlink="">
      <xdr:nvSpPr>
        <xdr:cNvPr id="237" name="フローチャート: 判断 236"/>
        <xdr:cNvSpPr/>
      </xdr:nvSpPr>
      <xdr:spPr>
        <a:xfrm>
          <a:off x="1968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96854</xdr:rowOff>
    </xdr:from>
    <xdr:ext cx="534377" cy="259045"/>
    <xdr:sp macro="" textlink="">
      <xdr:nvSpPr>
        <xdr:cNvPr id="238" name="テキスト ボックス 237"/>
        <xdr:cNvSpPr txBox="1"/>
      </xdr:nvSpPr>
      <xdr:spPr>
        <a:xfrm>
          <a:off x="1752111" y="1672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95968</xdr:rowOff>
    </xdr:from>
    <xdr:to>
      <xdr:col>6</xdr:col>
      <xdr:colOff>38100</xdr:colOff>
      <xdr:row>98</xdr:row>
      <xdr:rowOff>26118</xdr:rowOff>
    </xdr:to>
    <xdr:sp macro="" textlink="">
      <xdr:nvSpPr>
        <xdr:cNvPr id="239" name="フローチャート: 判断 238"/>
        <xdr:cNvSpPr/>
      </xdr:nvSpPr>
      <xdr:spPr>
        <a:xfrm>
          <a:off x="1079500" y="16726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42645</xdr:rowOff>
    </xdr:from>
    <xdr:ext cx="534377" cy="259045"/>
    <xdr:sp macro="" textlink="">
      <xdr:nvSpPr>
        <xdr:cNvPr id="240" name="テキスト ボックス 239"/>
        <xdr:cNvSpPr txBox="1"/>
      </xdr:nvSpPr>
      <xdr:spPr>
        <a:xfrm>
          <a:off x="863111" y="1650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39446</xdr:rowOff>
    </xdr:from>
    <xdr:to>
      <xdr:col>24</xdr:col>
      <xdr:colOff>114300</xdr:colOff>
      <xdr:row>95</xdr:row>
      <xdr:rowOff>141046</xdr:rowOff>
    </xdr:to>
    <xdr:sp macro="" textlink="">
      <xdr:nvSpPr>
        <xdr:cNvPr id="246" name="楕円 245"/>
        <xdr:cNvSpPr/>
      </xdr:nvSpPr>
      <xdr:spPr>
        <a:xfrm>
          <a:off x="4584700" y="1632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62323</xdr:rowOff>
    </xdr:from>
    <xdr:ext cx="534377" cy="259045"/>
    <xdr:sp macro="" textlink="">
      <xdr:nvSpPr>
        <xdr:cNvPr id="247" name="扶助費該当値テキスト"/>
        <xdr:cNvSpPr txBox="1"/>
      </xdr:nvSpPr>
      <xdr:spPr>
        <a:xfrm>
          <a:off x="4686300" y="1617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31255</xdr:rowOff>
    </xdr:from>
    <xdr:to>
      <xdr:col>20</xdr:col>
      <xdr:colOff>38100</xdr:colOff>
      <xdr:row>96</xdr:row>
      <xdr:rowOff>132855</xdr:rowOff>
    </xdr:to>
    <xdr:sp macro="" textlink="">
      <xdr:nvSpPr>
        <xdr:cNvPr id="248" name="楕円 247"/>
        <xdr:cNvSpPr/>
      </xdr:nvSpPr>
      <xdr:spPr>
        <a:xfrm>
          <a:off x="3746500" y="164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149382</xdr:rowOff>
    </xdr:from>
    <xdr:ext cx="534377" cy="259045"/>
    <xdr:sp macro="" textlink="">
      <xdr:nvSpPr>
        <xdr:cNvPr id="249" name="テキスト ボックス 248"/>
        <xdr:cNvSpPr txBox="1"/>
      </xdr:nvSpPr>
      <xdr:spPr>
        <a:xfrm>
          <a:off x="3530111" y="1626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51943</xdr:rowOff>
    </xdr:from>
    <xdr:to>
      <xdr:col>15</xdr:col>
      <xdr:colOff>101600</xdr:colOff>
      <xdr:row>96</xdr:row>
      <xdr:rowOff>153543</xdr:rowOff>
    </xdr:to>
    <xdr:sp macro="" textlink="">
      <xdr:nvSpPr>
        <xdr:cNvPr id="250" name="楕円 249"/>
        <xdr:cNvSpPr/>
      </xdr:nvSpPr>
      <xdr:spPr>
        <a:xfrm>
          <a:off x="2857500" y="1651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170070</xdr:rowOff>
    </xdr:from>
    <xdr:ext cx="534377" cy="259045"/>
    <xdr:sp macro="" textlink="">
      <xdr:nvSpPr>
        <xdr:cNvPr id="251" name="テキスト ボックス 250"/>
        <xdr:cNvSpPr txBox="1"/>
      </xdr:nvSpPr>
      <xdr:spPr>
        <a:xfrm>
          <a:off x="2641111" y="1628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122486</xdr:rowOff>
    </xdr:from>
    <xdr:to>
      <xdr:col>10</xdr:col>
      <xdr:colOff>165100</xdr:colOff>
      <xdr:row>97</xdr:row>
      <xdr:rowOff>52636</xdr:rowOff>
    </xdr:to>
    <xdr:sp macro="" textlink="">
      <xdr:nvSpPr>
        <xdr:cNvPr id="252" name="楕円 251"/>
        <xdr:cNvSpPr/>
      </xdr:nvSpPr>
      <xdr:spPr>
        <a:xfrm>
          <a:off x="1968500" y="1658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69163</xdr:rowOff>
    </xdr:from>
    <xdr:ext cx="534377" cy="259045"/>
    <xdr:sp macro="" textlink="">
      <xdr:nvSpPr>
        <xdr:cNvPr id="253" name="テキスト ボックス 252"/>
        <xdr:cNvSpPr txBox="1"/>
      </xdr:nvSpPr>
      <xdr:spPr>
        <a:xfrm>
          <a:off x="1752111" y="1635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55372</xdr:rowOff>
    </xdr:from>
    <xdr:to>
      <xdr:col>6</xdr:col>
      <xdr:colOff>38100</xdr:colOff>
      <xdr:row>98</xdr:row>
      <xdr:rowOff>156972</xdr:rowOff>
    </xdr:to>
    <xdr:sp macro="" textlink="">
      <xdr:nvSpPr>
        <xdr:cNvPr id="254" name="楕円 253"/>
        <xdr:cNvSpPr/>
      </xdr:nvSpPr>
      <xdr:spPr>
        <a:xfrm>
          <a:off x="1079500" y="1685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148099</xdr:rowOff>
    </xdr:from>
    <xdr:ext cx="534377" cy="259045"/>
    <xdr:sp macro="" textlink="">
      <xdr:nvSpPr>
        <xdr:cNvPr id="255" name="テキスト ボックス 254"/>
        <xdr:cNvSpPr txBox="1"/>
      </xdr:nvSpPr>
      <xdr:spPr>
        <a:xfrm>
          <a:off x="863111" y="1695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69" name="テキスト ボックス 26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1" name="テキスト ボックス 27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3" name="テキスト ボックス 27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15884</xdr:rowOff>
    </xdr:from>
    <xdr:to>
      <xdr:col>54</xdr:col>
      <xdr:colOff>189865</xdr:colOff>
      <xdr:row>38</xdr:row>
      <xdr:rowOff>143472</xdr:rowOff>
    </xdr:to>
    <xdr:cxnSp macro="">
      <xdr:nvCxnSpPr>
        <xdr:cNvPr id="281" name="直線コネクタ 280"/>
        <xdr:cNvCxnSpPr/>
      </xdr:nvCxnSpPr>
      <xdr:spPr>
        <a:xfrm flipV="1">
          <a:off x="10475595" y="5159384"/>
          <a:ext cx="1270" cy="1499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147299</xdr:rowOff>
    </xdr:from>
    <xdr:ext cx="534377" cy="259045"/>
    <xdr:sp macro="" textlink="">
      <xdr:nvSpPr>
        <xdr:cNvPr id="282" name="補助費等最小値テキスト"/>
        <xdr:cNvSpPr txBox="1"/>
      </xdr:nvSpPr>
      <xdr:spPr>
        <a:xfrm>
          <a:off x="10528300" y="66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143472</xdr:rowOff>
    </xdr:from>
    <xdr:to>
      <xdr:col>55</xdr:col>
      <xdr:colOff>88900</xdr:colOff>
      <xdr:row>38</xdr:row>
      <xdr:rowOff>143472</xdr:rowOff>
    </xdr:to>
    <xdr:cxnSp macro="">
      <xdr:nvCxnSpPr>
        <xdr:cNvPr id="283" name="直線コネクタ 282"/>
        <xdr:cNvCxnSpPr/>
      </xdr:nvCxnSpPr>
      <xdr:spPr>
        <a:xfrm>
          <a:off x="10388600" y="6658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134011</xdr:rowOff>
    </xdr:from>
    <xdr:ext cx="599010" cy="259045"/>
    <xdr:sp macro="" textlink="">
      <xdr:nvSpPr>
        <xdr:cNvPr id="284" name="補助費等最大値テキスト"/>
        <xdr:cNvSpPr txBox="1"/>
      </xdr:nvSpPr>
      <xdr:spPr>
        <a:xfrm>
          <a:off x="10528300" y="49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15884</xdr:rowOff>
    </xdr:from>
    <xdr:to>
      <xdr:col>55</xdr:col>
      <xdr:colOff>88900</xdr:colOff>
      <xdr:row>30</xdr:row>
      <xdr:rowOff>15884</xdr:rowOff>
    </xdr:to>
    <xdr:cxnSp macro="">
      <xdr:nvCxnSpPr>
        <xdr:cNvPr id="285" name="直線コネクタ 284"/>
        <xdr:cNvCxnSpPr/>
      </xdr:nvCxnSpPr>
      <xdr:spPr>
        <a:xfrm>
          <a:off x="10388600" y="5159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111308</xdr:rowOff>
    </xdr:from>
    <xdr:to>
      <xdr:col>55</xdr:col>
      <xdr:colOff>0</xdr:colOff>
      <xdr:row>38</xdr:row>
      <xdr:rowOff>23212</xdr:rowOff>
    </xdr:to>
    <xdr:cxnSp macro="">
      <xdr:nvCxnSpPr>
        <xdr:cNvPr id="286" name="直線コネクタ 285"/>
        <xdr:cNvCxnSpPr/>
      </xdr:nvCxnSpPr>
      <xdr:spPr>
        <a:xfrm flipV="1">
          <a:off x="9639300" y="6454958"/>
          <a:ext cx="838200" cy="8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78943</xdr:rowOff>
    </xdr:from>
    <xdr:ext cx="534377" cy="259045"/>
    <xdr:sp macro="" textlink="">
      <xdr:nvSpPr>
        <xdr:cNvPr id="287" name="補助費等平均値テキスト"/>
        <xdr:cNvSpPr txBox="1"/>
      </xdr:nvSpPr>
      <xdr:spPr>
        <a:xfrm>
          <a:off x="10528300" y="6422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100516</xdr:rowOff>
    </xdr:from>
    <xdr:to>
      <xdr:col>55</xdr:col>
      <xdr:colOff>50800</xdr:colOff>
      <xdr:row>38</xdr:row>
      <xdr:rowOff>30666</xdr:rowOff>
    </xdr:to>
    <xdr:sp macro="" textlink="">
      <xdr:nvSpPr>
        <xdr:cNvPr id="288" name="フローチャート: 判断 287"/>
        <xdr:cNvSpPr/>
      </xdr:nvSpPr>
      <xdr:spPr>
        <a:xfrm>
          <a:off x="10426700" y="644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82491</xdr:rowOff>
    </xdr:from>
    <xdr:to>
      <xdr:col>50</xdr:col>
      <xdr:colOff>114300</xdr:colOff>
      <xdr:row>38</xdr:row>
      <xdr:rowOff>23212</xdr:rowOff>
    </xdr:to>
    <xdr:cxnSp macro="">
      <xdr:nvCxnSpPr>
        <xdr:cNvPr id="289" name="直線コネクタ 288"/>
        <xdr:cNvCxnSpPr/>
      </xdr:nvCxnSpPr>
      <xdr:spPr>
        <a:xfrm>
          <a:off x="8750300" y="6426141"/>
          <a:ext cx="889000" cy="11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135495</xdr:rowOff>
    </xdr:from>
    <xdr:to>
      <xdr:col>50</xdr:col>
      <xdr:colOff>165100</xdr:colOff>
      <xdr:row>38</xdr:row>
      <xdr:rowOff>65646</xdr:rowOff>
    </xdr:to>
    <xdr:sp macro="" textlink="">
      <xdr:nvSpPr>
        <xdr:cNvPr id="290" name="フローチャート: 判断 289"/>
        <xdr:cNvSpPr/>
      </xdr:nvSpPr>
      <xdr:spPr>
        <a:xfrm>
          <a:off x="9588500" y="64791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82172</xdr:rowOff>
    </xdr:from>
    <xdr:ext cx="534377" cy="259045"/>
    <xdr:sp macro="" textlink="">
      <xdr:nvSpPr>
        <xdr:cNvPr id="291" name="テキスト ボックス 290"/>
        <xdr:cNvSpPr txBox="1"/>
      </xdr:nvSpPr>
      <xdr:spPr>
        <a:xfrm>
          <a:off x="9372111" y="625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82491</xdr:rowOff>
    </xdr:from>
    <xdr:to>
      <xdr:col>45</xdr:col>
      <xdr:colOff>177800</xdr:colOff>
      <xdr:row>38</xdr:row>
      <xdr:rowOff>71518</xdr:rowOff>
    </xdr:to>
    <xdr:cxnSp macro="">
      <xdr:nvCxnSpPr>
        <xdr:cNvPr id="292" name="直線コネクタ 291"/>
        <xdr:cNvCxnSpPr/>
      </xdr:nvCxnSpPr>
      <xdr:spPr>
        <a:xfrm flipV="1">
          <a:off x="7861300" y="6426141"/>
          <a:ext cx="889000" cy="16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130584</xdr:rowOff>
    </xdr:from>
    <xdr:to>
      <xdr:col>46</xdr:col>
      <xdr:colOff>38100</xdr:colOff>
      <xdr:row>38</xdr:row>
      <xdr:rowOff>60734</xdr:rowOff>
    </xdr:to>
    <xdr:sp macro="" textlink="">
      <xdr:nvSpPr>
        <xdr:cNvPr id="293" name="フローチャート: 判断 292"/>
        <xdr:cNvSpPr/>
      </xdr:nvSpPr>
      <xdr:spPr>
        <a:xfrm>
          <a:off x="8699500" y="647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51861</xdr:rowOff>
    </xdr:from>
    <xdr:ext cx="534377" cy="259045"/>
    <xdr:sp macro="" textlink="">
      <xdr:nvSpPr>
        <xdr:cNvPr id="294" name="テキスト ボックス 293"/>
        <xdr:cNvSpPr txBox="1"/>
      </xdr:nvSpPr>
      <xdr:spPr>
        <a:xfrm>
          <a:off x="8483111" y="656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42859</xdr:rowOff>
    </xdr:from>
    <xdr:to>
      <xdr:col>41</xdr:col>
      <xdr:colOff>50800</xdr:colOff>
      <xdr:row>38</xdr:row>
      <xdr:rowOff>71518</xdr:rowOff>
    </xdr:to>
    <xdr:cxnSp macro="">
      <xdr:nvCxnSpPr>
        <xdr:cNvPr id="295" name="直線コネクタ 294"/>
        <xdr:cNvCxnSpPr/>
      </xdr:nvCxnSpPr>
      <xdr:spPr>
        <a:xfrm>
          <a:off x="6972300" y="6557959"/>
          <a:ext cx="889000" cy="2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135534</xdr:rowOff>
    </xdr:from>
    <xdr:to>
      <xdr:col>41</xdr:col>
      <xdr:colOff>101600</xdr:colOff>
      <xdr:row>38</xdr:row>
      <xdr:rowOff>65684</xdr:rowOff>
    </xdr:to>
    <xdr:sp macro="" textlink="">
      <xdr:nvSpPr>
        <xdr:cNvPr id="296" name="フローチャート: 判断 295"/>
        <xdr:cNvSpPr/>
      </xdr:nvSpPr>
      <xdr:spPr>
        <a:xfrm>
          <a:off x="7810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82211</xdr:rowOff>
    </xdr:from>
    <xdr:ext cx="534377" cy="259045"/>
    <xdr:sp macro="" textlink="">
      <xdr:nvSpPr>
        <xdr:cNvPr id="297" name="テキスト ボックス 296"/>
        <xdr:cNvSpPr txBox="1"/>
      </xdr:nvSpPr>
      <xdr:spPr>
        <a:xfrm>
          <a:off x="7594111" y="62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135035</xdr:rowOff>
    </xdr:from>
    <xdr:to>
      <xdr:col>36</xdr:col>
      <xdr:colOff>165100</xdr:colOff>
      <xdr:row>38</xdr:row>
      <xdr:rowOff>65185</xdr:rowOff>
    </xdr:to>
    <xdr:sp macro="" textlink="">
      <xdr:nvSpPr>
        <xdr:cNvPr id="298" name="フローチャート: 判断 297"/>
        <xdr:cNvSpPr/>
      </xdr:nvSpPr>
      <xdr:spPr>
        <a:xfrm>
          <a:off x="6921500" y="647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81712</xdr:rowOff>
    </xdr:from>
    <xdr:ext cx="534377" cy="259045"/>
    <xdr:sp macro="" textlink="">
      <xdr:nvSpPr>
        <xdr:cNvPr id="299" name="テキスト ボックス 298"/>
        <xdr:cNvSpPr txBox="1"/>
      </xdr:nvSpPr>
      <xdr:spPr>
        <a:xfrm>
          <a:off x="6705111" y="625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60508</xdr:rowOff>
    </xdr:from>
    <xdr:to>
      <xdr:col>55</xdr:col>
      <xdr:colOff>50800</xdr:colOff>
      <xdr:row>37</xdr:row>
      <xdr:rowOff>162108</xdr:rowOff>
    </xdr:to>
    <xdr:sp macro="" textlink="">
      <xdr:nvSpPr>
        <xdr:cNvPr id="305" name="楕円 304"/>
        <xdr:cNvSpPr/>
      </xdr:nvSpPr>
      <xdr:spPr>
        <a:xfrm>
          <a:off x="10426700" y="640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83385</xdr:rowOff>
    </xdr:from>
    <xdr:ext cx="599010" cy="259045"/>
    <xdr:sp macro="" textlink="">
      <xdr:nvSpPr>
        <xdr:cNvPr id="306" name="補助費等該当値テキスト"/>
        <xdr:cNvSpPr txBox="1"/>
      </xdr:nvSpPr>
      <xdr:spPr>
        <a:xfrm>
          <a:off x="10528300" y="6255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143862</xdr:rowOff>
    </xdr:from>
    <xdr:to>
      <xdr:col>50</xdr:col>
      <xdr:colOff>165100</xdr:colOff>
      <xdr:row>38</xdr:row>
      <xdr:rowOff>74013</xdr:rowOff>
    </xdr:to>
    <xdr:sp macro="" textlink="">
      <xdr:nvSpPr>
        <xdr:cNvPr id="307" name="楕円 306"/>
        <xdr:cNvSpPr/>
      </xdr:nvSpPr>
      <xdr:spPr>
        <a:xfrm>
          <a:off x="9588500" y="64875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65139</xdr:rowOff>
    </xdr:from>
    <xdr:ext cx="534377" cy="259045"/>
    <xdr:sp macro="" textlink="">
      <xdr:nvSpPr>
        <xdr:cNvPr id="308" name="テキスト ボックス 307"/>
        <xdr:cNvSpPr txBox="1"/>
      </xdr:nvSpPr>
      <xdr:spPr>
        <a:xfrm>
          <a:off x="9372111" y="658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31691</xdr:rowOff>
    </xdr:from>
    <xdr:to>
      <xdr:col>46</xdr:col>
      <xdr:colOff>38100</xdr:colOff>
      <xdr:row>37</xdr:row>
      <xdr:rowOff>133291</xdr:rowOff>
    </xdr:to>
    <xdr:sp macro="" textlink="">
      <xdr:nvSpPr>
        <xdr:cNvPr id="309" name="楕円 308"/>
        <xdr:cNvSpPr/>
      </xdr:nvSpPr>
      <xdr:spPr>
        <a:xfrm>
          <a:off x="8699500" y="637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149818</xdr:rowOff>
    </xdr:from>
    <xdr:ext cx="599010" cy="259045"/>
    <xdr:sp macro="" textlink="">
      <xdr:nvSpPr>
        <xdr:cNvPr id="310" name="テキスト ボックス 309"/>
        <xdr:cNvSpPr txBox="1"/>
      </xdr:nvSpPr>
      <xdr:spPr>
        <a:xfrm>
          <a:off x="8450795" y="6150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20718</xdr:rowOff>
    </xdr:from>
    <xdr:to>
      <xdr:col>41</xdr:col>
      <xdr:colOff>101600</xdr:colOff>
      <xdr:row>38</xdr:row>
      <xdr:rowOff>122318</xdr:rowOff>
    </xdr:to>
    <xdr:sp macro="" textlink="">
      <xdr:nvSpPr>
        <xdr:cNvPr id="311" name="楕円 310"/>
        <xdr:cNvSpPr/>
      </xdr:nvSpPr>
      <xdr:spPr>
        <a:xfrm>
          <a:off x="7810500" y="653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113445</xdr:rowOff>
    </xdr:from>
    <xdr:ext cx="534377" cy="259045"/>
    <xdr:sp macro="" textlink="">
      <xdr:nvSpPr>
        <xdr:cNvPr id="312" name="テキスト ボックス 311"/>
        <xdr:cNvSpPr txBox="1"/>
      </xdr:nvSpPr>
      <xdr:spPr>
        <a:xfrm>
          <a:off x="7594111" y="662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163509</xdr:rowOff>
    </xdr:from>
    <xdr:to>
      <xdr:col>36</xdr:col>
      <xdr:colOff>165100</xdr:colOff>
      <xdr:row>38</xdr:row>
      <xdr:rowOff>93659</xdr:rowOff>
    </xdr:to>
    <xdr:sp macro="" textlink="">
      <xdr:nvSpPr>
        <xdr:cNvPr id="313" name="楕円 312"/>
        <xdr:cNvSpPr/>
      </xdr:nvSpPr>
      <xdr:spPr>
        <a:xfrm>
          <a:off x="6921500" y="650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84786</xdr:rowOff>
    </xdr:from>
    <xdr:ext cx="534377" cy="259045"/>
    <xdr:sp macro="" textlink="">
      <xdr:nvSpPr>
        <xdr:cNvPr id="314" name="テキスト ボックス 313"/>
        <xdr:cNvSpPr txBox="1"/>
      </xdr:nvSpPr>
      <xdr:spPr>
        <a:xfrm>
          <a:off x="6705111" y="659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0" name="テキスト ボックス 329"/>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2" name="テキスト ボックス 331"/>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119421</xdr:rowOff>
    </xdr:from>
    <xdr:to>
      <xdr:col>54</xdr:col>
      <xdr:colOff>189865</xdr:colOff>
      <xdr:row>58</xdr:row>
      <xdr:rowOff>129027</xdr:rowOff>
    </xdr:to>
    <xdr:cxnSp macro="">
      <xdr:nvCxnSpPr>
        <xdr:cNvPr id="336" name="直線コネクタ 335"/>
        <xdr:cNvCxnSpPr/>
      </xdr:nvCxnSpPr>
      <xdr:spPr>
        <a:xfrm flipV="1">
          <a:off x="10475595" y="8691921"/>
          <a:ext cx="1270" cy="1381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132854</xdr:rowOff>
    </xdr:from>
    <xdr:ext cx="534377" cy="259045"/>
    <xdr:sp macro="" textlink="">
      <xdr:nvSpPr>
        <xdr:cNvPr id="337" name="普通建設事業費最小値テキスト"/>
        <xdr:cNvSpPr txBox="1"/>
      </xdr:nvSpPr>
      <xdr:spPr>
        <a:xfrm>
          <a:off x="10528300" y="1007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129027</xdr:rowOff>
    </xdr:from>
    <xdr:to>
      <xdr:col>55</xdr:col>
      <xdr:colOff>88900</xdr:colOff>
      <xdr:row>58</xdr:row>
      <xdr:rowOff>129027</xdr:rowOff>
    </xdr:to>
    <xdr:cxnSp macro="">
      <xdr:nvCxnSpPr>
        <xdr:cNvPr id="338" name="直線コネクタ 337"/>
        <xdr:cNvCxnSpPr/>
      </xdr:nvCxnSpPr>
      <xdr:spPr>
        <a:xfrm>
          <a:off x="10388600" y="1007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66098</xdr:rowOff>
    </xdr:from>
    <xdr:ext cx="690189" cy="259045"/>
    <xdr:sp macro="" textlink="">
      <xdr:nvSpPr>
        <xdr:cNvPr id="339" name="普通建設事業費最大値テキスト"/>
        <xdr:cNvSpPr txBox="1"/>
      </xdr:nvSpPr>
      <xdr:spPr>
        <a:xfrm>
          <a:off x="10528300" y="84671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119421</xdr:rowOff>
    </xdr:from>
    <xdr:to>
      <xdr:col>55</xdr:col>
      <xdr:colOff>88900</xdr:colOff>
      <xdr:row>50</xdr:row>
      <xdr:rowOff>119421</xdr:rowOff>
    </xdr:to>
    <xdr:cxnSp macro="">
      <xdr:nvCxnSpPr>
        <xdr:cNvPr id="340" name="直線コネクタ 339"/>
        <xdr:cNvCxnSpPr/>
      </xdr:nvCxnSpPr>
      <xdr:spPr>
        <a:xfrm>
          <a:off x="10388600" y="869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68373</xdr:rowOff>
    </xdr:from>
    <xdr:to>
      <xdr:col>55</xdr:col>
      <xdr:colOff>0</xdr:colOff>
      <xdr:row>58</xdr:row>
      <xdr:rowOff>96699</xdr:rowOff>
    </xdr:to>
    <xdr:cxnSp macro="">
      <xdr:nvCxnSpPr>
        <xdr:cNvPr id="341" name="直線コネクタ 340"/>
        <xdr:cNvCxnSpPr/>
      </xdr:nvCxnSpPr>
      <xdr:spPr>
        <a:xfrm>
          <a:off x="9639300" y="10012473"/>
          <a:ext cx="838200" cy="2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12792</xdr:rowOff>
    </xdr:from>
    <xdr:ext cx="599010" cy="259045"/>
    <xdr:sp macro="" textlink="">
      <xdr:nvSpPr>
        <xdr:cNvPr id="342" name="普通建設事業費平均値テキスト"/>
        <xdr:cNvSpPr txBox="1"/>
      </xdr:nvSpPr>
      <xdr:spPr>
        <a:xfrm>
          <a:off x="10528300" y="97854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161365</xdr:rowOff>
    </xdr:from>
    <xdr:to>
      <xdr:col>55</xdr:col>
      <xdr:colOff>50800</xdr:colOff>
      <xdr:row>58</xdr:row>
      <xdr:rowOff>91515</xdr:rowOff>
    </xdr:to>
    <xdr:sp macro="" textlink="">
      <xdr:nvSpPr>
        <xdr:cNvPr id="343" name="フローチャート: 判断 342"/>
        <xdr:cNvSpPr/>
      </xdr:nvSpPr>
      <xdr:spPr>
        <a:xfrm>
          <a:off x="10426700" y="993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68373</xdr:rowOff>
    </xdr:from>
    <xdr:to>
      <xdr:col>50</xdr:col>
      <xdr:colOff>114300</xdr:colOff>
      <xdr:row>58</xdr:row>
      <xdr:rowOff>89683</xdr:rowOff>
    </xdr:to>
    <xdr:cxnSp macro="">
      <xdr:nvCxnSpPr>
        <xdr:cNvPr id="344" name="直線コネクタ 343"/>
        <xdr:cNvCxnSpPr/>
      </xdr:nvCxnSpPr>
      <xdr:spPr>
        <a:xfrm flipV="1">
          <a:off x="8750300" y="10012473"/>
          <a:ext cx="889000" cy="2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13011</xdr:rowOff>
    </xdr:from>
    <xdr:to>
      <xdr:col>50</xdr:col>
      <xdr:colOff>165100</xdr:colOff>
      <xdr:row>58</xdr:row>
      <xdr:rowOff>114611</xdr:rowOff>
    </xdr:to>
    <xdr:sp macro="" textlink="">
      <xdr:nvSpPr>
        <xdr:cNvPr id="345" name="フローチャート: 判断 344"/>
        <xdr:cNvSpPr/>
      </xdr:nvSpPr>
      <xdr:spPr>
        <a:xfrm>
          <a:off x="9588500" y="995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131138</xdr:rowOff>
    </xdr:from>
    <xdr:ext cx="534377" cy="259045"/>
    <xdr:sp macro="" textlink="">
      <xdr:nvSpPr>
        <xdr:cNvPr id="346" name="テキスト ボックス 345"/>
        <xdr:cNvSpPr txBox="1"/>
      </xdr:nvSpPr>
      <xdr:spPr>
        <a:xfrm>
          <a:off x="9372111" y="973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76556</xdr:rowOff>
    </xdr:from>
    <xdr:to>
      <xdr:col>45</xdr:col>
      <xdr:colOff>177800</xdr:colOff>
      <xdr:row>58</xdr:row>
      <xdr:rowOff>89683</xdr:rowOff>
    </xdr:to>
    <xdr:cxnSp macro="">
      <xdr:nvCxnSpPr>
        <xdr:cNvPr id="347" name="直線コネクタ 346"/>
        <xdr:cNvCxnSpPr/>
      </xdr:nvCxnSpPr>
      <xdr:spPr>
        <a:xfrm>
          <a:off x="7861300" y="10020656"/>
          <a:ext cx="889000" cy="1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16751</xdr:rowOff>
    </xdr:from>
    <xdr:to>
      <xdr:col>46</xdr:col>
      <xdr:colOff>38100</xdr:colOff>
      <xdr:row>58</xdr:row>
      <xdr:rowOff>118351</xdr:rowOff>
    </xdr:to>
    <xdr:sp macro="" textlink="">
      <xdr:nvSpPr>
        <xdr:cNvPr id="348" name="フローチャート: 判断 347"/>
        <xdr:cNvSpPr/>
      </xdr:nvSpPr>
      <xdr:spPr>
        <a:xfrm>
          <a:off x="8699500" y="9960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134878</xdr:rowOff>
    </xdr:from>
    <xdr:ext cx="534377" cy="259045"/>
    <xdr:sp macro="" textlink="">
      <xdr:nvSpPr>
        <xdr:cNvPr id="349" name="テキスト ボックス 348"/>
        <xdr:cNvSpPr txBox="1"/>
      </xdr:nvSpPr>
      <xdr:spPr>
        <a:xfrm>
          <a:off x="8483111" y="973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17906</xdr:rowOff>
    </xdr:from>
    <xdr:to>
      <xdr:col>41</xdr:col>
      <xdr:colOff>50800</xdr:colOff>
      <xdr:row>58</xdr:row>
      <xdr:rowOff>76556</xdr:rowOff>
    </xdr:to>
    <xdr:cxnSp macro="">
      <xdr:nvCxnSpPr>
        <xdr:cNvPr id="350" name="直線コネクタ 349"/>
        <xdr:cNvCxnSpPr/>
      </xdr:nvCxnSpPr>
      <xdr:spPr>
        <a:xfrm>
          <a:off x="6972300" y="9962006"/>
          <a:ext cx="889000" cy="58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163340</xdr:rowOff>
    </xdr:from>
    <xdr:to>
      <xdr:col>41</xdr:col>
      <xdr:colOff>101600</xdr:colOff>
      <xdr:row>58</xdr:row>
      <xdr:rowOff>93490</xdr:rowOff>
    </xdr:to>
    <xdr:sp macro="" textlink="">
      <xdr:nvSpPr>
        <xdr:cNvPr id="351" name="フローチャート: 判断 350"/>
        <xdr:cNvSpPr/>
      </xdr:nvSpPr>
      <xdr:spPr>
        <a:xfrm>
          <a:off x="7810500" y="99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110017</xdr:rowOff>
    </xdr:from>
    <xdr:ext cx="599010" cy="259045"/>
    <xdr:sp macro="" textlink="">
      <xdr:nvSpPr>
        <xdr:cNvPr id="352" name="テキスト ボックス 351"/>
        <xdr:cNvSpPr txBox="1"/>
      </xdr:nvSpPr>
      <xdr:spPr>
        <a:xfrm>
          <a:off x="7561795" y="971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115359</xdr:rowOff>
    </xdr:from>
    <xdr:to>
      <xdr:col>36</xdr:col>
      <xdr:colOff>165100</xdr:colOff>
      <xdr:row>58</xdr:row>
      <xdr:rowOff>45509</xdr:rowOff>
    </xdr:to>
    <xdr:sp macro="" textlink="">
      <xdr:nvSpPr>
        <xdr:cNvPr id="353" name="フローチャート: 判断 352"/>
        <xdr:cNvSpPr/>
      </xdr:nvSpPr>
      <xdr:spPr>
        <a:xfrm>
          <a:off x="6921500" y="988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62036</xdr:rowOff>
    </xdr:from>
    <xdr:ext cx="599010" cy="259045"/>
    <xdr:sp macro="" textlink="">
      <xdr:nvSpPr>
        <xdr:cNvPr id="354" name="テキスト ボックス 353"/>
        <xdr:cNvSpPr txBox="1"/>
      </xdr:nvSpPr>
      <xdr:spPr>
        <a:xfrm>
          <a:off x="6672795" y="966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45899</xdr:rowOff>
    </xdr:from>
    <xdr:to>
      <xdr:col>55</xdr:col>
      <xdr:colOff>50800</xdr:colOff>
      <xdr:row>58</xdr:row>
      <xdr:rowOff>147499</xdr:rowOff>
    </xdr:to>
    <xdr:sp macro="" textlink="">
      <xdr:nvSpPr>
        <xdr:cNvPr id="360" name="楕円 359"/>
        <xdr:cNvSpPr/>
      </xdr:nvSpPr>
      <xdr:spPr>
        <a:xfrm>
          <a:off x="10426700" y="998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139792</xdr:rowOff>
    </xdr:from>
    <xdr:ext cx="534377" cy="259045"/>
    <xdr:sp macro="" textlink="">
      <xdr:nvSpPr>
        <xdr:cNvPr id="361" name="普通建設事業費該当値テキスト"/>
        <xdr:cNvSpPr txBox="1"/>
      </xdr:nvSpPr>
      <xdr:spPr>
        <a:xfrm>
          <a:off x="10528300" y="991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17573</xdr:rowOff>
    </xdr:from>
    <xdr:to>
      <xdr:col>50</xdr:col>
      <xdr:colOff>165100</xdr:colOff>
      <xdr:row>58</xdr:row>
      <xdr:rowOff>119173</xdr:rowOff>
    </xdr:to>
    <xdr:sp macro="" textlink="">
      <xdr:nvSpPr>
        <xdr:cNvPr id="362" name="楕円 361"/>
        <xdr:cNvSpPr/>
      </xdr:nvSpPr>
      <xdr:spPr>
        <a:xfrm>
          <a:off x="9588500" y="996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110300</xdr:rowOff>
    </xdr:from>
    <xdr:ext cx="534377" cy="259045"/>
    <xdr:sp macro="" textlink="">
      <xdr:nvSpPr>
        <xdr:cNvPr id="363" name="テキスト ボックス 362"/>
        <xdr:cNvSpPr txBox="1"/>
      </xdr:nvSpPr>
      <xdr:spPr>
        <a:xfrm>
          <a:off x="9372111" y="1005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38883</xdr:rowOff>
    </xdr:from>
    <xdr:to>
      <xdr:col>46</xdr:col>
      <xdr:colOff>38100</xdr:colOff>
      <xdr:row>58</xdr:row>
      <xdr:rowOff>140483</xdr:rowOff>
    </xdr:to>
    <xdr:sp macro="" textlink="">
      <xdr:nvSpPr>
        <xdr:cNvPr id="364" name="楕円 363"/>
        <xdr:cNvSpPr/>
      </xdr:nvSpPr>
      <xdr:spPr>
        <a:xfrm>
          <a:off x="8699500" y="998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131610</xdr:rowOff>
    </xdr:from>
    <xdr:ext cx="534377" cy="259045"/>
    <xdr:sp macro="" textlink="">
      <xdr:nvSpPr>
        <xdr:cNvPr id="365" name="テキスト ボックス 364"/>
        <xdr:cNvSpPr txBox="1"/>
      </xdr:nvSpPr>
      <xdr:spPr>
        <a:xfrm>
          <a:off x="8483111" y="1007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25756</xdr:rowOff>
    </xdr:from>
    <xdr:to>
      <xdr:col>41</xdr:col>
      <xdr:colOff>101600</xdr:colOff>
      <xdr:row>58</xdr:row>
      <xdr:rowOff>127356</xdr:rowOff>
    </xdr:to>
    <xdr:sp macro="" textlink="">
      <xdr:nvSpPr>
        <xdr:cNvPr id="366" name="楕円 365"/>
        <xdr:cNvSpPr/>
      </xdr:nvSpPr>
      <xdr:spPr>
        <a:xfrm>
          <a:off x="7810500" y="996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118483</xdr:rowOff>
    </xdr:from>
    <xdr:ext cx="534377" cy="259045"/>
    <xdr:sp macro="" textlink="">
      <xdr:nvSpPr>
        <xdr:cNvPr id="367" name="テキスト ボックス 366"/>
        <xdr:cNvSpPr txBox="1"/>
      </xdr:nvSpPr>
      <xdr:spPr>
        <a:xfrm>
          <a:off x="7594111" y="1006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138556</xdr:rowOff>
    </xdr:from>
    <xdr:to>
      <xdr:col>36</xdr:col>
      <xdr:colOff>165100</xdr:colOff>
      <xdr:row>58</xdr:row>
      <xdr:rowOff>68706</xdr:rowOff>
    </xdr:to>
    <xdr:sp macro="" textlink="">
      <xdr:nvSpPr>
        <xdr:cNvPr id="368" name="楕円 367"/>
        <xdr:cNvSpPr/>
      </xdr:nvSpPr>
      <xdr:spPr>
        <a:xfrm>
          <a:off x="6921500" y="99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59833</xdr:rowOff>
    </xdr:from>
    <xdr:ext cx="599010" cy="259045"/>
    <xdr:sp macro="" textlink="">
      <xdr:nvSpPr>
        <xdr:cNvPr id="369" name="テキスト ボックス 368"/>
        <xdr:cNvSpPr txBox="1"/>
      </xdr:nvSpPr>
      <xdr:spPr>
        <a:xfrm>
          <a:off x="6672795" y="10003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3" name="テキスト ボックス 38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116695</xdr:rowOff>
    </xdr:from>
    <xdr:to>
      <xdr:col>54</xdr:col>
      <xdr:colOff>189865</xdr:colOff>
      <xdr:row>79</xdr:row>
      <xdr:rowOff>44450</xdr:rowOff>
    </xdr:to>
    <xdr:cxnSp macro="">
      <xdr:nvCxnSpPr>
        <xdr:cNvPr id="393" name="直線コネクタ 392"/>
        <xdr:cNvCxnSpPr/>
      </xdr:nvCxnSpPr>
      <xdr:spPr>
        <a:xfrm flipV="1">
          <a:off x="10475595" y="12118195"/>
          <a:ext cx="1270" cy="1470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5" name="直線コネクタ 39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63372</xdr:rowOff>
    </xdr:from>
    <xdr:ext cx="599010" cy="259045"/>
    <xdr:sp macro="" textlink="">
      <xdr:nvSpPr>
        <xdr:cNvPr id="396" name="普通建設事業費 （ うち新規整備　）最大値テキスト"/>
        <xdr:cNvSpPr txBox="1"/>
      </xdr:nvSpPr>
      <xdr:spPr>
        <a:xfrm>
          <a:off x="10528300" y="11893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116695</xdr:rowOff>
    </xdr:from>
    <xdr:to>
      <xdr:col>55</xdr:col>
      <xdr:colOff>88900</xdr:colOff>
      <xdr:row>70</xdr:row>
      <xdr:rowOff>116695</xdr:rowOff>
    </xdr:to>
    <xdr:cxnSp macro="">
      <xdr:nvCxnSpPr>
        <xdr:cNvPr id="397" name="直線コネクタ 396"/>
        <xdr:cNvCxnSpPr/>
      </xdr:nvCxnSpPr>
      <xdr:spPr>
        <a:xfrm>
          <a:off x="10388600" y="12118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15784</xdr:rowOff>
    </xdr:from>
    <xdr:to>
      <xdr:col>55</xdr:col>
      <xdr:colOff>0</xdr:colOff>
      <xdr:row>79</xdr:row>
      <xdr:rowOff>18149</xdr:rowOff>
    </xdr:to>
    <xdr:cxnSp macro="">
      <xdr:nvCxnSpPr>
        <xdr:cNvPr id="398" name="直線コネクタ 397"/>
        <xdr:cNvCxnSpPr/>
      </xdr:nvCxnSpPr>
      <xdr:spPr>
        <a:xfrm flipV="1">
          <a:off x="9639300" y="13560334"/>
          <a:ext cx="838200" cy="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63820</xdr:rowOff>
    </xdr:from>
    <xdr:ext cx="534377" cy="259045"/>
    <xdr:sp macro="" textlink="">
      <xdr:nvSpPr>
        <xdr:cNvPr id="399" name="普通建設事業費 （ うち新規整備　）平均値テキスト"/>
        <xdr:cNvSpPr txBox="1"/>
      </xdr:nvSpPr>
      <xdr:spPr>
        <a:xfrm>
          <a:off x="10528300" y="13265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40943</xdr:rowOff>
    </xdr:from>
    <xdr:to>
      <xdr:col>55</xdr:col>
      <xdr:colOff>50800</xdr:colOff>
      <xdr:row>78</xdr:row>
      <xdr:rowOff>142543</xdr:rowOff>
    </xdr:to>
    <xdr:sp macro="" textlink="">
      <xdr:nvSpPr>
        <xdr:cNvPr id="400" name="フローチャート: 判断 399"/>
        <xdr:cNvSpPr/>
      </xdr:nvSpPr>
      <xdr:spPr>
        <a:xfrm>
          <a:off x="10426700" y="1341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806</xdr:rowOff>
    </xdr:from>
    <xdr:to>
      <xdr:col>50</xdr:col>
      <xdr:colOff>114300</xdr:colOff>
      <xdr:row>79</xdr:row>
      <xdr:rowOff>18149</xdr:rowOff>
    </xdr:to>
    <xdr:cxnSp macro="">
      <xdr:nvCxnSpPr>
        <xdr:cNvPr id="401" name="直線コネクタ 400"/>
        <xdr:cNvCxnSpPr/>
      </xdr:nvCxnSpPr>
      <xdr:spPr>
        <a:xfrm>
          <a:off x="8750300" y="13545356"/>
          <a:ext cx="889000" cy="1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76392</xdr:rowOff>
    </xdr:from>
    <xdr:to>
      <xdr:col>50</xdr:col>
      <xdr:colOff>165100</xdr:colOff>
      <xdr:row>79</xdr:row>
      <xdr:rowOff>6542</xdr:rowOff>
    </xdr:to>
    <xdr:sp macro="" textlink="">
      <xdr:nvSpPr>
        <xdr:cNvPr id="402" name="フローチャート: 判断 401"/>
        <xdr:cNvSpPr/>
      </xdr:nvSpPr>
      <xdr:spPr>
        <a:xfrm>
          <a:off x="9588500" y="134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23069</xdr:rowOff>
    </xdr:from>
    <xdr:ext cx="534377" cy="259045"/>
    <xdr:sp macro="" textlink="">
      <xdr:nvSpPr>
        <xdr:cNvPr id="403" name="テキスト ボックス 402"/>
        <xdr:cNvSpPr txBox="1"/>
      </xdr:nvSpPr>
      <xdr:spPr>
        <a:xfrm>
          <a:off x="9372111" y="1322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140602</xdr:rowOff>
    </xdr:from>
    <xdr:to>
      <xdr:col>45</xdr:col>
      <xdr:colOff>177800</xdr:colOff>
      <xdr:row>79</xdr:row>
      <xdr:rowOff>806</xdr:rowOff>
    </xdr:to>
    <xdr:cxnSp macro="">
      <xdr:nvCxnSpPr>
        <xdr:cNvPr id="404" name="直線コネクタ 403"/>
        <xdr:cNvCxnSpPr/>
      </xdr:nvCxnSpPr>
      <xdr:spPr>
        <a:xfrm>
          <a:off x="7861300" y="13513702"/>
          <a:ext cx="889000" cy="3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68452</xdr:rowOff>
    </xdr:from>
    <xdr:to>
      <xdr:col>46</xdr:col>
      <xdr:colOff>38100</xdr:colOff>
      <xdr:row>78</xdr:row>
      <xdr:rowOff>170052</xdr:rowOff>
    </xdr:to>
    <xdr:sp macro="" textlink="">
      <xdr:nvSpPr>
        <xdr:cNvPr id="405" name="フローチャート: 判断 404"/>
        <xdr:cNvSpPr/>
      </xdr:nvSpPr>
      <xdr:spPr>
        <a:xfrm>
          <a:off x="8699500" y="1344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15129</xdr:rowOff>
    </xdr:from>
    <xdr:ext cx="534377" cy="259045"/>
    <xdr:sp macro="" textlink="">
      <xdr:nvSpPr>
        <xdr:cNvPr id="406" name="テキスト ボックス 405"/>
        <xdr:cNvSpPr txBox="1"/>
      </xdr:nvSpPr>
      <xdr:spPr>
        <a:xfrm>
          <a:off x="8483111" y="1321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78192</xdr:rowOff>
    </xdr:from>
    <xdr:to>
      <xdr:col>41</xdr:col>
      <xdr:colOff>50800</xdr:colOff>
      <xdr:row>78</xdr:row>
      <xdr:rowOff>140602</xdr:rowOff>
    </xdr:to>
    <xdr:cxnSp macro="">
      <xdr:nvCxnSpPr>
        <xdr:cNvPr id="407" name="直線コネクタ 406"/>
        <xdr:cNvCxnSpPr/>
      </xdr:nvCxnSpPr>
      <xdr:spPr>
        <a:xfrm>
          <a:off x="6972300" y="13279842"/>
          <a:ext cx="889000" cy="23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104891</xdr:rowOff>
    </xdr:from>
    <xdr:to>
      <xdr:col>41</xdr:col>
      <xdr:colOff>101600</xdr:colOff>
      <xdr:row>78</xdr:row>
      <xdr:rowOff>35041</xdr:rowOff>
    </xdr:to>
    <xdr:sp macro="" textlink="">
      <xdr:nvSpPr>
        <xdr:cNvPr id="408" name="フローチャート: 判断 407"/>
        <xdr:cNvSpPr/>
      </xdr:nvSpPr>
      <xdr:spPr>
        <a:xfrm>
          <a:off x="7810500" y="1330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51568</xdr:rowOff>
    </xdr:from>
    <xdr:ext cx="534377" cy="259045"/>
    <xdr:sp macro="" textlink="">
      <xdr:nvSpPr>
        <xdr:cNvPr id="409" name="テキスト ボックス 408"/>
        <xdr:cNvSpPr txBox="1"/>
      </xdr:nvSpPr>
      <xdr:spPr>
        <a:xfrm>
          <a:off x="7594111" y="1308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88202</xdr:rowOff>
    </xdr:from>
    <xdr:to>
      <xdr:col>36</xdr:col>
      <xdr:colOff>165100</xdr:colOff>
      <xdr:row>77</xdr:row>
      <xdr:rowOff>18352</xdr:rowOff>
    </xdr:to>
    <xdr:sp macro="" textlink="">
      <xdr:nvSpPr>
        <xdr:cNvPr id="410" name="フローチャート: 判断 409"/>
        <xdr:cNvSpPr/>
      </xdr:nvSpPr>
      <xdr:spPr>
        <a:xfrm>
          <a:off x="6921500" y="1311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34880</xdr:rowOff>
    </xdr:from>
    <xdr:ext cx="599010" cy="259045"/>
    <xdr:sp macro="" textlink="">
      <xdr:nvSpPr>
        <xdr:cNvPr id="411" name="テキスト ボックス 410"/>
        <xdr:cNvSpPr txBox="1"/>
      </xdr:nvSpPr>
      <xdr:spPr>
        <a:xfrm>
          <a:off x="6672795" y="1289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136434</xdr:rowOff>
    </xdr:from>
    <xdr:to>
      <xdr:col>55</xdr:col>
      <xdr:colOff>50800</xdr:colOff>
      <xdr:row>79</xdr:row>
      <xdr:rowOff>66584</xdr:rowOff>
    </xdr:to>
    <xdr:sp macro="" textlink="">
      <xdr:nvSpPr>
        <xdr:cNvPr id="417" name="楕円 416"/>
        <xdr:cNvSpPr/>
      </xdr:nvSpPr>
      <xdr:spPr>
        <a:xfrm>
          <a:off x="10426700" y="1350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51361</xdr:rowOff>
    </xdr:from>
    <xdr:ext cx="469744" cy="259045"/>
    <xdr:sp macro="" textlink="">
      <xdr:nvSpPr>
        <xdr:cNvPr id="418" name="普通建設事業費 （ うち新規整備　）該当値テキスト"/>
        <xdr:cNvSpPr txBox="1"/>
      </xdr:nvSpPr>
      <xdr:spPr>
        <a:xfrm>
          <a:off x="10528300" y="13424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138799</xdr:rowOff>
    </xdr:from>
    <xdr:to>
      <xdr:col>50</xdr:col>
      <xdr:colOff>165100</xdr:colOff>
      <xdr:row>79</xdr:row>
      <xdr:rowOff>68949</xdr:rowOff>
    </xdr:to>
    <xdr:sp macro="" textlink="">
      <xdr:nvSpPr>
        <xdr:cNvPr id="419" name="楕円 418"/>
        <xdr:cNvSpPr/>
      </xdr:nvSpPr>
      <xdr:spPr>
        <a:xfrm>
          <a:off x="9588500" y="1351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60076</xdr:rowOff>
    </xdr:from>
    <xdr:ext cx="469744" cy="259045"/>
    <xdr:sp macro="" textlink="">
      <xdr:nvSpPr>
        <xdr:cNvPr id="420" name="テキスト ボックス 419"/>
        <xdr:cNvSpPr txBox="1"/>
      </xdr:nvSpPr>
      <xdr:spPr>
        <a:xfrm>
          <a:off x="9404428" y="13604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121456</xdr:rowOff>
    </xdr:from>
    <xdr:to>
      <xdr:col>46</xdr:col>
      <xdr:colOff>38100</xdr:colOff>
      <xdr:row>79</xdr:row>
      <xdr:rowOff>51606</xdr:rowOff>
    </xdr:to>
    <xdr:sp macro="" textlink="">
      <xdr:nvSpPr>
        <xdr:cNvPr id="421" name="楕円 420"/>
        <xdr:cNvSpPr/>
      </xdr:nvSpPr>
      <xdr:spPr>
        <a:xfrm>
          <a:off x="8699500" y="1349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42733</xdr:rowOff>
    </xdr:from>
    <xdr:ext cx="534377" cy="259045"/>
    <xdr:sp macro="" textlink="">
      <xdr:nvSpPr>
        <xdr:cNvPr id="422" name="テキスト ボックス 421"/>
        <xdr:cNvSpPr txBox="1"/>
      </xdr:nvSpPr>
      <xdr:spPr>
        <a:xfrm>
          <a:off x="8483111" y="1358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89802</xdr:rowOff>
    </xdr:from>
    <xdr:to>
      <xdr:col>41</xdr:col>
      <xdr:colOff>101600</xdr:colOff>
      <xdr:row>79</xdr:row>
      <xdr:rowOff>19952</xdr:rowOff>
    </xdr:to>
    <xdr:sp macro="" textlink="">
      <xdr:nvSpPr>
        <xdr:cNvPr id="423" name="楕円 422"/>
        <xdr:cNvSpPr/>
      </xdr:nvSpPr>
      <xdr:spPr>
        <a:xfrm>
          <a:off x="7810500" y="1346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11079</xdr:rowOff>
    </xdr:from>
    <xdr:ext cx="534377" cy="259045"/>
    <xdr:sp macro="" textlink="">
      <xdr:nvSpPr>
        <xdr:cNvPr id="424" name="テキスト ボックス 423"/>
        <xdr:cNvSpPr txBox="1"/>
      </xdr:nvSpPr>
      <xdr:spPr>
        <a:xfrm>
          <a:off x="7594111" y="13555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27392</xdr:rowOff>
    </xdr:from>
    <xdr:to>
      <xdr:col>36</xdr:col>
      <xdr:colOff>165100</xdr:colOff>
      <xdr:row>77</xdr:row>
      <xdr:rowOff>128992</xdr:rowOff>
    </xdr:to>
    <xdr:sp macro="" textlink="">
      <xdr:nvSpPr>
        <xdr:cNvPr id="425" name="楕円 424"/>
        <xdr:cNvSpPr/>
      </xdr:nvSpPr>
      <xdr:spPr>
        <a:xfrm>
          <a:off x="6921500" y="1322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120119</xdr:rowOff>
    </xdr:from>
    <xdr:ext cx="534377" cy="259045"/>
    <xdr:sp macro="" textlink="">
      <xdr:nvSpPr>
        <xdr:cNvPr id="426" name="テキスト ボックス 425"/>
        <xdr:cNvSpPr txBox="1"/>
      </xdr:nvSpPr>
      <xdr:spPr>
        <a:xfrm>
          <a:off x="6705111" y="1332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6" name="テキスト ボックス 44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47410</xdr:rowOff>
    </xdr:from>
    <xdr:to>
      <xdr:col>54</xdr:col>
      <xdr:colOff>189865</xdr:colOff>
      <xdr:row>99</xdr:row>
      <xdr:rowOff>94224</xdr:rowOff>
    </xdr:to>
    <xdr:cxnSp macro="">
      <xdr:nvCxnSpPr>
        <xdr:cNvPr id="452" name="直線コネクタ 451"/>
        <xdr:cNvCxnSpPr/>
      </xdr:nvCxnSpPr>
      <xdr:spPr>
        <a:xfrm flipV="1">
          <a:off x="10475595" y="15477910"/>
          <a:ext cx="1270" cy="1589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98051</xdr:rowOff>
    </xdr:from>
    <xdr:ext cx="469744" cy="259045"/>
    <xdr:sp macro="" textlink="">
      <xdr:nvSpPr>
        <xdr:cNvPr id="453" name="普通建設事業費 （ うち更新整備　）最小値テキスト"/>
        <xdr:cNvSpPr txBox="1"/>
      </xdr:nvSpPr>
      <xdr:spPr>
        <a:xfrm>
          <a:off x="10528300" y="1707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94224</xdr:rowOff>
    </xdr:from>
    <xdr:to>
      <xdr:col>55</xdr:col>
      <xdr:colOff>88900</xdr:colOff>
      <xdr:row>99</xdr:row>
      <xdr:rowOff>94224</xdr:rowOff>
    </xdr:to>
    <xdr:cxnSp macro="">
      <xdr:nvCxnSpPr>
        <xdr:cNvPr id="454" name="直線コネクタ 453"/>
        <xdr:cNvCxnSpPr/>
      </xdr:nvCxnSpPr>
      <xdr:spPr>
        <a:xfrm>
          <a:off x="10388600" y="17067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165537</xdr:rowOff>
    </xdr:from>
    <xdr:ext cx="599010" cy="259045"/>
    <xdr:sp macro="" textlink="">
      <xdr:nvSpPr>
        <xdr:cNvPr id="455" name="普通建設事業費 （ うち更新整備　）最大値テキスト"/>
        <xdr:cNvSpPr txBox="1"/>
      </xdr:nvSpPr>
      <xdr:spPr>
        <a:xfrm>
          <a:off x="10528300" y="1525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47410</xdr:rowOff>
    </xdr:from>
    <xdr:to>
      <xdr:col>55</xdr:col>
      <xdr:colOff>88900</xdr:colOff>
      <xdr:row>90</xdr:row>
      <xdr:rowOff>47410</xdr:rowOff>
    </xdr:to>
    <xdr:cxnSp macro="">
      <xdr:nvCxnSpPr>
        <xdr:cNvPr id="456" name="直線コネクタ 455"/>
        <xdr:cNvCxnSpPr/>
      </xdr:nvCxnSpPr>
      <xdr:spPr>
        <a:xfrm>
          <a:off x="10388600" y="15477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165787</xdr:rowOff>
    </xdr:from>
    <xdr:to>
      <xdr:col>55</xdr:col>
      <xdr:colOff>0</xdr:colOff>
      <xdr:row>99</xdr:row>
      <xdr:rowOff>42334</xdr:rowOff>
    </xdr:to>
    <xdr:cxnSp macro="">
      <xdr:nvCxnSpPr>
        <xdr:cNvPr id="457" name="直線コネクタ 456"/>
        <xdr:cNvCxnSpPr/>
      </xdr:nvCxnSpPr>
      <xdr:spPr>
        <a:xfrm>
          <a:off x="9639300" y="16967887"/>
          <a:ext cx="838200" cy="47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138315</xdr:rowOff>
    </xdr:from>
    <xdr:ext cx="534377" cy="259045"/>
    <xdr:sp macro="" textlink="">
      <xdr:nvSpPr>
        <xdr:cNvPr id="458" name="普通建設事業費 （ うち更新整備　）平均値テキスト"/>
        <xdr:cNvSpPr txBox="1"/>
      </xdr:nvSpPr>
      <xdr:spPr>
        <a:xfrm>
          <a:off x="10528300" y="1676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115438</xdr:rowOff>
    </xdr:from>
    <xdr:to>
      <xdr:col>55</xdr:col>
      <xdr:colOff>50800</xdr:colOff>
      <xdr:row>99</xdr:row>
      <xdr:rowOff>45588</xdr:rowOff>
    </xdr:to>
    <xdr:sp macro="" textlink="">
      <xdr:nvSpPr>
        <xdr:cNvPr id="459" name="フローチャート: 判断 458"/>
        <xdr:cNvSpPr/>
      </xdr:nvSpPr>
      <xdr:spPr>
        <a:xfrm>
          <a:off x="10426700" y="1691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165787</xdr:rowOff>
    </xdr:from>
    <xdr:to>
      <xdr:col>50</xdr:col>
      <xdr:colOff>114300</xdr:colOff>
      <xdr:row>99</xdr:row>
      <xdr:rowOff>35940</xdr:rowOff>
    </xdr:to>
    <xdr:cxnSp macro="">
      <xdr:nvCxnSpPr>
        <xdr:cNvPr id="460" name="直線コネクタ 459"/>
        <xdr:cNvCxnSpPr/>
      </xdr:nvCxnSpPr>
      <xdr:spPr>
        <a:xfrm flipV="1">
          <a:off x="8750300" y="16967887"/>
          <a:ext cx="889000" cy="4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139840</xdr:rowOff>
    </xdr:from>
    <xdr:to>
      <xdr:col>50</xdr:col>
      <xdr:colOff>165100</xdr:colOff>
      <xdr:row>99</xdr:row>
      <xdr:rowOff>69990</xdr:rowOff>
    </xdr:to>
    <xdr:sp macro="" textlink="">
      <xdr:nvSpPr>
        <xdr:cNvPr id="461" name="フローチャート: 判断 460"/>
        <xdr:cNvSpPr/>
      </xdr:nvSpPr>
      <xdr:spPr>
        <a:xfrm>
          <a:off x="9588500" y="169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61117</xdr:rowOff>
    </xdr:from>
    <xdr:ext cx="534377" cy="259045"/>
    <xdr:sp macro="" textlink="">
      <xdr:nvSpPr>
        <xdr:cNvPr id="462" name="テキスト ボックス 461"/>
        <xdr:cNvSpPr txBox="1"/>
      </xdr:nvSpPr>
      <xdr:spPr>
        <a:xfrm>
          <a:off x="9372111" y="1703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25710</xdr:rowOff>
    </xdr:from>
    <xdr:to>
      <xdr:col>45</xdr:col>
      <xdr:colOff>177800</xdr:colOff>
      <xdr:row>99</xdr:row>
      <xdr:rowOff>35940</xdr:rowOff>
    </xdr:to>
    <xdr:cxnSp macro="">
      <xdr:nvCxnSpPr>
        <xdr:cNvPr id="463" name="直線コネクタ 462"/>
        <xdr:cNvCxnSpPr/>
      </xdr:nvCxnSpPr>
      <xdr:spPr>
        <a:xfrm>
          <a:off x="7861300" y="16999260"/>
          <a:ext cx="889000" cy="1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147603</xdr:rowOff>
    </xdr:from>
    <xdr:to>
      <xdr:col>46</xdr:col>
      <xdr:colOff>38100</xdr:colOff>
      <xdr:row>99</xdr:row>
      <xdr:rowOff>77753</xdr:rowOff>
    </xdr:to>
    <xdr:sp macro="" textlink="">
      <xdr:nvSpPr>
        <xdr:cNvPr id="464" name="フローチャート: 判断 463"/>
        <xdr:cNvSpPr/>
      </xdr:nvSpPr>
      <xdr:spPr>
        <a:xfrm>
          <a:off x="8699500" y="16949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94280</xdr:rowOff>
    </xdr:from>
    <xdr:ext cx="534377" cy="259045"/>
    <xdr:sp macro="" textlink="">
      <xdr:nvSpPr>
        <xdr:cNvPr id="465" name="テキスト ボックス 464"/>
        <xdr:cNvSpPr txBox="1"/>
      </xdr:nvSpPr>
      <xdr:spPr>
        <a:xfrm>
          <a:off x="8483111" y="1672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20582</xdr:rowOff>
    </xdr:from>
    <xdr:to>
      <xdr:col>41</xdr:col>
      <xdr:colOff>50800</xdr:colOff>
      <xdr:row>99</xdr:row>
      <xdr:rowOff>25710</xdr:rowOff>
    </xdr:to>
    <xdr:cxnSp macro="">
      <xdr:nvCxnSpPr>
        <xdr:cNvPr id="466" name="直線コネクタ 465"/>
        <xdr:cNvCxnSpPr/>
      </xdr:nvCxnSpPr>
      <xdr:spPr>
        <a:xfrm>
          <a:off x="6972300" y="16994132"/>
          <a:ext cx="889000" cy="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166545</xdr:rowOff>
    </xdr:from>
    <xdr:to>
      <xdr:col>41</xdr:col>
      <xdr:colOff>101600</xdr:colOff>
      <xdr:row>99</xdr:row>
      <xdr:rowOff>96695</xdr:rowOff>
    </xdr:to>
    <xdr:sp macro="" textlink="">
      <xdr:nvSpPr>
        <xdr:cNvPr id="467" name="フローチャート: 判断 466"/>
        <xdr:cNvSpPr/>
      </xdr:nvSpPr>
      <xdr:spPr>
        <a:xfrm>
          <a:off x="7810500" y="1696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87822</xdr:rowOff>
    </xdr:from>
    <xdr:ext cx="534377" cy="259045"/>
    <xdr:sp macro="" textlink="">
      <xdr:nvSpPr>
        <xdr:cNvPr id="468" name="テキスト ボックス 467"/>
        <xdr:cNvSpPr txBox="1"/>
      </xdr:nvSpPr>
      <xdr:spPr>
        <a:xfrm>
          <a:off x="7594111" y="1706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2826</xdr:rowOff>
    </xdr:from>
    <xdr:to>
      <xdr:col>36</xdr:col>
      <xdr:colOff>165100</xdr:colOff>
      <xdr:row>99</xdr:row>
      <xdr:rowOff>104426</xdr:rowOff>
    </xdr:to>
    <xdr:sp macro="" textlink="">
      <xdr:nvSpPr>
        <xdr:cNvPr id="469" name="フローチャート: 判断 468"/>
        <xdr:cNvSpPr/>
      </xdr:nvSpPr>
      <xdr:spPr>
        <a:xfrm>
          <a:off x="6921500" y="1697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95553</xdr:rowOff>
    </xdr:from>
    <xdr:ext cx="534377" cy="259045"/>
    <xdr:sp macro="" textlink="">
      <xdr:nvSpPr>
        <xdr:cNvPr id="470" name="テキスト ボックス 469"/>
        <xdr:cNvSpPr txBox="1"/>
      </xdr:nvSpPr>
      <xdr:spPr>
        <a:xfrm>
          <a:off x="6705111" y="1706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162984</xdr:rowOff>
    </xdr:from>
    <xdr:to>
      <xdr:col>55</xdr:col>
      <xdr:colOff>50800</xdr:colOff>
      <xdr:row>99</xdr:row>
      <xdr:rowOff>93134</xdr:rowOff>
    </xdr:to>
    <xdr:sp macro="" textlink="">
      <xdr:nvSpPr>
        <xdr:cNvPr id="476" name="楕円 475"/>
        <xdr:cNvSpPr/>
      </xdr:nvSpPr>
      <xdr:spPr>
        <a:xfrm>
          <a:off x="10426700" y="1696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93864</xdr:rowOff>
    </xdr:from>
    <xdr:ext cx="534377" cy="259045"/>
    <xdr:sp macro="" textlink="">
      <xdr:nvSpPr>
        <xdr:cNvPr id="477" name="普通建設事業費 （ うち更新整備　）該当値テキスト"/>
        <xdr:cNvSpPr txBox="1"/>
      </xdr:nvSpPr>
      <xdr:spPr>
        <a:xfrm>
          <a:off x="10528300" y="1689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114987</xdr:rowOff>
    </xdr:from>
    <xdr:to>
      <xdr:col>50</xdr:col>
      <xdr:colOff>165100</xdr:colOff>
      <xdr:row>99</xdr:row>
      <xdr:rowOff>45137</xdr:rowOff>
    </xdr:to>
    <xdr:sp macro="" textlink="">
      <xdr:nvSpPr>
        <xdr:cNvPr id="478" name="楕円 477"/>
        <xdr:cNvSpPr/>
      </xdr:nvSpPr>
      <xdr:spPr>
        <a:xfrm>
          <a:off x="9588500" y="1691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61664</xdr:rowOff>
    </xdr:from>
    <xdr:ext cx="534377" cy="259045"/>
    <xdr:sp macro="" textlink="">
      <xdr:nvSpPr>
        <xdr:cNvPr id="479" name="テキスト ボックス 478"/>
        <xdr:cNvSpPr txBox="1"/>
      </xdr:nvSpPr>
      <xdr:spPr>
        <a:xfrm>
          <a:off x="9372111" y="1669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156590</xdr:rowOff>
    </xdr:from>
    <xdr:to>
      <xdr:col>46</xdr:col>
      <xdr:colOff>38100</xdr:colOff>
      <xdr:row>99</xdr:row>
      <xdr:rowOff>86740</xdr:rowOff>
    </xdr:to>
    <xdr:sp macro="" textlink="">
      <xdr:nvSpPr>
        <xdr:cNvPr id="480" name="楕円 479"/>
        <xdr:cNvSpPr/>
      </xdr:nvSpPr>
      <xdr:spPr>
        <a:xfrm>
          <a:off x="8699500" y="1695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77867</xdr:rowOff>
    </xdr:from>
    <xdr:ext cx="534377" cy="259045"/>
    <xdr:sp macro="" textlink="">
      <xdr:nvSpPr>
        <xdr:cNvPr id="481" name="テキスト ボックス 480"/>
        <xdr:cNvSpPr txBox="1"/>
      </xdr:nvSpPr>
      <xdr:spPr>
        <a:xfrm>
          <a:off x="8483111" y="170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146360</xdr:rowOff>
    </xdr:from>
    <xdr:to>
      <xdr:col>41</xdr:col>
      <xdr:colOff>101600</xdr:colOff>
      <xdr:row>99</xdr:row>
      <xdr:rowOff>76510</xdr:rowOff>
    </xdr:to>
    <xdr:sp macro="" textlink="">
      <xdr:nvSpPr>
        <xdr:cNvPr id="482" name="楕円 481"/>
        <xdr:cNvSpPr/>
      </xdr:nvSpPr>
      <xdr:spPr>
        <a:xfrm>
          <a:off x="7810500" y="1694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93037</xdr:rowOff>
    </xdr:from>
    <xdr:ext cx="534377" cy="259045"/>
    <xdr:sp macro="" textlink="">
      <xdr:nvSpPr>
        <xdr:cNvPr id="483" name="テキスト ボックス 482"/>
        <xdr:cNvSpPr txBox="1"/>
      </xdr:nvSpPr>
      <xdr:spPr>
        <a:xfrm>
          <a:off x="7594111" y="1672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141232</xdr:rowOff>
    </xdr:from>
    <xdr:to>
      <xdr:col>36</xdr:col>
      <xdr:colOff>165100</xdr:colOff>
      <xdr:row>99</xdr:row>
      <xdr:rowOff>71382</xdr:rowOff>
    </xdr:to>
    <xdr:sp macro="" textlink="">
      <xdr:nvSpPr>
        <xdr:cNvPr id="484" name="楕円 483"/>
        <xdr:cNvSpPr/>
      </xdr:nvSpPr>
      <xdr:spPr>
        <a:xfrm>
          <a:off x="6921500" y="1694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87909</xdr:rowOff>
    </xdr:from>
    <xdr:ext cx="534377" cy="259045"/>
    <xdr:sp macro="" textlink="">
      <xdr:nvSpPr>
        <xdr:cNvPr id="485" name="テキスト ボックス 484"/>
        <xdr:cNvSpPr txBox="1"/>
      </xdr:nvSpPr>
      <xdr:spPr>
        <a:xfrm>
          <a:off x="6705111" y="1671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52462</xdr:rowOff>
    </xdr:from>
    <xdr:to>
      <xdr:col>85</xdr:col>
      <xdr:colOff>126364</xdr:colOff>
      <xdr:row>39</xdr:row>
      <xdr:rowOff>98878</xdr:rowOff>
    </xdr:to>
    <xdr:cxnSp macro="">
      <xdr:nvCxnSpPr>
        <xdr:cNvPr id="511" name="直線コネクタ 510"/>
        <xdr:cNvCxnSpPr/>
      </xdr:nvCxnSpPr>
      <xdr:spPr>
        <a:xfrm flipV="1">
          <a:off x="16317595" y="5195962"/>
          <a:ext cx="1269" cy="158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2"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170589</xdr:rowOff>
    </xdr:from>
    <xdr:ext cx="599010" cy="259045"/>
    <xdr:sp macro="" textlink="">
      <xdr:nvSpPr>
        <xdr:cNvPr id="514" name="災害復旧事業費最大値テキスト"/>
        <xdr:cNvSpPr txBox="1"/>
      </xdr:nvSpPr>
      <xdr:spPr>
        <a:xfrm>
          <a:off x="16370300" y="497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52462</xdr:rowOff>
    </xdr:from>
    <xdr:to>
      <xdr:col>86</xdr:col>
      <xdr:colOff>25400</xdr:colOff>
      <xdr:row>30</xdr:row>
      <xdr:rowOff>52462</xdr:rowOff>
    </xdr:to>
    <xdr:cxnSp macro="">
      <xdr:nvCxnSpPr>
        <xdr:cNvPr id="515" name="直線コネクタ 514"/>
        <xdr:cNvCxnSpPr/>
      </xdr:nvCxnSpPr>
      <xdr:spPr>
        <a:xfrm>
          <a:off x="16230600" y="519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27795</xdr:rowOff>
    </xdr:from>
    <xdr:to>
      <xdr:col>85</xdr:col>
      <xdr:colOff>127000</xdr:colOff>
      <xdr:row>39</xdr:row>
      <xdr:rowOff>35197</xdr:rowOff>
    </xdr:to>
    <xdr:cxnSp macro="">
      <xdr:nvCxnSpPr>
        <xdr:cNvPr id="516" name="直線コネクタ 515"/>
        <xdr:cNvCxnSpPr/>
      </xdr:nvCxnSpPr>
      <xdr:spPr>
        <a:xfrm flipV="1">
          <a:off x="15481300" y="6714345"/>
          <a:ext cx="838200" cy="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141691</xdr:rowOff>
    </xdr:from>
    <xdr:ext cx="469744" cy="259045"/>
    <xdr:sp macro="" textlink="">
      <xdr:nvSpPr>
        <xdr:cNvPr id="517" name="災害復旧事業費平均値テキスト"/>
        <xdr:cNvSpPr txBox="1"/>
      </xdr:nvSpPr>
      <xdr:spPr>
        <a:xfrm>
          <a:off x="16370300" y="6485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118814</xdr:rowOff>
    </xdr:from>
    <xdr:to>
      <xdr:col>85</xdr:col>
      <xdr:colOff>177800</xdr:colOff>
      <xdr:row>39</xdr:row>
      <xdr:rowOff>48964</xdr:rowOff>
    </xdr:to>
    <xdr:sp macro="" textlink="">
      <xdr:nvSpPr>
        <xdr:cNvPr id="518" name="フローチャート: 判断 517"/>
        <xdr:cNvSpPr/>
      </xdr:nvSpPr>
      <xdr:spPr>
        <a:xfrm>
          <a:off x="16268700" y="66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111669</xdr:rowOff>
    </xdr:from>
    <xdr:to>
      <xdr:col>81</xdr:col>
      <xdr:colOff>50800</xdr:colOff>
      <xdr:row>39</xdr:row>
      <xdr:rowOff>35197</xdr:rowOff>
    </xdr:to>
    <xdr:cxnSp macro="">
      <xdr:nvCxnSpPr>
        <xdr:cNvPr id="519" name="直線コネクタ 518"/>
        <xdr:cNvCxnSpPr/>
      </xdr:nvCxnSpPr>
      <xdr:spPr>
        <a:xfrm>
          <a:off x="14592300" y="6626769"/>
          <a:ext cx="889000" cy="9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167103</xdr:rowOff>
    </xdr:from>
    <xdr:to>
      <xdr:col>81</xdr:col>
      <xdr:colOff>101600</xdr:colOff>
      <xdr:row>39</xdr:row>
      <xdr:rowOff>97253</xdr:rowOff>
    </xdr:to>
    <xdr:sp macro="" textlink="">
      <xdr:nvSpPr>
        <xdr:cNvPr id="520" name="フローチャート: 判断 519"/>
        <xdr:cNvSpPr/>
      </xdr:nvSpPr>
      <xdr:spPr>
        <a:xfrm>
          <a:off x="15430500" y="668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88380</xdr:rowOff>
    </xdr:from>
    <xdr:ext cx="469744" cy="259045"/>
    <xdr:sp macro="" textlink="">
      <xdr:nvSpPr>
        <xdr:cNvPr id="521" name="テキスト ボックス 520"/>
        <xdr:cNvSpPr txBox="1"/>
      </xdr:nvSpPr>
      <xdr:spPr>
        <a:xfrm>
          <a:off x="15246428" y="6774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111669</xdr:rowOff>
    </xdr:from>
    <xdr:to>
      <xdr:col>76</xdr:col>
      <xdr:colOff>114300</xdr:colOff>
      <xdr:row>38</xdr:row>
      <xdr:rowOff>147603</xdr:rowOff>
    </xdr:to>
    <xdr:cxnSp macro="">
      <xdr:nvCxnSpPr>
        <xdr:cNvPr id="522" name="直線コネクタ 521"/>
        <xdr:cNvCxnSpPr/>
      </xdr:nvCxnSpPr>
      <xdr:spPr>
        <a:xfrm flipV="1">
          <a:off x="13703300" y="6626769"/>
          <a:ext cx="889000" cy="3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157252</xdr:rowOff>
    </xdr:from>
    <xdr:to>
      <xdr:col>76</xdr:col>
      <xdr:colOff>165100</xdr:colOff>
      <xdr:row>39</xdr:row>
      <xdr:rowOff>87402</xdr:rowOff>
    </xdr:to>
    <xdr:sp macro="" textlink="">
      <xdr:nvSpPr>
        <xdr:cNvPr id="523" name="フローチャート: 判断 522"/>
        <xdr:cNvSpPr/>
      </xdr:nvSpPr>
      <xdr:spPr>
        <a:xfrm>
          <a:off x="14541500" y="66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78529</xdr:rowOff>
    </xdr:from>
    <xdr:ext cx="469744" cy="259045"/>
    <xdr:sp macro="" textlink="">
      <xdr:nvSpPr>
        <xdr:cNvPr id="524" name="テキスト ボックス 523"/>
        <xdr:cNvSpPr txBox="1"/>
      </xdr:nvSpPr>
      <xdr:spPr>
        <a:xfrm>
          <a:off x="14357428" y="676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101578</xdr:rowOff>
    </xdr:from>
    <xdr:to>
      <xdr:col>71</xdr:col>
      <xdr:colOff>177800</xdr:colOff>
      <xdr:row>38</xdr:row>
      <xdr:rowOff>147603</xdr:rowOff>
    </xdr:to>
    <xdr:cxnSp macro="">
      <xdr:nvCxnSpPr>
        <xdr:cNvPr id="525" name="直線コネクタ 524"/>
        <xdr:cNvCxnSpPr/>
      </xdr:nvCxnSpPr>
      <xdr:spPr>
        <a:xfrm>
          <a:off x="12814300" y="6445228"/>
          <a:ext cx="889000" cy="21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137701</xdr:rowOff>
    </xdr:from>
    <xdr:to>
      <xdr:col>72</xdr:col>
      <xdr:colOff>38100</xdr:colOff>
      <xdr:row>39</xdr:row>
      <xdr:rowOff>67851</xdr:rowOff>
    </xdr:to>
    <xdr:sp macro="" textlink="">
      <xdr:nvSpPr>
        <xdr:cNvPr id="526" name="フローチャート: 判断 525"/>
        <xdr:cNvSpPr/>
      </xdr:nvSpPr>
      <xdr:spPr>
        <a:xfrm>
          <a:off x="13652500" y="665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58978</xdr:rowOff>
    </xdr:from>
    <xdr:ext cx="469744" cy="259045"/>
    <xdr:sp macro="" textlink="">
      <xdr:nvSpPr>
        <xdr:cNvPr id="527" name="テキスト ボックス 526"/>
        <xdr:cNvSpPr txBox="1"/>
      </xdr:nvSpPr>
      <xdr:spPr>
        <a:xfrm>
          <a:off x="13468428" y="674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46326</xdr:rowOff>
    </xdr:from>
    <xdr:to>
      <xdr:col>67</xdr:col>
      <xdr:colOff>101600</xdr:colOff>
      <xdr:row>38</xdr:row>
      <xdr:rowOff>147926</xdr:rowOff>
    </xdr:to>
    <xdr:sp macro="" textlink="">
      <xdr:nvSpPr>
        <xdr:cNvPr id="528" name="フローチャート: 判断 527"/>
        <xdr:cNvSpPr/>
      </xdr:nvSpPr>
      <xdr:spPr>
        <a:xfrm>
          <a:off x="12763500" y="656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139053</xdr:rowOff>
    </xdr:from>
    <xdr:ext cx="534377" cy="259045"/>
    <xdr:sp macro="" textlink="">
      <xdr:nvSpPr>
        <xdr:cNvPr id="529" name="テキスト ボックス 528"/>
        <xdr:cNvSpPr txBox="1"/>
      </xdr:nvSpPr>
      <xdr:spPr>
        <a:xfrm>
          <a:off x="12547111" y="665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148445</xdr:rowOff>
    </xdr:from>
    <xdr:to>
      <xdr:col>85</xdr:col>
      <xdr:colOff>177800</xdr:colOff>
      <xdr:row>39</xdr:row>
      <xdr:rowOff>78595</xdr:rowOff>
    </xdr:to>
    <xdr:sp macro="" textlink="">
      <xdr:nvSpPr>
        <xdr:cNvPr id="535" name="楕円 534"/>
        <xdr:cNvSpPr/>
      </xdr:nvSpPr>
      <xdr:spPr>
        <a:xfrm>
          <a:off x="16268700" y="666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97241</xdr:rowOff>
    </xdr:from>
    <xdr:ext cx="469744" cy="259045"/>
    <xdr:sp macro="" textlink="">
      <xdr:nvSpPr>
        <xdr:cNvPr id="536" name="災害復旧事業費該当値テキスト"/>
        <xdr:cNvSpPr txBox="1"/>
      </xdr:nvSpPr>
      <xdr:spPr>
        <a:xfrm>
          <a:off x="16370300" y="661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155847</xdr:rowOff>
    </xdr:from>
    <xdr:to>
      <xdr:col>81</xdr:col>
      <xdr:colOff>101600</xdr:colOff>
      <xdr:row>39</xdr:row>
      <xdr:rowOff>85997</xdr:rowOff>
    </xdr:to>
    <xdr:sp macro="" textlink="">
      <xdr:nvSpPr>
        <xdr:cNvPr id="537" name="楕円 536"/>
        <xdr:cNvSpPr/>
      </xdr:nvSpPr>
      <xdr:spPr>
        <a:xfrm>
          <a:off x="15430500" y="667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102524</xdr:rowOff>
    </xdr:from>
    <xdr:ext cx="469744" cy="259045"/>
    <xdr:sp macro="" textlink="">
      <xdr:nvSpPr>
        <xdr:cNvPr id="538" name="テキスト ボックス 537"/>
        <xdr:cNvSpPr txBox="1"/>
      </xdr:nvSpPr>
      <xdr:spPr>
        <a:xfrm>
          <a:off x="15246428" y="6446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60869</xdr:rowOff>
    </xdr:from>
    <xdr:to>
      <xdr:col>76</xdr:col>
      <xdr:colOff>165100</xdr:colOff>
      <xdr:row>38</xdr:row>
      <xdr:rowOff>162469</xdr:rowOff>
    </xdr:to>
    <xdr:sp macro="" textlink="">
      <xdr:nvSpPr>
        <xdr:cNvPr id="539" name="楕円 538"/>
        <xdr:cNvSpPr/>
      </xdr:nvSpPr>
      <xdr:spPr>
        <a:xfrm>
          <a:off x="14541500" y="657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7546</xdr:rowOff>
    </xdr:from>
    <xdr:ext cx="534377" cy="259045"/>
    <xdr:sp macro="" textlink="">
      <xdr:nvSpPr>
        <xdr:cNvPr id="540" name="テキスト ボックス 539"/>
        <xdr:cNvSpPr txBox="1"/>
      </xdr:nvSpPr>
      <xdr:spPr>
        <a:xfrm>
          <a:off x="14325111" y="635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96803</xdr:rowOff>
    </xdr:from>
    <xdr:to>
      <xdr:col>72</xdr:col>
      <xdr:colOff>38100</xdr:colOff>
      <xdr:row>39</xdr:row>
      <xdr:rowOff>26953</xdr:rowOff>
    </xdr:to>
    <xdr:sp macro="" textlink="">
      <xdr:nvSpPr>
        <xdr:cNvPr id="541" name="楕円 540"/>
        <xdr:cNvSpPr/>
      </xdr:nvSpPr>
      <xdr:spPr>
        <a:xfrm>
          <a:off x="13652500" y="661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43480</xdr:rowOff>
    </xdr:from>
    <xdr:ext cx="534377" cy="259045"/>
    <xdr:sp macro="" textlink="">
      <xdr:nvSpPr>
        <xdr:cNvPr id="542" name="テキスト ボックス 541"/>
        <xdr:cNvSpPr txBox="1"/>
      </xdr:nvSpPr>
      <xdr:spPr>
        <a:xfrm>
          <a:off x="13436111" y="638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50778</xdr:rowOff>
    </xdr:from>
    <xdr:to>
      <xdr:col>67</xdr:col>
      <xdr:colOff>101600</xdr:colOff>
      <xdr:row>37</xdr:row>
      <xdr:rowOff>152378</xdr:rowOff>
    </xdr:to>
    <xdr:sp macro="" textlink="">
      <xdr:nvSpPr>
        <xdr:cNvPr id="543" name="楕円 542"/>
        <xdr:cNvSpPr/>
      </xdr:nvSpPr>
      <xdr:spPr>
        <a:xfrm>
          <a:off x="12763500" y="639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168905</xdr:rowOff>
    </xdr:from>
    <xdr:ext cx="534377" cy="259045"/>
    <xdr:sp macro="" textlink="">
      <xdr:nvSpPr>
        <xdr:cNvPr id="544" name="テキスト ボックス 543"/>
        <xdr:cNvSpPr txBox="1"/>
      </xdr:nvSpPr>
      <xdr:spPr>
        <a:xfrm>
          <a:off x="12547111" y="6169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86169</xdr:rowOff>
    </xdr:from>
    <xdr:to>
      <xdr:col>85</xdr:col>
      <xdr:colOff>126364</xdr:colOff>
      <xdr:row>78</xdr:row>
      <xdr:rowOff>24752</xdr:rowOff>
    </xdr:to>
    <xdr:cxnSp macro="">
      <xdr:nvCxnSpPr>
        <xdr:cNvPr id="617" name="直線コネクタ 616"/>
        <xdr:cNvCxnSpPr/>
      </xdr:nvCxnSpPr>
      <xdr:spPr>
        <a:xfrm flipV="1">
          <a:off x="16317595" y="12087669"/>
          <a:ext cx="1269" cy="131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28579</xdr:rowOff>
    </xdr:from>
    <xdr:ext cx="534377" cy="259045"/>
    <xdr:sp macro="" textlink="">
      <xdr:nvSpPr>
        <xdr:cNvPr id="618" name="公債費最小値テキスト"/>
        <xdr:cNvSpPr txBox="1"/>
      </xdr:nvSpPr>
      <xdr:spPr>
        <a:xfrm>
          <a:off x="16370300" y="1340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24752</xdr:rowOff>
    </xdr:from>
    <xdr:to>
      <xdr:col>86</xdr:col>
      <xdr:colOff>25400</xdr:colOff>
      <xdr:row>78</xdr:row>
      <xdr:rowOff>24752</xdr:rowOff>
    </xdr:to>
    <xdr:cxnSp macro="">
      <xdr:nvCxnSpPr>
        <xdr:cNvPr id="619" name="直線コネクタ 618"/>
        <xdr:cNvCxnSpPr/>
      </xdr:nvCxnSpPr>
      <xdr:spPr>
        <a:xfrm>
          <a:off x="16230600" y="13397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32846</xdr:rowOff>
    </xdr:from>
    <xdr:ext cx="599010" cy="259045"/>
    <xdr:sp macro="" textlink="">
      <xdr:nvSpPr>
        <xdr:cNvPr id="620" name="公債費最大値テキスト"/>
        <xdr:cNvSpPr txBox="1"/>
      </xdr:nvSpPr>
      <xdr:spPr>
        <a:xfrm>
          <a:off x="16370300" y="1186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86169</xdr:rowOff>
    </xdr:from>
    <xdr:to>
      <xdr:col>86</xdr:col>
      <xdr:colOff>25400</xdr:colOff>
      <xdr:row>70</xdr:row>
      <xdr:rowOff>86169</xdr:rowOff>
    </xdr:to>
    <xdr:cxnSp macro="">
      <xdr:nvCxnSpPr>
        <xdr:cNvPr id="621" name="直線コネクタ 620"/>
        <xdr:cNvCxnSpPr/>
      </xdr:nvCxnSpPr>
      <xdr:spPr>
        <a:xfrm>
          <a:off x="16230600" y="1208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117793</xdr:rowOff>
    </xdr:from>
    <xdr:to>
      <xdr:col>85</xdr:col>
      <xdr:colOff>127000</xdr:colOff>
      <xdr:row>77</xdr:row>
      <xdr:rowOff>143647</xdr:rowOff>
    </xdr:to>
    <xdr:cxnSp macro="">
      <xdr:nvCxnSpPr>
        <xdr:cNvPr id="622" name="直線コネクタ 621"/>
        <xdr:cNvCxnSpPr/>
      </xdr:nvCxnSpPr>
      <xdr:spPr>
        <a:xfrm>
          <a:off x="15481300" y="13319443"/>
          <a:ext cx="8382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100431</xdr:rowOff>
    </xdr:from>
    <xdr:ext cx="534377" cy="259045"/>
    <xdr:sp macro="" textlink="">
      <xdr:nvSpPr>
        <xdr:cNvPr id="623" name="公債費平均値テキスト"/>
        <xdr:cNvSpPr txBox="1"/>
      </xdr:nvSpPr>
      <xdr:spPr>
        <a:xfrm>
          <a:off x="16370300" y="12959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77553</xdr:rowOff>
    </xdr:from>
    <xdr:to>
      <xdr:col>85</xdr:col>
      <xdr:colOff>177800</xdr:colOff>
      <xdr:row>77</xdr:row>
      <xdr:rowOff>7703</xdr:rowOff>
    </xdr:to>
    <xdr:sp macro="" textlink="">
      <xdr:nvSpPr>
        <xdr:cNvPr id="624" name="フローチャート: 判断 623"/>
        <xdr:cNvSpPr/>
      </xdr:nvSpPr>
      <xdr:spPr>
        <a:xfrm>
          <a:off x="162687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98918</xdr:rowOff>
    </xdr:from>
    <xdr:to>
      <xdr:col>81</xdr:col>
      <xdr:colOff>50800</xdr:colOff>
      <xdr:row>77</xdr:row>
      <xdr:rowOff>117793</xdr:rowOff>
    </xdr:to>
    <xdr:cxnSp macro="">
      <xdr:nvCxnSpPr>
        <xdr:cNvPr id="625" name="直線コネクタ 624"/>
        <xdr:cNvCxnSpPr/>
      </xdr:nvCxnSpPr>
      <xdr:spPr>
        <a:xfrm>
          <a:off x="14592300" y="13300568"/>
          <a:ext cx="889000" cy="1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65027</xdr:rowOff>
    </xdr:from>
    <xdr:to>
      <xdr:col>81</xdr:col>
      <xdr:colOff>101600</xdr:colOff>
      <xdr:row>76</xdr:row>
      <xdr:rowOff>166627</xdr:rowOff>
    </xdr:to>
    <xdr:sp macro="" textlink="">
      <xdr:nvSpPr>
        <xdr:cNvPr id="626" name="フローチャート: 判断 625"/>
        <xdr:cNvSpPr/>
      </xdr:nvSpPr>
      <xdr:spPr>
        <a:xfrm>
          <a:off x="154305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11703</xdr:rowOff>
    </xdr:from>
    <xdr:ext cx="534377" cy="259045"/>
    <xdr:sp macro="" textlink="">
      <xdr:nvSpPr>
        <xdr:cNvPr id="627" name="テキスト ボックス 626"/>
        <xdr:cNvSpPr txBox="1"/>
      </xdr:nvSpPr>
      <xdr:spPr>
        <a:xfrm>
          <a:off x="15214111" y="1287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89911</xdr:rowOff>
    </xdr:from>
    <xdr:to>
      <xdr:col>76</xdr:col>
      <xdr:colOff>114300</xdr:colOff>
      <xdr:row>77</xdr:row>
      <xdr:rowOff>98918</xdr:rowOff>
    </xdr:to>
    <xdr:cxnSp macro="">
      <xdr:nvCxnSpPr>
        <xdr:cNvPr id="628" name="直線コネクタ 627"/>
        <xdr:cNvCxnSpPr/>
      </xdr:nvCxnSpPr>
      <xdr:spPr>
        <a:xfrm>
          <a:off x="13703300" y="13291561"/>
          <a:ext cx="8890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46357</xdr:rowOff>
    </xdr:from>
    <xdr:to>
      <xdr:col>76</xdr:col>
      <xdr:colOff>165100</xdr:colOff>
      <xdr:row>76</xdr:row>
      <xdr:rowOff>147957</xdr:rowOff>
    </xdr:to>
    <xdr:sp macro="" textlink="">
      <xdr:nvSpPr>
        <xdr:cNvPr id="629" name="フローチャート: 判断 628"/>
        <xdr:cNvSpPr/>
      </xdr:nvSpPr>
      <xdr:spPr>
        <a:xfrm>
          <a:off x="14541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164485</xdr:rowOff>
    </xdr:from>
    <xdr:ext cx="534377" cy="259045"/>
    <xdr:sp macro="" textlink="">
      <xdr:nvSpPr>
        <xdr:cNvPr id="630" name="テキスト ボックス 629"/>
        <xdr:cNvSpPr txBox="1"/>
      </xdr:nvSpPr>
      <xdr:spPr>
        <a:xfrm>
          <a:off x="14325111" y="1285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19807</xdr:rowOff>
    </xdr:from>
    <xdr:to>
      <xdr:col>71</xdr:col>
      <xdr:colOff>177800</xdr:colOff>
      <xdr:row>77</xdr:row>
      <xdr:rowOff>89911</xdr:rowOff>
    </xdr:to>
    <xdr:cxnSp macro="">
      <xdr:nvCxnSpPr>
        <xdr:cNvPr id="631" name="直線コネクタ 630"/>
        <xdr:cNvCxnSpPr/>
      </xdr:nvCxnSpPr>
      <xdr:spPr>
        <a:xfrm>
          <a:off x="12814300" y="13221457"/>
          <a:ext cx="889000" cy="7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76288</xdr:rowOff>
    </xdr:from>
    <xdr:to>
      <xdr:col>72</xdr:col>
      <xdr:colOff>38100</xdr:colOff>
      <xdr:row>77</xdr:row>
      <xdr:rowOff>6438</xdr:rowOff>
    </xdr:to>
    <xdr:sp macro="" textlink="">
      <xdr:nvSpPr>
        <xdr:cNvPr id="632" name="フローチャート: 判断 631"/>
        <xdr:cNvSpPr/>
      </xdr:nvSpPr>
      <xdr:spPr>
        <a:xfrm>
          <a:off x="13652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22966</xdr:rowOff>
    </xdr:from>
    <xdr:ext cx="534377" cy="259045"/>
    <xdr:sp macro="" textlink="">
      <xdr:nvSpPr>
        <xdr:cNvPr id="633" name="テキスト ボックス 632"/>
        <xdr:cNvSpPr txBox="1"/>
      </xdr:nvSpPr>
      <xdr:spPr>
        <a:xfrm>
          <a:off x="13436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169931</xdr:rowOff>
    </xdr:from>
    <xdr:to>
      <xdr:col>67</xdr:col>
      <xdr:colOff>101600</xdr:colOff>
      <xdr:row>77</xdr:row>
      <xdr:rowOff>100081</xdr:rowOff>
    </xdr:to>
    <xdr:sp macro="" textlink="">
      <xdr:nvSpPr>
        <xdr:cNvPr id="634" name="フローチャート: 判断 633"/>
        <xdr:cNvSpPr/>
      </xdr:nvSpPr>
      <xdr:spPr>
        <a:xfrm>
          <a:off x="12763500" y="1320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91208</xdr:rowOff>
    </xdr:from>
    <xdr:ext cx="534377" cy="259045"/>
    <xdr:sp macro="" textlink="">
      <xdr:nvSpPr>
        <xdr:cNvPr id="635" name="テキスト ボックス 634"/>
        <xdr:cNvSpPr txBox="1"/>
      </xdr:nvSpPr>
      <xdr:spPr>
        <a:xfrm>
          <a:off x="12547111" y="1329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92847</xdr:rowOff>
    </xdr:from>
    <xdr:to>
      <xdr:col>85</xdr:col>
      <xdr:colOff>177800</xdr:colOff>
      <xdr:row>78</xdr:row>
      <xdr:rowOff>22997</xdr:rowOff>
    </xdr:to>
    <xdr:sp macro="" textlink="">
      <xdr:nvSpPr>
        <xdr:cNvPr id="641" name="楕円 640"/>
        <xdr:cNvSpPr/>
      </xdr:nvSpPr>
      <xdr:spPr>
        <a:xfrm>
          <a:off x="16268700" y="1329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7774</xdr:rowOff>
    </xdr:from>
    <xdr:ext cx="534377" cy="259045"/>
    <xdr:sp macro="" textlink="">
      <xdr:nvSpPr>
        <xdr:cNvPr id="642" name="公債費該当値テキスト"/>
        <xdr:cNvSpPr txBox="1"/>
      </xdr:nvSpPr>
      <xdr:spPr>
        <a:xfrm>
          <a:off x="16370300" y="1320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66993</xdr:rowOff>
    </xdr:from>
    <xdr:to>
      <xdr:col>81</xdr:col>
      <xdr:colOff>101600</xdr:colOff>
      <xdr:row>77</xdr:row>
      <xdr:rowOff>168593</xdr:rowOff>
    </xdr:to>
    <xdr:sp macro="" textlink="">
      <xdr:nvSpPr>
        <xdr:cNvPr id="643" name="楕円 642"/>
        <xdr:cNvSpPr/>
      </xdr:nvSpPr>
      <xdr:spPr>
        <a:xfrm>
          <a:off x="15430500" y="1326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159720</xdr:rowOff>
    </xdr:from>
    <xdr:ext cx="534377" cy="259045"/>
    <xdr:sp macro="" textlink="">
      <xdr:nvSpPr>
        <xdr:cNvPr id="644" name="テキスト ボックス 643"/>
        <xdr:cNvSpPr txBox="1"/>
      </xdr:nvSpPr>
      <xdr:spPr>
        <a:xfrm>
          <a:off x="15214111" y="1336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48118</xdr:rowOff>
    </xdr:from>
    <xdr:to>
      <xdr:col>76</xdr:col>
      <xdr:colOff>165100</xdr:colOff>
      <xdr:row>77</xdr:row>
      <xdr:rowOff>149718</xdr:rowOff>
    </xdr:to>
    <xdr:sp macro="" textlink="">
      <xdr:nvSpPr>
        <xdr:cNvPr id="645" name="楕円 644"/>
        <xdr:cNvSpPr/>
      </xdr:nvSpPr>
      <xdr:spPr>
        <a:xfrm>
          <a:off x="14541500" y="1324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140845</xdr:rowOff>
    </xdr:from>
    <xdr:ext cx="534377" cy="259045"/>
    <xdr:sp macro="" textlink="">
      <xdr:nvSpPr>
        <xdr:cNvPr id="646" name="テキスト ボックス 645"/>
        <xdr:cNvSpPr txBox="1"/>
      </xdr:nvSpPr>
      <xdr:spPr>
        <a:xfrm>
          <a:off x="14325111" y="1334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39111</xdr:rowOff>
    </xdr:from>
    <xdr:to>
      <xdr:col>72</xdr:col>
      <xdr:colOff>38100</xdr:colOff>
      <xdr:row>77</xdr:row>
      <xdr:rowOff>140711</xdr:rowOff>
    </xdr:to>
    <xdr:sp macro="" textlink="">
      <xdr:nvSpPr>
        <xdr:cNvPr id="647" name="楕円 646"/>
        <xdr:cNvSpPr/>
      </xdr:nvSpPr>
      <xdr:spPr>
        <a:xfrm>
          <a:off x="13652500" y="1324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131838</xdr:rowOff>
    </xdr:from>
    <xdr:ext cx="534377" cy="259045"/>
    <xdr:sp macro="" textlink="">
      <xdr:nvSpPr>
        <xdr:cNvPr id="648" name="テキスト ボックス 647"/>
        <xdr:cNvSpPr txBox="1"/>
      </xdr:nvSpPr>
      <xdr:spPr>
        <a:xfrm>
          <a:off x="13436111" y="1333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140457</xdr:rowOff>
    </xdr:from>
    <xdr:to>
      <xdr:col>67</xdr:col>
      <xdr:colOff>101600</xdr:colOff>
      <xdr:row>77</xdr:row>
      <xdr:rowOff>70607</xdr:rowOff>
    </xdr:to>
    <xdr:sp macro="" textlink="">
      <xdr:nvSpPr>
        <xdr:cNvPr id="649" name="楕円 648"/>
        <xdr:cNvSpPr/>
      </xdr:nvSpPr>
      <xdr:spPr>
        <a:xfrm>
          <a:off x="12763500" y="1317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87134</xdr:rowOff>
    </xdr:from>
    <xdr:ext cx="534377" cy="259045"/>
    <xdr:sp macro="" textlink="">
      <xdr:nvSpPr>
        <xdr:cNvPr id="650" name="テキスト ボックス 649"/>
        <xdr:cNvSpPr txBox="1"/>
      </xdr:nvSpPr>
      <xdr:spPr>
        <a:xfrm>
          <a:off x="12547111" y="1294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140272</xdr:rowOff>
    </xdr:from>
    <xdr:to>
      <xdr:col>85</xdr:col>
      <xdr:colOff>126364</xdr:colOff>
      <xdr:row>99</xdr:row>
      <xdr:rowOff>44405</xdr:rowOff>
    </xdr:to>
    <xdr:cxnSp macro="">
      <xdr:nvCxnSpPr>
        <xdr:cNvPr id="674" name="直線コネクタ 673"/>
        <xdr:cNvCxnSpPr/>
      </xdr:nvCxnSpPr>
      <xdr:spPr>
        <a:xfrm flipV="1">
          <a:off x="16317595" y="15742222"/>
          <a:ext cx="1269"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48232</xdr:rowOff>
    </xdr:from>
    <xdr:ext cx="249299" cy="259045"/>
    <xdr:sp macro="" textlink="">
      <xdr:nvSpPr>
        <xdr:cNvPr id="675" name="積立金最小値テキスト"/>
        <xdr:cNvSpPr txBox="1"/>
      </xdr:nvSpPr>
      <xdr:spPr>
        <a:xfrm>
          <a:off x="16370300" y="170217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44405</xdr:rowOff>
    </xdr:from>
    <xdr:to>
      <xdr:col>86</xdr:col>
      <xdr:colOff>25400</xdr:colOff>
      <xdr:row>99</xdr:row>
      <xdr:rowOff>44405</xdr:rowOff>
    </xdr:to>
    <xdr:cxnSp macro="">
      <xdr:nvCxnSpPr>
        <xdr:cNvPr id="676" name="直線コネクタ 675"/>
        <xdr:cNvCxnSpPr/>
      </xdr:nvCxnSpPr>
      <xdr:spPr>
        <a:xfrm>
          <a:off x="16230600" y="1701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86949</xdr:rowOff>
    </xdr:from>
    <xdr:ext cx="599010" cy="259045"/>
    <xdr:sp macro="" textlink="">
      <xdr:nvSpPr>
        <xdr:cNvPr id="677" name="積立金最大値テキスト"/>
        <xdr:cNvSpPr txBox="1"/>
      </xdr:nvSpPr>
      <xdr:spPr>
        <a:xfrm>
          <a:off x="16370300" y="15517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140272</xdr:rowOff>
    </xdr:from>
    <xdr:to>
      <xdr:col>86</xdr:col>
      <xdr:colOff>25400</xdr:colOff>
      <xdr:row>91</xdr:row>
      <xdr:rowOff>140272</xdr:rowOff>
    </xdr:to>
    <xdr:cxnSp macro="">
      <xdr:nvCxnSpPr>
        <xdr:cNvPr id="678" name="直線コネクタ 677"/>
        <xdr:cNvCxnSpPr/>
      </xdr:nvCxnSpPr>
      <xdr:spPr>
        <a:xfrm>
          <a:off x="16230600" y="1574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20501</xdr:rowOff>
    </xdr:from>
    <xdr:to>
      <xdr:col>85</xdr:col>
      <xdr:colOff>127000</xdr:colOff>
      <xdr:row>98</xdr:row>
      <xdr:rowOff>125656</xdr:rowOff>
    </xdr:to>
    <xdr:cxnSp macro="">
      <xdr:nvCxnSpPr>
        <xdr:cNvPr id="679" name="直線コネクタ 678"/>
        <xdr:cNvCxnSpPr/>
      </xdr:nvCxnSpPr>
      <xdr:spPr>
        <a:xfrm flipV="1">
          <a:off x="15481300" y="16822601"/>
          <a:ext cx="8382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121620</xdr:rowOff>
    </xdr:from>
    <xdr:ext cx="534377" cy="259045"/>
    <xdr:sp macro="" textlink="">
      <xdr:nvSpPr>
        <xdr:cNvPr id="680" name="積立金平均値テキスト"/>
        <xdr:cNvSpPr txBox="1"/>
      </xdr:nvSpPr>
      <xdr:spPr>
        <a:xfrm>
          <a:off x="16370300" y="16752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143193</xdr:rowOff>
    </xdr:from>
    <xdr:to>
      <xdr:col>85</xdr:col>
      <xdr:colOff>177800</xdr:colOff>
      <xdr:row>98</xdr:row>
      <xdr:rowOff>73343</xdr:rowOff>
    </xdr:to>
    <xdr:sp macro="" textlink="">
      <xdr:nvSpPr>
        <xdr:cNvPr id="681" name="フローチャート: 判断 680"/>
        <xdr:cNvSpPr/>
      </xdr:nvSpPr>
      <xdr:spPr>
        <a:xfrm>
          <a:off x="16268700" y="1677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95290</xdr:rowOff>
    </xdr:from>
    <xdr:to>
      <xdr:col>81</xdr:col>
      <xdr:colOff>50800</xdr:colOff>
      <xdr:row>98</xdr:row>
      <xdr:rowOff>125656</xdr:rowOff>
    </xdr:to>
    <xdr:cxnSp macro="">
      <xdr:nvCxnSpPr>
        <xdr:cNvPr id="682" name="直線コネクタ 681"/>
        <xdr:cNvCxnSpPr/>
      </xdr:nvCxnSpPr>
      <xdr:spPr>
        <a:xfrm>
          <a:off x="14592300" y="16897390"/>
          <a:ext cx="889000" cy="3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152268</xdr:rowOff>
    </xdr:from>
    <xdr:to>
      <xdr:col>81</xdr:col>
      <xdr:colOff>101600</xdr:colOff>
      <xdr:row>98</xdr:row>
      <xdr:rowOff>82418</xdr:rowOff>
    </xdr:to>
    <xdr:sp macro="" textlink="">
      <xdr:nvSpPr>
        <xdr:cNvPr id="683" name="フローチャート: 判断 682"/>
        <xdr:cNvSpPr/>
      </xdr:nvSpPr>
      <xdr:spPr>
        <a:xfrm>
          <a:off x="15430500" y="1678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98945</xdr:rowOff>
    </xdr:from>
    <xdr:ext cx="534377" cy="259045"/>
    <xdr:sp macro="" textlink="">
      <xdr:nvSpPr>
        <xdr:cNvPr id="684" name="テキスト ボックス 683"/>
        <xdr:cNvSpPr txBox="1"/>
      </xdr:nvSpPr>
      <xdr:spPr>
        <a:xfrm>
          <a:off x="15214111" y="1655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93188</xdr:rowOff>
    </xdr:from>
    <xdr:to>
      <xdr:col>76</xdr:col>
      <xdr:colOff>114300</xdr:colOff>
      <xdr:row>98</xdr:row>
      <xdr:rowOff>95290</xdr:rowOff>
    </xdr:to>
    <xdr:cxnSp macro="">
      <xdr:nvCxnSpPr>
        <xdr:cNvPr id="685" name="直線コネクタ 684"/>
        <xdr:cNvCxnSpPr/>
      </xdr:nvCxnSpPr>
      <xdr:spPr>
        <a:xfrm>
          <a:off x="13703300" y="16895288"/>
          <a:ext cx="889000" cy="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160474</xdr:rowOff>
    </xdr:from>
    <xdr:to>
      <xdr:col>76</xdr:col>
      <xdr:colOff>165100</xdr:colOff>
      <xdr:row>98</xdr:row>
      <xdr:rowOff>90624</xdr:rowOff>
    </xdr:to>
    <xdr:sp macro="" textlink="">
      <xdr:nvSpPr>
        <xdr:cNvPr id="686" name="フローチャート: 判断 685"/>
        <xdr:cNvSpPr/>
      </xdr:nvSpPr>
      <xdr:spPr>
        <a:xfrm>
          <a:off x="14541500" y="1679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107151</xdr:rowOff>
    </xdr:from>
    <xdr:ext cx="534377" cy="259045"/>
    <xdr:sp macro="" textlink="">
      <xdr:nvSpPr>
        <xdr:cNvPr id="687" name="テキスト ボックス 686"/>
        <xdr:cNvSpPr txBox="1"/>
      </xdr:nvSpPr>
      <xdr:spPr>
        <a:xfrm>
          <a:off x="14325111" y="1656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93188</xdr:rowOff>
    </xdr:from>
    <xdr:to>
      <xdr:col>71</xdr:col>
      <xdr:colOff>177800</xdr:colOff>
      <xdr:row>98</xdr:row>
      <xdr:rowOff>115415</xdr:rowOff>
    </xdr:to>
    <xdr:cxnSp macro="">
      <xdr:nvCxnSpPr>
        <xdr:cNvPr id="688" name="直線コネクタ 687"/>
        <xdr:cNvCxnSpPr/>
      </xdr:nvCxnSpPr>
      <xdr:spPr>
        <a:xfrm flipV="1">
          <a:off x="12814300" y="16895288"/>
          <a:ext cx="889000" cy="2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87415</xdr:rowOff>
    </xdr:from>
    <xdr:to>
      <xdr:col>72</xdr:col>
      <xdr:colOff>38100</xdr:colOff>
      <xdr:row>97</xdr:row>
      <xdr:rowOff>17565</xdr:rowOff>
    </xdr:to>
    <xdr:sp macro="" textlink="">
      <xdr:nvSpPr>
        <xdr:cNvPr id="689" name="フローチャート: 判断 688"/>
        <xdr:cNvSpPr/>
      </xdr:nvSpPr>
      <xdr:spPr>
        <a:xfrm>
          <a:off x="13652500" y="1654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34092</xdr:rowOff>
    </xdr:from>
    <xdr:ext cx="534377" cy="259045"/>
    <xdr:sp macro="" textlink="">
      <xdr:nvSpPr>
        <xdr:cNvPr id="690" name="テキスト ボックス 689"/>
        <xdr:cNvSpPr txBox="1"/>
      </xdr:nvSpPr>
      <xdr:spPr>
        <a:xfrm>
          <a:off x="13436111" y="1632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61002</xdr:rowOff>
    </xdr:from>
    <xdr:to>
      <xdr:col>67</xdr:col>
      <xdr:colOff>101600</xdr:colOff>
      <xdr:row>93</xdr:row>
      <xdr:rowOff>162602</xdr:rowOff>
    </xdr:to>
    <xdr:sp macro="" textlink="">
      <xdr:nvSpPr>
        <xdr:cNvPr id="691" name="フローチャート: 判断 690"/>
        <xdr:cNvSpPr/>
      </xdr:nvSpPr>
      <xdr:spPr>
        <a:xfrm>
          <a:off x="12763500" y="1600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7679</xdr:rowOff>
    </xdr:from>
    <xdr:ext cx="599010" cy="259045"/>
    <xdr:sp macro="" textlink="">
      <xdr:nvSpPr>
        <xdr:cNvPr id="692" name="テキスト ボックス 691"/>
        <xdr:cNvSpPr txBox="1"/>
      </xdr:nvSpPr>
      <xdr:spPr>
        <a:xfrm>
          <a:off x="12514795" y="1578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141151</xdr:rowOff>
    </xdr:from>
    <xdr:to>
      <xdr:col>85</xdr:col>
      <xdr:colOff>177800</xdr:colOff>
      <xdr:row>98</xdr:row>
      <xdr:rowOff>71301</xdr:rowOff>
    </xdr:to>
    <xdr:sp macro="" textlink="">
      <xdr:nvSpPr>
        <xdr:cNvPr id="698" name="楕円 697"/>
        <xdr:cNvSpPr/>
      </xdr:nvSpPr>
      <xdr:spPr>
        <a:xfrm>
          <a:off x="16268700" y="1677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164028</xdr:rowOff>
    </xdr:from>
    <xdr:ext cx="534377" cy="259045"/>
    <xdr:sp macro="" textlink="">
      <xdr:nvSpPr>
        <xdr:cNvPr id="699" name="積立金該当値テキスト"/>
        <xdr:cNvSpPr txBox="1"/>
      </xdr:nvSpPr>
      <xdr:spPr>
        <a:xfrm>
          <a:off x="16370300" y="16623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74856</xdr:rowOff>
    </xdr:from>
    <xdr:to>
      <xdr:col>81</xdr:col>
      <xdr:colOff>101600</xdr:colOff>
      <xdr:row>99</xdr:row>
      <xdr:rowOff>5006</xdr:rowOff>
    </xdr:to>
    <xdr:sp macro="" textlink="">
      <xdr:nvSpPr>
        <xdr:cNvPr id="700" name="楕円 699"/>
        <xdr:cNvSpPr/>
      </xdr:nvSpPr>
      <xdr:spPr>
        <a:xfrm>
          <a:off x="15430500" y="1687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167583</xdr:rowOff>
    </xdr:from>
    <xdr:ext cx="534377" cy="259045"/>
    <xdr:sp macro="" textlink="">
      <xdr:nvSpPr>
        <xdr:cNvPr id="701" name="テキスト ボックス 700"/>
        <xdr:cNvSpPr txBox="1"/>
      </xdr:nvSpPr>
      <xdr:spPr>
        <a:xfrm>
          <a:off x="15214111" y="1696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44490</xdr:rowOff>
    </xdr:from>
    <xdr:to>
      <xdr:col>76</xdr:col>
      <xdr:colOff>165100</xdr:colOff>
      <xdr:row>98</xdr:row>
      <xdr:rowOff>146090</xdr:rowOff>
    </xdr:to>
    <xdr:sp macro="" textlink="">
      <xdr:nvSpPr>
        <xdr:cNvPr id="702" name="楕円 701"/>
        <xdr:cNvSpPr/>
      </xdr:nvSpPr>
      <xdr:spPr>
        <a:xfrm>
          <a:off x="14541500" y="1684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137217</xdr:rowOff>
    </xdr:from>
    <xdr:ext cx="534377" cy="259045"/>
    <xdr:sp macro="" textlink="">
      <xdr:nvSpPr>
        <xdr:cNvPr id="703" name="テキスト ボックス 702"/>
        <xdr:cNvSpPr txBox="1"/>
      </xdr:nvSpPr>
      <xdr:spPr>
        <a:xfrm>
          <a:off x="14325111" y="1693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42388</xdr:rowOff>
    </xdr:from>
    <xdr:to>
      <xdr:col>72</xdr:col>
      <xdr:colOff>38100</xdr:colOff>
      <xdr:row>98</xdr:row>
      <xdr:rowOff>143988</xdr:rowOff>
    </xdr:to>
    <xdr:sp macro="" textlink="">
      <xdr:nvSpPr>
        <xdr:cNvPr id="704" name="楕円 703"/>
        <xdr:cNvSpPr/>
      </xdr:nvSpPr>
      <xdr:spPr>
        <a:xfrm>
          <a:off x="13652500" y="1684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135115</xdr:rowOff>
    </xdr:from>
    <xdr:ext cx="534377" cy="259045"/>
    <xdr:sp macro="" textlink="">
      <xdr:nvSpPr>
        <xdr:cNvPr id="705" name="テキスト ボックス 704"/>
        <xdr:cNvSpPr txBox="1"/>
      </xdr:nvSpPr>
      <xdr:spPr>
        <a:xfrm>
          <a:off x="13436111" y="1693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64615</xdr:rowOff>
    </xdr:from>
    <xdr:to>
      <xdr:col>67</xdr:col>
      <xdr:colOff>101600</xdr:colOff>
      <xdr:row>98</xdr:row>
      <xdr:rowOff>166215</xdr:rowOff>
    </xdr:to>
    <xdr:sp macro="" textlink="">
      <xdr:nvSpPr>
        <xdr:cNvPr id="706" name="楕円 705"/>
        <xdr:cNvSpPr/>
      </xdr:nvSpPr>
      <xdr:spPr>
        <a:xfrm>
          <a:off x="12763500" y="1686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157342</xdr:rowOff>
    </xdr:from>
    <xdr:ext cx="534377" cy="259045"/>
    <xdr:sp macro="" textlink="">
      <xdr:nvSpPr>
        <xdr:cNvPr id="707" name="テキスト ボックス 706"/>
        <xdr:cNvSpPr txBox="1"/>
      </xdr:nvSpPr>
      <xdr:spPr>
        <a:xfrm>
          <a:off x="12547111" y="1695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9" name="テキスト ボックス 728"/>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132804</xdr:rowOff>
    </xdr:from>
    <xdr:to>
      <xdr:col>116</xdr:col>
      <xdr:colOff>62864</xdr:colOff>
      <xdr:row>39</xdr:row>
      <xdr:rowOff>44450</xdr:rowOff>
    </xdr:to>
    <xdr:cxnSp macro="">
      <xdr:nvCxnSpPr>
        <xdr:cNvPr id="731" name="直線コネクタ 730"/>
        <xdr:cNvCxnSpPr/>
      </xdr:nvCxnSpPr>
      <xdr:spPr>
        <a:xfrm flipV="1">
          <a:off x="22159595" y="5276304"/>
          <a:ext cx="1269" cy="1454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53167</xdr:rowOff>
    </xdr:from>
    <xdr:ext cx="249299" cy="259045"/>
    <xdr:sp macro="" textlink="">
      <xdr:nvSpPr>
        <xdr:cNvPr id="732" name="投資及び出資金最小値テキスト"/>
        <xdr:cNvSpPr txBox="1"/>
      </xdr:nvSpPr>
      <xdr:spPr>
        <a:xfrm>
          <a:off x="22212300" y="673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79481</xdr:rowOff>
    </xdr:from>
    <xdr:ext cx="534377" cy="259045"/>
    <xdr:sp macro="" textlink="">
      <xdr:nvSpPr>
        <xdr:cNvPr id="734" name="投資及び出資金最大値テキスト"/>
        <xdr:cNvSpPr txBox="1"/>
      </xdr:nvSpPr>
      <xdr:spPr>
        <a:xfrm>
          <a:off x="22212300" y="505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132804</xdr:rowOff>
    </xdr:from>
    <xdr:to>
      <xdr:col>116</xdr:col>
      <xdr:colOff>152400</xdr:colOff>
      <xdr:row>30</xdr:row>
      <xdr:rowOff>132804</xdr:rowOff>
    </xdr:to>
    <xdr:cxnSp macro="">
      <xdr:nvCxnSpPr>
        <xdr:cNvPr id="735" name="直線コネクタ 734"/>
        <xdr:cNvCxnSpPr/>
      </xdr:nvCxnSpPr>
      <xdr:spPr>
        <a:xfrm>
          <a:off x="22072600" y="527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21190</xdr:rowOff>
    </xdr:from>
    <xdr:to>
      <xdr:col>116</xdr:col>
      <xdr:colOff>63500</xdr:colOff>
      <xdr:row>39</xdr:row>
      <xdr:rowOff>37154</xdr:rowOff>
    </xdr:to>
    <xdr:cxnSp macro="">
      <xdr:nvCxnSpPr>
        <xdr:cNvPr id="736" name="直線コネクタ 735"/>
        <xdr:cNvCxnSpPr/>
      </xdr:nvCxnSpPr>
      <xdr:spPr>
        <a:xfrm flipV="1">
          <a:off x="21323300" y="6707740"/>
          <a:ext cx="838200" cy="1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142067</xdr:rowOff>
    </xdr:from>
    <xdr:ext cx="469744" cy="259045"/>
    <xdr:sp macro="" textlink="">
      <xdr:nvSpPr>
        <xdr:cNvPr id="737" name="投資及び出資金平均値テキスト"/>
        <xdr:cNvSpPr txBox="1"/>
      </xdr:nvSpPr>
      <xdr:spPr>
        <a:xfrm>
          <a:off x="22212300" y="6485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119190</xdr:rowOff>
    </xdr:from>
    <xdr:to>
      <xdr:col>116</xdr:col>
      <xdr:colOff>114300</xdr:colOff>
      <xdr:row>39</xdr:row>
      <xdr:rowOff>49340</xdr:rowOff>
    </xdr:to>
    <xdr:sp macro="" textlink="">
      <xdr:nvSpPr>
        <xdr:cNvPr id="738" name="フローチャート: 判断 737"/>
        <xdr:cNvSpPr/>
      </xdr:nvSpPr>
      <xdr:spPr>
        <a:xfrm>
          <a:off x="22110700" y="663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37020</xdr:rowOff>
    </xdr:from>
    <xdr:to>
      <xdr:col>111</xdr:col>
      <xdr:colOff>177800</xdr:colOff>
      <xdr:row>39</xdr:row>
      <xdr:rowOff>37154</xdr:rowOff>
    </xdr:to>
    <xdr:cxnSp macro="">
      <xdr:nvCxnSpPr>
        <xdr:cNvPr id="739" name="直線コネクタ 738"/>
        <xdr:cNvCxnSpPr/>
      </xdr:nvCxnSpPr>
      <xdr:spPr>
        <a:xfrm>
          <a:off x="20434300" y="6723570"/>
          <a:ext cx="889000" cy="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123590</xdr:rowOff>
    </xdr:from>
    <xdr:to>
      <xdr:col>112</xdr:col>
      <xdr:colOff>38100</xdr:colOff>
      <xdr:row>39</xdr:row>
      <xdr:rowOff>53740</xdr:rowOff>
    </xdr:to>
    <xdr:sp macro="" textlink="">
      <xdr:nvSpPr>
        <xdr:cNvPr id="740" name="フローチャート: 判断 739"/>
        <xdr:cNvSpPr/>
      </xdr:nvSpPr>
      <xdr:spPr>
        <a:xfrm>
          <a:off x="21272500" y="66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70267</xdr:rowOff>
    </xdr:from>
    <xdr:ext cx="469744" cy="259045"/>
    <xdr:sp macro="" textlink="">
      <xdr:nvSpPr>
        <xdr:cNvPr id="741" name="テキスト ボックス 740"/>
        <xdr:cNvSpPr txBox="1"/>
      </xdr:nvSpPr>
      <xdr:spPr>
        <a:xfrm>
          <a:off x="21088428" y="641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37020</xdr:rowOff>
    </xdr:from>
    <xdr:to>
      <xdr:col>107</xdr:col>
      <xdr:colOff>50800</xdr:colOff>
      <xdr:row>39</xdr:row>
      <xdr:rowOff>37782</xdr:rowOff>
    </xdr:to>
    <xdr:cxnSp macro="">
      <xdr:nvCxnSpPr>
        <xdr:cNvPr id="742" name="直線コネクタ 741"/>
        <xdr:cNvCxnSpPr/>
      </xdr:nvCxnSpPr>
      <xdr:spPr>
        <a:xfrm flipV="1">
          <a:off x="19545300" y="672357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112293</xdr:rowOff>
    </xdr:from>
    <xdr:to>
      <xdr:col>107</xdr:col>
      <xdr:colOff>101600</xdr:colOff>
      <xdr:row>39</xdr:row>
      <xdr:rowOff>42443</xdr:rowOff>
    </xdr:to>
    <xdr:sp macro="" textlink="">
      <xdr:nvSpPr>
        <xdr:cNvPr id="743" name="フローチャート: 判断 742"/>
        <xdr:cNvSpPr/>
      </xdr:nvSpPr>
      <xdr:spPr>
        <a:xfrm>
          <a:off x="20383500" y="662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58971</xdr:rowOff>
    </xdr:from>
    <xdr:ext cx="469744" cy="259045"/>
    <xdr:sp macro="" textlink="">
      <xdr:nvSpPr>
        <xdr:cNvPr id="744" name="テキスト ボックス 743"/>
        <xdr:cNvSpPr txBox="1"/>
      </xdr:nvSpPr>
      <xdr:spPr>
        <a:xfrm>
          <a:off x="20199428" y="640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37782</xdr:rowOff>
    </xdr:from>
    <xdr:to>
      <xdr:col>102</xdr:col>
      <xdr:colOff>114300</xdr:colOff>
      <xdr:row>39</xdr:row>
      <xdr:rowOff>39478</xdr:rowOff>
    </xdr:to>
    <xdr:cxnSp macro="">
      <xdr:nvCxnSpPr>
        <xdr:cNvPr id="745" name="直線コネクタ 744"/>
        <xdr:cNvCxnSpPr/>
      </xdr:nvCxnSpPr>
      <xdr:spPr>
        <a:xfrm flipV="1">
          <a:off x="18656300" y="6724332"/>
          <a:ext cx="889000" cy="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125190</xdr:rowOff>
    </xdr:from>
    <xdr:to>
      <xdr:col>102</xdr:col>
      <xdr:colOff>165100</xdr:colOff>
      <xdr:row>39</xdr:row>
      <xdr:rowOff>55340</xdr:rowOff>
    </xdr:to>
    <xdr:sp macro="" textlink="">
      <xdr:nvSpPr>
        <xdr:cNvPr id="746" name="フローチャート: 判断 745"/>
        <xdr:cNvSpPr/>
      </xdr:nvSpPr>
      <xdr:spPr>
        <a:xfrm>
          <a:off x="19494500" y="664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71867</xdr:rowOff>
    </xdr:from>
    <xdr:ext cx="469744" cy="259045"/>
    <xdr:sp macro="" textlink="">
      <xdr:nvSpPr>
        <xdr:cNvPr id="747" name="テキスト ボックス 746"/>
        <xdr:cNvSpPr txBox="1"/>
      </xdr:nvSpPr>
      <xdr:spPr>
        <a:xfrm>
          <a:off x="19310428" y="641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104292</xdr:rowOff>
    </xdr:from>
    <xdr:to>
      <xdr:col>98</xdr:col>
      <xdr:colOff>38100</xdr:colOff>
      <xdr:row>39</xdr:row>
      <xdr:rowOff>34442</xdr:rowOff>
    </xdr:to>
    <xdr:sp macro="" textlink="">
      <xdr:nvSpPr>
        <xdr:cNvPr id="748" name="フローチャート: 判断 747"/>
        <xdr:cNvSpPr/>
      </xdr:nvSpPr>
      <xdr:spPr>
        <a:xfrm>
          <a:off x="18605500" y="66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50969</xdr:rowOff>
    </xdr:from>
    <xdr:ext cx="469744" cy="259045"/>
    <xdr:sp macro="" textlink="">
      <xdr:nvSpPr>
        <xdr:cNvPr id="749" name="テキスト ボックス 748"/>
        <xdr:cNvSpPr txBox="1"/>
      </xdr:nvSpPr>
      <xdr:spPr>
        <a:xfrm>
          <a:off x="18421428" y="63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141840</xdr:rowOff>
    </xdr:from>
    <xdr:to>
      <xdr:col>116</xdr:col>
      <xdr:colOff>114300</xdr:colOff>
      <xdr:row>39</xdr:row>
      <xdr:rowOff>71990</xdr:rowOff>
    </xdr:to>
    <xdr:sp macro="" textlink="">
      <xdr:nvSpPr>
        <xdr:cNvPr id="755" name="楕円 754"/>
        <xdr:cNvSpPr/>
      </xdr:nvSpPr>
      <xdr:spPr>
        <a:xfrm>
          <a:off x="22110700" y="665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97617</xdr:rowOff>
    </xdr:from>
    <xdr:ext cx="469744" cy="259045"/>
    <xdr:sp macro="" textlink="">
      <xdr:nvSpPr>
        <xdr:cNvPr id="756" name="投資及び出資金該当値テキスト"/>
        <xdr:cNvSpPr txBox="1"/>
      </xdr:nvSpPr>
      <xdr:spPr>
        <a:xfrm>
          <a:off x="22212300" y="661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157804</xdr:rowOff>
    </xdr:from>
    <xdr:to>
      <xdr:col>112</xdr:col>
      <xdr:colOff>38100</xdr:colOff>
      <xdr:row>39</xdr:row>
      <xdr:rowOff>87954</xdr:rowOff>
    </xdr:to>
    <xdr:sp macro="" textlink="">
      <xdr:nvSpPr>
        <xdr:cNvPr id="757" name="楕円 756"/>
        <xdr:cNvSpPr/>
      </xdr:nvSpPr>
      <xdr:spPr>
        <a:xfrm>
          <a:off x="21272500" y="667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79081</xdr:rowOff>
    </xdr:from>
    <xdr:ext cx="378565" cy="259045"/>
    <xdr:sp macro="" textlink="">
      <xdr:nvSpPr>
        <xdr:cNvPr id="758" name="テキスト ボックス 757"/>
        <xdr:cNvSpPr txBox="1"/>
      </xdr:nvSpPr>
      <xdr:spPr>
        <a:xfrm>
          <a:off x="21134017" y="6765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157670</xdr:rowOff>
    </xdr:from>
    <xdr:to>
      <xdr:col>107</xdr:col>
      <xdr:colOff>101600</xdr:colOff>
      <xdr:row>39</xdr:row>
      <xdr:rowOff>87820</xdr:rowOff>
    </xdr:to>
    <xdr:sp macro="" textlink="">
      <xdr:nvSpPr>
        <xdr:cNvPr id="759" name="楕円 758"/>
        <xdr:cNvSpPr/>
      </xdr:nvSpPr>
      <xdr:spPr>
        <a:xfrm>
          <a:off x="20383500" y="667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78947</xdr:rowOff>
    </xdr:from>
    <xdr:ext cx="378565" cy="259045"/>
    <xdr:sp macro="" textlink="">
      <xdr:nvSpPr>
        <xdr:cNvPr id="760" name="テキスト ボックス 759"/>
        <xdr:cNvSpPr txBox="1"/>
      </xdr:nvSpPr>
      <xdr:spPr>
        <a:xfrm>
          <a:off x="20245017" y="6765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158432</xdr:rowOff>
    </xdr:from>
    <xdr:to>
      <xdr:col>102</xdr:col>
      <xdr:colOff>165100</xdr:colOff>
      <xdr:row>39</xdr:row>
      <xdr:rowOff>88582</xdr:rowOff>
    </xdr:to>
    <xdr:sp macro="" textlink="">
      <xdr:nvSpPr>
        <xdr:cNvPr id="761" name="楕円 760"/>
        <xdr:cNvSpPr/>
      </xdr:nvSpPr>
      <xdr:spPr>
        <a:xfrm>
          <a:off x="19494500" y="667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79709</xdr:rowOff>
    </xdr:from>
    <xdr:ext cx="378565" cy="259045"/>
    <xdr:sp macro="" textlink="">
      <xdr:nvSpPr>
        <xdr:cNvPr id="762" name="テキスト ボックス 761"/>
        <xdr:cNvSpPr txBox="1"/>
      </xdr:nvSpPr>
      <xdr:spPr>
        <a:xfrm>
          <a:off x="19356017" y="6766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160128</xdr:rowOff>
    </xdr:from>
    <xdr:to>
      <xdr:col>98</xdr:col>
      <xdr:colOff>38100</xdr:colOff>
      <xdr:row>39</xdr:row>
      <xdr:rowOff>90278</xdr:rowOff>
    </xdr:to>
    <xdr:sp macro="" textlink="">
      <xdr:nvSpPr>
        <xdr:cNvPr id="763" name="楕円 762"/>
        <xdr:cNvSpPr/>
      </xdr:nvSpPr>
      <xdr:spPr>
        <a:xfrm>
          <a:off x="18605500" y="667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81405</xdr:rowOff>
    </xdr:from>
    <xdr:ext cx="378565" cy="259045"/>
    <xdr:sp macro="" textlink="">
      <xdr:nvSpPr>
        <xdr:cNvPr id="764" name="テキスト ボックス 763"/>
        <xdr:cNvSpPr txBox="1"/>
      </xdr:nvSpPr>
      <xdr:spPr>
        <a:xfrm>
          <a:off x="18467017" y="6767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0" name="テキスト ボックス 77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2" name="テキスト ボックス 78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17650</xdr:rowOff>
    </xdr:from>
    <xdr:to>
      <xdr:col>116</xdr:col>
      <xdr:colOff>62864</xdr:colOff>
      <xdr:row>58</xdr:row>
      <xdr:rowOff>139700</xdr:rowOff>
    </xdr:to>
    <xdr:cxnSp macro="">
      <xdr:nvCxnSpPr>
        <xdr:cNvPr id="786" name="直線コネクタ 785"/>
        <xdr:cNvCxnSpPr/>
      </xdr:nvCxnSpPr>
      <xdr:spPr>
        <a:xfrm flipV="1">
          <a:off x="22159595" y="8933050"/>
          <a:ext cx="1269" cy="1150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135777</xdr:rowOff>
    </xdr:from>
    <xdr:ext cx="534377" cy="259045"/>
    <xdr:sp macro="" textlink="">
      <xdr:nvSpPr>
        <xdr:cNvPr id="789" name="貸付金最大値テキスト"/>
        <xdr:cNvSpPr txBox="1"/>
      </xdr:nvSpPr>
      <xdr:spPr>
        <a:xfrm>
          <a:off x="22212300" y="87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17650</xdr:rowOff>
    </xdr:from>
    <xdr:to>
      <xdr:col>116</xdr:col>
      <xdr:colOff>152400</xdr:colOff>
      <xdr:row>52</xdr:row>
      <xdr:rowOff>17650</xdr:rowOff>
    </xdr:to>
    <xdr:cxnSp macro="">
      <xdr:nvCxnSpPr>
        <xdr:cNvPr id="790" name="直線コネクタ 789"/>
        <xdr:cNvCxnSpPr/>
      </xdr:nvCxnSpPr>
      <xdr:spPr>
        <a:xfrm>
          <a:off x="22072600" y="89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65931</xdr:rowOff>
    </xdr:from>
    <xdr:to>
      <xdr:col>116</xdr:col>
      <xdr:colOff>63500</xdr:colOff>
      <xdr:row>58</xdr:row>
      <xdr:rowOff>67851</xdr:rowOff>
    </xdr:to>
    <xdr:cxnSp macro="">
      <xdr:nvCxnSpPr>
        <xdr:cNvPr id="791" name="直線コネクタ 790"/>
        <xdr:cNvCxnSpPr/>
      </xdr:nvCxnSpPr>
      <xdr:spPr>
        <a:xfrm>
          <a:off x="21323300" y="10010031"/>
          <a:ext cx="8382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6415</xdr:rowOff>
    </xdr:from>
    <xdr:ext cx="469744" cy="259045"/>
    <xdr:sp macro="" textlink="">
      <xdr:nvSpPr>
        <xdr:cNvPr id="792" name="貸付金平均値テキスト"/>
        <xdr:cNvSpPr txBox="1"/>
      </xdr:nvSpPr>
      <xdr:spPr>
        <a:xfrm>
          <a:off x="22212300" y="9779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154988</xdr:rowOff>
    </xdr:from>
    <xdr:to>
      <xdr:col>116</xdr:col>
      <xdr:colOff>114300</xdr:colOff>
      <xdr:row>58</xdr:row>
      <xdr:rowOff>85138</xdr:rowOff>
    </xdr:to>
    <xdr:sp macro="" textlink="">
      <xdr:nvSpPr>
        <xdr:cNvPr id="793" name="フローチャート: 判断 792"/>
        <xdr:cNvSpPr/>
      </xdr:nvSpPr>
      <xdr:spPr>
        <a:xfrm>
          <a:off x="22110700" y="992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62479</xdr:rowOff>
    </xdr:from>
    <xdr:to>
      <xdr:col>111</xdr:col>
      <xdr:colOff>177800</xdr:colOff>
      <xdr:row>58</xdr:row>
      <xdr:rowOff>65931</xdr:rowOff>
    </xdr:to>
    <xdr:cxnSp macro="">
      <xdr:nvCxnSpPr>
        <xdr:cNvPr id="794" name="直線コネクタ 793"/>
        <xdr:cNvCxnSpPr/>
      </xdr:nvCxnSpPr>
      <xdr:spPr>
        <a:xfrm>
          <a:off x="20434300" y="10006579"/>
          <a:ext cx="889000" cy="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136106</xdr:rowOff>
    </xdr:from>
    <xdr:to>
      <xdr:col>112</xdr:col>
      <xdr:colOff>38100</xdr:colOff>
      <xdr:row>58</xdr:row>
      <xdr:rowOff>66256</xdr:rowOff>
    </xdr:to>
    <xdr:sp macro="" textlink="">
      <xdr:nvSpPr>
        <xdr:cNvPr id="795" name="フローチャート: 判断 794"/>
        <xdr:cNvSpPr/>
      </xdr:nvSpPr>
      <xdr:spPr>
        <a:xfrm>
          <a:off x="212725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82783</xdr:rowOff>
    </xdr:from>
    <xdr:ext cx="469744" cy="259045"/>
    <xdr:sp macro="" textlink="">
      <xdr:nvSpPr>
        <xdr:cNvPr id="796" name="テキスト ボックス 795"/>
        <xdr:cNvSpPr txBox="1"/>
      </xdr:nvSpPr>
      <xdr:spPr>
        <a:xfrm>
          <a:off x="21088428" y="968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58272</xdr:rowOff>
    </xdr:from>
    <xdr:to>
      <xdr:col>107</xdr:col>
      <xdr:colOff>50800</xdr:colOff>
      <xdr:row>58</xdr:row>
      <xdr:rowOff>62479</xdr:rowOff>
    </xdr:to>
    <xdr:cxnSp macro="">
      <xdr:nvCxnSpPr>
        <xdr:cNvPr id="797" name="直線コネクタ 796"/>
        <xdr:cNvCxnSpPr/>
      </xdr:nvCxnSpPr>
      <xdr:spPr>
        <a:xfrm>
          <a:off x="19545300" y="10002372"/>
          <a:ext cx="889000" cy="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123853</xdr:rowOff>
    </xdr:from>
    <xdr:to>
      <xdr:col>107</xdr:col>
      <xdr:colOff>101600</xdr:colOff>
      <xdr:row>58</xdr:row>
      <xdr:rowOff>54003</xdr:rowOff>
    </xdr:to>
    <xdr:sp macro="" textlink="">
      <xdr:nvSpPr>
        <xdr:cNvPr id="798" name="フローチャート: 判断 797"/>
        <xdr:cNvSpPr/>
      </xdr:nvSpPr>
      <xdr:spPr>
        <a:xfrm>
          <a:off x="20383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70530</xdr:rowOff>
    </xdr:from>
    <xdr:ext cx="469744" cy="259045"/>
    <xdr:sp macro="" textlink="">
      <xdr:nvSpPr>
        <xdr:cNvPr id="799" name="テキスト ボックス 798"/>
        <xdr:cNvSpPr txBox="1"/>
      </xdr:nvSpPr>
      <xdr:spPr>
        <a:xfrm>
          <a:off x="20199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58272</xdr:rowOff>
    </xdr:from>
    <xdr:to>
      <xdr:col>102</xdr:col>
      <xdr:colOff>114300</xdr:colOff>
      <xdr:row>58</xdr:row>
      <xdr:rowOff>60033</xdr:rowOff>
    </xdr:to>
    <xdr:cxnSp macro="">
      <xdr:nvCxnSpPr>
        <xdr:cNvPr id="800" name="直線コネクタ 799"/>
        <xdr:cNvCxnSpPr/>
      </xdr:nvCxnSpPr>
      <xdr:spPr>
        <a:xfrm flipV="1">
          <a:off x="18656300" y="10002372"/>
          <a:ext cx="889000" cy="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152336</xdr:rowOff>
    </xdr:from>
    <xdr:to>
      <xdr:col>102</xdr:col>
      <xdr:colOff>165100</xdr:colOff>
      <xdr:row>58</xdr:row>
      <xdr:rowOff>82486</xdr:rowOff>
    </xdr:to>
    <xdr:sp macro="" textlink="">
      <xdr:nvSpPr>
        <xdr:cNvPr id="801" name="フローチャート: 判断 800"/>
        <xdr:cNvSpPr/>
      </xdr:nvSpPr>
      <xdr:spPr>
        <a:xfrm>
          <a:off x="19494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99013</xdr:rowOff>
    </xdr:from>
    <xdr:ext cx="469744" cy="259045"/>
    <xdr:sp macro="" textlink="">
      <xdr:nvSpPr>
        <xdr:cNvPr id="802" name="テキスト ボックス 801"/>
        <xdr:cNvSpPr txBox="1"/>
      </xdr:nvSpPr>
      <xdr:spPr>
        <a:xfrm>
          <a:off x="19310428" y="970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9507</xdr:rowOff>
    </xdr:from>
    <xdr:to>
      <xdr:col>98</xdr:col>
      <xdr:colOff>38100</xdr:colOff>
      <xdr:row>58</xdr:row>
      <xdr:rowOff>111107</xdr:rowOff>
    </xdr:to>
    <xdr:sp macro="" textlink="">
      <xdr:nvSpPr>
        <xdr:cNvPr id="803" name="フローチャート: 判断 802"/>
        <xdr:cNvSpPr/>
      </xdr:nvSpPr>
      <xdr:spPr>
        <a:xfrm>
          <a:off x="18605500" y="9953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102234</xdr:rowOff>
    </xdr:from>
    <xdr:ext cx="469744" cy="259045"/>
    <xdr:sp macro="" textlink="">
      <xdr:nvSpPr>
        <xdr:cNvPr id="804" name="テキスト ボックス 803"/>
        <xdr:cNvSpPr txBox="1"/>
      </xdr:nvSpPr>
      <xdr:spPr>
        <a:xfrm>
          <a:off x="18421428" y="10046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17051</xdr:rowOff>
    </xdr:from>
    <xdr:to>
      <xdr:col>116</xdr:col>
      <xdr:colOff>114300</xdr:colOff>
      <xdr:row>58</xdr:row>
      <xdr:rowOff>118651</xdr:rowOff>
    </xdr:to>
    <xdr:sp macro="" textlink="">
      <xdr:nvSpPr>
        <xdr:cNvPr id="810" name="楕円 809"/>
        <xdr:cNvSpPr/>
      </xdr:nvSpPr>
      <xdr:spPr>
        <a:xfrm>
          <a:off x="22110700" y="996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133415</xdr:rowOff>
    </xdr:from>
    <xdr:ext cx="469744" cy="259045"/>
    <xdr:sp macro="" textlink="">
      <xdr:nvSpPr>
        <xdr:cNvPr id="811" name="貸付金該当値テキスト"/>
        <xdr:cNvSpPr txBox="1"/>
      </xdr:nvSpPr>
      <xdr:spPr>
        <a:xfrm>
          <a:off x="22212300" y="9906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15131</xdr:rowOff>
    </xdr:from>
    <xdr:to>
      <xdr:col>112</xdr:col>
      <xdr:colOff>38100</xdr:colOff>
      <xdr:row>58</xdr:row>
      <xdr:rowOff>116731</xdr:rowOff>
    </xdr:to>
    <xdr:sp macro="" textlink="">
      <xdr:nvSpPr>
        <xdr:cNvPr id="812" name="楕円 811"/>
        <xdr:cNvSpPr/>
      </xdr:nvSpPr>
      <xdr:spPr>
        <a:xfrm>
          <a:off x="21272500" y="995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107858</xdr:rowOff>
    </xdr:from>
    <xdr:ext cx="469744" cy="259045"/>
    <xdr:sp macro="" textlink="">
      <xdr:nvSpPr>
        <xdr:cNvPr id="813" name="テキスト ボックス 812"/>
        <xdr:cNvSpPr txBox="1"/>
      </xdr:nvSpPr>
      <xdr:spPr>
        <a:xfrm>
          <a:off x="21088428" y="10051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11679</xdr:rowOff>
    </xdr:from>
    <xdr:to>
      <xdr:col>107</xdr:col>
      <xdr:colOff>101600</xdr:colOff>
      <xdr:row>58</xdr:row>
      <xdr:rowOff>113279</xdr:rowOff>
    </xdr:to>
    <xdr:sp macro="" textlink="">
      <xdr:nvSpPr>
        <xdr:cNvPr id="814" name="楕円 813"/>
        <xdr:cNvSpPr/>
      </xdr:nvSpPr>
      <xdr:spPr>
        <a:xfrm>
          <a:off x="20383500" y="995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104406</xdr:rowOff>
    </xdr:from>
    <xdr:ext cx="469744" cy="259045"/>
    <xdr:sp macro="" textlink="">
      <xdr:nvSpPr>
        <xdr:cNvPr id="815" name="テキスト ボックス 814"/>
        <xdr:cNvSpPr txBox="1"/>
      </xdr:nvSpPr>
      <xdr:spPr>
        <a:xfrm>
          <a:off x="20199428" y="1004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7472</xdr:rowOff>
    </xdr:from>
    <xdr:to>
      <xdr:col>102</xdr:col>
      <xdr:colOff>165100</xdr:colOff>
      <xdr:row>58</xdr:row>
      <xdr:rowOff>109072</xdr:rowOff>
    </xdr:to>
    <xdr:sp macro="" textlink="">
      <xdr:nvSpPr>
        <xdr:cNvPr id="816" name="楕円 815"/>
        <xdr:cNvSpPr/>
      </xdr:nvSpPr>
      <xdr:spPr>
        <a:xfrm>
          <a:off x="19494500" y="995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100199</xdr:rowOff>
    </xdr:from>
    <xdr:ext cx="469744" cy="259045"/>
    <xdr:sp macro="" textlink="">
      <xdr:nvSpPr>
        <xdr:cNvPr id="817" name="テキスト ボックス 816"/>
        <xdr:cNvSpPr txBox="1"/>
      </xdr:nvSpPr>
      <xdr:spPr>
        <a:xfrm>
          <a:off x="19310428" y="10044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9233</xdr:rowOff>
    </xdr:from>
    <xdr:to>
      <xdr:col>98</xdr:col>
      <xdr:colOff>38100</xdr:colOff>
      <xdr:row>58</xdr:row>
      <xdr:rowOff>110833</xdr:rowOff>
    </xdr:to>
    <xdr:sp macro="" textlink="">
      <xdr:nvSpPr>
        <xdr:cNvPr id="818" name="楕円 817"/>
        <xdr:cNvSpPr/>
      </xdr:nvSpPr>
      <xdr:spPr>
        <a:xfrm>
          <a:off x="18605500" y="995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127360</xdr:rowOff>
    </xdr:from>
    <xdr:ext cx="469744" cy="259045"/>
    <xdr:sp macro="" textlink="">
      <xdr:nvSpPr>
        <xdr:cNvPr id="819" name="テキスト ボックス 818"/>
        <xdr:cNvSpPr txBox="1"/>
      </xdr:nvSpPr>
      <xdr:spPr>
        <a:xfrm>
          <a:off x="18421428" y="9728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8" name="テキスト ボックス 837"/>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136868</xdr:rowOff>
    </xdr:from>
    <xdr:to>
      <xdr:col>116</xdr:col>
      <xdr:colOff>62864</xdr:colOff>
      <xdr:row>79</xdr:row>
      <xdr:rowOff>34455</xdr:rowOff>
    </xdr:to>
    <xdr:cxnSp macro="">
      <xdr:nvCxnSpPr>
        <xdr:cNvPr id="844" name="直線コネクタ 843"/>
        <xdr:cNvCxnSpPr/>
      </xdr:nvCxnSpPr>
      <xdr:spPr>
        <a:xfrm flipV="1">
          <a:off x="22159595" y="11966918"/>
          <a:ext cx="1269" cy="1612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38282</xdr:rowOff>
    </xdr:from>
    <xdr:ext cx="534377" cy="259045"/>
    <xdr:sp macro="" textlink="">
      <xdr:nvSpPr>
        <xdr:cNvPr id="845" name="繰出金最小値テキスト"/>
        <xdr:cNvSpPr txBox="1"/>
      </xdr:nvSpPr>
      <xdr:spPr>
        <a:xfrm>
          <a:off x="22212300" y="1358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34455</xdr:rowOff>
    </xdr:from>
    <xdr:to>
      <xdr:col>116</xdr:col>
      <xdr:colOff>152400</xdr:colOff>
      <xdr:row>79</xdr:row>
      <xdr:rowOff>34455</xdr:rowOff>
    </xdr:to>
    <xdr:cxnSp macro="">
      <xdr:nvCxnSpPr>
        <xdr:cNvPr id="846" name="直線コネクタ 845"/>
        <xdr:cNvCxnSpPr/>
      </xdr:nvCxnSpPr>
      <xdr:spPr>
        <a:xfrm>
          <a:off x="22072600" y="1357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83545</xdr:rowOff>
    </xdr:from>
    <xdr:ext cx="599010" cy="259045"/>
    <xdr:sp macro="" textlink="">
      <xdr:nvSpPr>
        <xdr:cNvPr id="847" name="繰出金最大値テキスト"/>
        <xdr:cNvSpPr txBox="1"/>
      </xdr:nvSpPr>
      <xdr:spPr>
        <a:xfrm>
          <a:off x="22212300" y="117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136868</xdr:rowOff>
    </xdr:from>
    <xdr:to>
      <xdr:col>116</xdr:col>
      <xdr:colOff>152400</xdr:colOff>
      <xdr:row>69</xdr:row>
      <xdr:rowOff>136868</xdr:rowOff>
    </xdr:to>
    <xdr:cxnSp macro="">
      <xdr:nvCxnSpPr>
        <xdr:cNvPr id="848" name="直線コネクタ 847"/>
        <xdr:cNvCxnSpPr/>
      </xdr:nvCxnSpPr>
      <xdr:spPr>
        <a:xfrm>
          <a:off x="22072600" y="119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59398</xdr:rowOff>
    </xdr:from>
    <xdr:to>
      <xdr:col>116</xdr:col>
      <xdr:colOff>63500</xdr:colOff>
      <xdr:row>78</xdr:row>
      <xdr:rowOff>84316</xdr:rowOff>
    </xdr:to>
    <xdr:cxnSp macro="">
      <xdr:nvCxnSpPr>
        <xdr:cNvPr id="849" name="直線コネクタ 848"/>
        <xdr:cNvCxnSpPr/>
      </xdr:nvCxnSpPr>
      <xdr:spPr>
        <a:xfrm>
          <a:off x="21323300" y="13432498"/>
          <a:ext cx="8382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117315</xdr:rowOff>
    </xdr:from>
    <xdr:ext cx="534377" cy="259045"/>
    <xdr:sp macro="" textlink="">
      <xdr:nvSpPr>
        <xdr:cNvPr id="850" name="繰出金平均値テキスト"/>
        <xdr:cNvSpPr txBox="1"/>
      </xdr:nvSpPr>
      <xdr:spPr>
        <a:xfrm>
          <a:off x="22212300" y="12976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94438</xdr:rowOff>
    </xdr:from>
    <xdr:to>
      <xdr:col>116</xdr:col>
      <xdr:colOff>114300</xdr:colOff>
      <xdr:row>77</xdr:row>
      <xdr:rowOff>24588</xdr:rowOff>
    </xdr:to>
    <xdr:sp macro="" textlink="">
      <xdr:nvSpPr>
        <xdr:cNvPr id="851" name="フローチャート: 判断 850"/>
        <xdr:cNvSpPr/>
      </xdr:nvSpPr>
      <xdr:spPr>
        <a:xfrm>
          <a:off x="22110700" y="131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59398</xdr:rowOff>
    </xdr:from>
    <xdr:to>
      <xdr:col>111</xdr:col>
      <xdr:colOff>177800</xdr:colOff>
      <xdr:row>78</xdr:row>
      <xdr:rowOff>106007</xdr:rowOff>
    </xdr:to>
    <xdr:cxnSp macro="">
      <xdr:nvCxnSpPr>
        <xdr:cNvPr id="852" name="直線コネクタ 851"/>
        <xdr:cNvCxnSpPr/>
      </xdr:nvCxnSpPr>
      <xdr:spPr>
        <a:xfrm flipV="1">
          <a:off x="20434300" y="13432498"/>
          <a:ext cx="889000" cy="4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109538</xdr:rowOff>
    </xdr:from>
    <xdr:to>
      <xdr:col>112</xdr:col>
      <xdr:colOff>38100</xdr:colOff>
      <xdr:row>77</xdr:row>
      <xdr:rowOff>39688</xdr:rowOff>
    </xdr:to>
    <xdr:sp macro="" textlink="">
      <xdr:nvSpPr>
        <xdr:cNvPr id="853" name="フローチャート: 判断 852"/>
        <xdr:cNvSpPr/>
      </xdr:nvSpPr>
      <xdr:spPr>
        <a:xfrm>
          <a:off x="21272500" y="131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56215</xdr:rowOff>
    </xdr:from>
    <xdr:ext cx="534377" cy="259045"/>
    <xdr:sp macro="" textlink="">
      <xdr:nvSpPr>
        <xdr:cNvPr id="854" name="テキスト ボックス 853"/>
        <xdr:cNvSpPr txBox="1"/>
      </xdr:nvSpPr>
      <xdr:spPr>
        <a:xfrm>
          <a:off x="21056111" y="1291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68923</xdr:rowOff>
    </xdr:from>
    <xdr:to>
      <xdr:col>107</xdr:col>
      <xdr:colOff>50800</xdr:colOff>
      <xdr:row>78</xdr:row>
      <xdr:rowOff>106007</xdr:rowOff>
    </xdr:to>
    <xdr:cxnSp macro="">
      <xdr:nvCxnSpPr>
        <xdr:cNvPr id="855" name="直線コネクタ 854"/>
        <xdr:cNvCxnSpPr/>
      </xdr:nvCxnSpPr>
      <xdr:spPr>
        <a:xfrm>
          <a:off x="19545300" y="13099123"/>
          <a:ext cx="889000" cy="37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96825</xdr:rowOff>
    </xdr:from>
    <xdr:to>
      <xdr:col>107</xdr:col>
      <xdr:colOff>101600</xdr:colOff>
      <xdr:row>77</xdr:row>
      <xdr:rowOff>26975</xdr:rowOff>
    </xdr:to>
    <xdr:sp macro="" textlink="">
      <xdr:nvSpPr>
        <xdr:cNvPr id="856" name="フローチャート: 判断 855"/>
        <xdr:cNvSpPr/>
      </xdr:nvSpPr>
      <xdr:spPr>
        <a:xfrm>
          <a:off x="203835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43502</xdr:rowOff>
    </xdr:from>
    <xdr:ext cx="534377" cy="259045"/>
    <xdr:sp macro="" textlink="">
      <xdr:nvSpPr>
        <xdr:cNvPr id="857" name="テキスト ボックス 856"/>
        <xdr:cNvSpPr txBox="1"/>
      </xdr:nvSpPr>
      <xdr:spPr>
        <a:xfrm>
          <a:off x="20167111" y="1290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68923</xdr:rowOff>
    </xdr:from>
    <xdr:to>
      <xdr:col>102</xdr:col>
      <xdr:colOff>114300</xdr:colOff>
      <xdr:row>78</xdr:row>
      <xdr:rowOff>116739</xdr:rowOff>
    </xdr:to>
    <xdr:cxnSp macro="">
      <xdr:nvCxnSpPr>
        <xdr:cNvPr id="858" name="直線コネクタ 857"/>
        <xdr:cNvCxnSpPr/>
      </xdr:nvCxnSpPr>
      <xdr:spPr>
        <a:xfrm flipV="1">
          <a:off x="18656300" y="13099123"/>
          <a:ext cx="889000" cy="39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50355</xdr:rowOff>
    </xdr:from>
    <xdr:to>
      <xdr:col>102</xdr:col>
      <xdr:colOff>165100</xdr:colOff>
      <xdr:row>76</xdr:row>
      <xdr:rowOff>151955</xdr:rowOff>
    </xdr:to>
    <xdr:sp macro="" textlink="">
      <xdr:nvSpPr>
        <xdr:cNvPr id="859" name="フローチャート: 判断 858"/>
        <xdr:cNvSpPr/>
      </xdr:nvSpPr>
      <xdr:spPr>
        <a:xfrm>
          <a:off x="19494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143082</xdr:rowOff>
    </xdr:from>
    <xdr:ext cx="534377" cy="259045"/>
    <xdr:sp macro="" textlink="">
      <xdr:nvSpPr>
        <xdr:cNvPr id="860" name="テキスト ボックス 859"/>
        <xdr:cNvSpPr txBox="1"/>
      </xdr:nvSpPr>
      <xdr:spPr>
        <a:xfrm>
          <a:off x="19278111" y="1317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38049</xdr:rowOff>
    </xdr:from>
    <xdr:to>
      <xdr:col>98</xdr:col>
      <xdr:colOff>38100</xdr:colOff>
      <xdr:row>77</xdr:row>
      <xdr:rowOff>139649</xdr:rowOff>
    </xdr:to>
    <xdr:sp macro="" textlink="">
      <xdr:nvSpPr>
        <xdr:cNvPr id="861" name="フローチャート: 判断 860"/>
        <xdr:cNvSpPr/>
      </xdr:nvSpPr>
      <xdr:spPr>
        <a:xfrm>
          <a:off x="18605500" y="1323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156176</xdr:rowOff>
    </xdr:from>
    <xdr:ext cx="534377" cy="259045"/>
    <xdr:sp macro="" textlink="">
      <xdr:nvSpPr>
        <xdr:cNvPr id="862" name="テキスト ボックス 861"/>
        <xdr:cNvSpPr txBox="1"/>
      </xdr:nvSpPr>
      <xdr:spPr>
        <a:xfrm>
          <a:off x="18389111" y="1301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33516</xdr:rowOff>
    </xdr:from>
    <xdr:to>
      <xdr:col>116</xdr:col>
      <xdr:colOff>114300</xdr:colOff>
      <xdr:row>78</xdr:row>
      <xdr:rowOff>135116</xdr:rowOff>
    </xdr:to>
    <xdr:sp macro="" textlink="">
      <xdr:nvSpPr>
        <xdr:cNvPr id="868" name="楕円 867"/>
        <xdr:cNvSpPr/>
      </xdr:nvSpPr>
      <xdr:spPr>
        <a:xfrm>
          <a:off x="22110700" y="1340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119893</xdr:rowOff>
    </xdr:from>
    <xdr:ext cx="534377" cy="259045"/>
    <xdr:sp macro="" textlink="">
      <xdr:nvSpPr>
        <xdr:cNvPr id="869" name="繰出金該当値テキスト"/>
        <xdr:cNvSpPr txBox="1"/>
      </xdr:nvSpPr>
      <xdr:spPr>
        <a:xfrm>
          <a:off x="22212300" y="1332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8598</xdr:rowOff>
    </xdr:from>
    <xdr:to>
      <xdr:col>112</xdr:col>
      <xdr:colOff>38100</xdr:colOff>
      <xdr:row>78</xdr:row>
      <xdr:rowOff>110198</xdr:rowOff>
    </xdr:to>
    <xdr:sp macro="" textlink="">
      <xdr:nvSpPr>
        <xdr:cNvPr id="870" name="楕円 869"/>
        <xdr:cNvSpPr/>
      </xdr:nvSpPr>
      <xdr:spPr>
        <a:xfrm>
          <a:off x="21272500" y="1338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101325</xdr:rowOff>
    </xdr:from>
    <xdr:ext cx="534377" cy="259045"/>
    <xdr:sp macro="" textlink="">
      <xdr:nvSpPr>
        <xdr:cNvPr id="871" name="テキスト ボックス 870"/>
        <xdr:cNvSpPr txBox="1"/>
      </xdr:nvSpPr>
      <xdr:spPr>
        <a:xfrm>
          <a:off x="21056111" y="1347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55207</xdr:rowOff>
    </xdr:from>
    <xdr:to>
      <xdr:col>107</xdr:col>
      <xdr:colOff>101600</xdr:colOff>
      <xdr:row>78</xdr:row>
      <xdr:rowOff>156807</xdr:rowOff>
    </xdr:to>
    <xdr:sp macro="" textlink="">
      <xdr:nvSpPr>
        <xdr:cNvPr id="872" name="楕円 871"/>
        <xdr:cNvSpPr/>
      </xdr:nvSpPr>
      <xdr:spPr>
        <a:xfrm>
          <a:off x="20383500" y="1342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147934</xdr:rowOff>
    </xdr:from>
    <xdr:ext cx="534377" cy="259045"/>
    <xdr:sp macro="" textlink="">
      <xdr:nvSpPr>
        <xdr:cNvPr id="873" name="テキスト ボックス 872"/>
        <xdr:cNvSpPr txBox="1"/>
      </xdr:nvSpPr>
      <xdr:spPr>
        <a:xfrm>
          <a:off x="20167111" y="1352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18123</xdr:rowOff>
    </xdr:from>
    <xdr:to>
      <xdr:col>102</xdr:col>
      <xdr:colOff>165100</xdr:colOff>
      <xdr:row>76</xdr:row>
      <xdr:rowOff>119723</xdr:rowOff>
    </xdr:to>
    <xdr:sp macro="" textlink="">
      <xdr:nvSpPr>
        <xdr:cNvPr id="874" name="楕円 873"/>
        <xdr:cNvSpPr/>
      </xdr:nvSpPr>
      <xdr:spPr>
        <a:xfrm>
          <a:off x="19494500" y="130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136250</xdr:rowOff>
    </xdr:from>
    <xdr:ext cx="534377" cy="259045"/>
    <xdr:sp macro="" textlink="">
      <xdr:nvSpPr>
        <xdr:cNvPr id="875" name="テキスト ボックス 874"/>
        <xdr:cNvSpPr txBox="1"/>
      </xdr:nvSpPr>
      <xdr:spPr>
        <a:xfrm>
          <a:off x="19278111" y="1282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65939</xdr:rowOff>
    </xdr:from>
    <xdr:to>
      <xdr:col>98</xdr:col>
      <xdr:colOff>38100</xdr:colOff>
      <xdr:row>78</xdr:row>
      <xdr:rowOff>167539</xdr:rowOff>
    </xdr:to>
    <xdr:sp macro="" textlink="">
      <xdr:nvSpPr>
        <xdr:cNvPr id="876" name="楕円 875"/>
        <xdr:cNvSpPr/>
      </xdr:nvSpPr>
      <xdr:spPr>
        <a:xfrm>
          <a:off x="18605500" y="1343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158666</xdr:rowOff>
    </xdr:from>
    <xdr:ext cx="534377" cy="259045"/>
    <xdr:sp macro="" textlink="">
      <xdr:nvSpPr>
        <xdr:cNvPr id="877" name="テキスト ボックス 876"/>
        <xdr:cNvSpPr txBox="1"/>
      </xdr:nvSpPr>
      <xdr:spPr>
        <a:xfrm>
          <a:off x="18389111" y="1353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479,588</a:t>
          </a:r>
          <a:r>
            <a:rPr kumimoji="1" lang="ja-JP" altLang="en-US" sz="1300">
              <a:latin typeface="ＭＳ Ｐゴシック" panose="020B0600070205080204" pitchFamily="50" charset="-128"/>
              <a:ea typeface="ＭＳ Ｐゴシック" panose="020B0600070205080204" pitchFamily="50" charset="-128"/>
            </a:rPr>
            <a:t>円となり、類似団体平均の</a:t>
          </a:r>
          <a:r>
            <a:rPr kumimoji="1" lang="en-US" altLang="ja-JP" sz="1300">
              <a:latin typeface="ＭＳ Ｐゴシック" panose="020B0600070205080204" pitchFamily="50" charset="-128"/>
              <a:ea typeface="ＭＳ Ｐゴシック" panose="020B0600070205080204" pitchFamily="50" charset="-128"/>
            </a:rPr>
            <a:t>626,052</a:t>
          </a:r>
          <a:r>
            <a:rPr kumimoji="1" lang="ja-JP" altLang="en-US" sz="1300">
              <a:latin typeface="ＭＳ Ｐゴシック" panose="020B0600070205080204" pitchFamily="50" charset="-128"/>
              <a:ea typeface="ＭＳ Ｐゴシック" panose="020B0600070205080204" pitchFamily="50" charset="-128"/>
            </a:rPr>
            <a:t>円を下回っている。類似団体平均を上回っているのは、扶助費及び補助費等であり、扶助費については、介護給付費や施設型給付費、障害者自立支援に係る費用が年々増加傾向にあることが要因として挙げられる。補助費等については、一部事務組合における設備投資による臨時的な負担金が増加したことが要因として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普通建設事業費については、類似団体平均を下回っているが、老朽化してきている施設が多いため、公共施設等総合管理計画等に基づいて、計画的に更新整備を実施していく。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福島県鏡石町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12,675
12,619
31.30
6,202,614
6,111,387
83,619
3,259,956
5,470,455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43.7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58710</xdr:rowOff>
    </xdr:from>
    <xdr:to>
      <xdr:col>24</xdr:col>
      <xdr:colOff>62865</xdr:colOff>
      <xdr:row>39</xdr:row>
      <xdr:rowOff>4663</xdr:rowOff>
    </xdr:to>
    <xdr:cxnSp macro="">
      <xdr:nvCxnSpPr>
        <xdr:cNvPr id="58" name="直線コネクタ 57"/>
        <xdr:cNvCxnSpPr/>
      </xdr:nvCxnSpPr>
      <xdr:spPr>
        <a:xfrm flipV="1">
          <a:off x="4633595" y="5373660"/>
          <a:ext cx="1270" cy="131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8490</xdr:rowOff>
    </xdr:from>
    <xdr:ext cx="469744" cy="259045"/>
    <xdr:sp macro="" textlink="">
      <xdr:nvSpPr>
        <xdr:cNvPr id="59" name="議会費最小値テキスト"/>
        <xdr:cNvSpPr txBox="1"/>
      </xdr:nvSpPr>
      <xdr:spPr>
        <a:xfrm>
          <a:off x="4686300" y="6695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4663</xdr:rowOff>
    </xdr:from>
    <xdr:to>
      <xdr:col>24</xdr:col>
      <xdr:colOff>152400</xdr:colOff>
      <xdr:row>39</xdr:row>
      <xdr:rowOff>4663</xdr:rowOff>
    </xdr:to>
    <xdr:cxnSp macro="">
      <xdr:nvCxnSpPr>
        <xdr:cNvPr id="60" name="直線コネクタ 59"/>
        <xdr:cNvCxnSpPr/>
      </xdr:nvCxnSpPr>
      <xdr:spPr>
        <a:xfrm>
          <a:off x="4546600" y="669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5387</xdr:rowOff>
    </xdr:from>
    <xdr:ext cx="534377" cy="259045"/>
    <xdr:sp macro="" textlink="">
      <xdr:nvSpPr>
        <xdr:cNvPr id="61" name="議会費最大値テキスト"/>
        <xdr:cNvSpPr txBox="1"/>
      </xdr:nvSpPr>
      <xdr:spPr>
        <a:xfrm>
          <a:off x="4686300" y="514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58710</xdr:rowOff>
    </xdr:from>
    <xdr:to>
      <xdr:col>24</xdr:col>
      <xdr:colOff>152400</xdr:colOff>
      <xdr:row>31</xdr:row>
      <xdr:rowOff>58710</xdr:rowOff>
    </xdr:to>
    <xdr:cxnSp macro="">
      <xdr:nvCxnSpPr>
        <xdr:cNvPr id="62" name="直線コネクタ 61"/>
        <xdr:cNvCxnSpPr/>
      </xdr:nvCxnSpPr>
      <xdr:spPr>
        <a:xfrm>
          <a:off x="4546600" y="537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123372</xdr:rowOff>
    </xdr:from>
    <xdr:to>
      <xdr:col>24</xdr:col>
      <xdr:colOff>63500</xdr:colOff>
      <xdr:row>37</xdr:row>
      <xdr:rowOff>5479</xdr:rowOff>
    </xdr:to>
    <xdr:cxnSp macro="">
      <xdr:nvCxnSpPr>
        <xdr:cNvPr id="63" name="直線コネクタ 62"/>
        <xdr:cNvCxnSpPr/>
      </xdr:nvCxnSpPr>
      <xdr:spPr>
        <a:xfrm>
          <a:off x="3797300" y="6295572"/>
          <a:ext cx="838200" cy="5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145087</xdr:rowOff>
    </xdr:from>
    <xdr:ext cx="469744" cy="259045"/>
    <xdr:sp macro="" textlink="">
      <xdr:nvSpPr>
        <xdr:cNvPr id="64" name="議会費平均値テキスト"/>
        <xdr:cNvSpPr txBox="1"/>
      </xdr:nvSpPr>
      <xdr:spPr>
        <a:xfrm>
          <a:off x="4686300" y="6145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122210</xdr:rowOff>
    </xdr:from>
    <xdr:to>
      <xdr:col>24</xdr:col>
      <xdr:colOff>114300</xdr:colOff>
      <xdr:row>37</xdr:row>
      <xdr:rowOff>52360</xdr:rowOff>
    </xdr:to>
    <xdr:sp macro="" textlink="">
      <xdr:nvSpPr>
        <xdr:cNvPr id="65" name="フローチャート: 判断 64"/>
        <xdr:cNvSpPr/>
      </xdr:nvSpPr>
      <xdr:spPr>
        <a:xfrm>
          <a:off x="4584700" y="629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123372</xdr:rowOff>
    </xdr:from>
    <xdr:to>
      <xdr:col>19</xdr:col>
      <xdr:colOff>177800</xdr:colOff>
      <xdr:row>37</xdr:row>
      <xdr:rowOff>52832</xdr:rowOff>
    </xdr:to>
    <xdr:cxnSp macro="">
      <xdr:nvCxnSpPr>
        <xdr:cNvPr id="66" name="直線コネクタ 65"/>
        <xdr:cNvCxnSpPr/>
      </xdr:nvCxnSpPr>
      <xdr:spPr>
        <a:xfrm flipV="1">
          <a:off x="2908300" y="6295572"/>
          <a:ext cx="889000" cy="10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137233</xdr:rowOff>
    </xdr:from>
    <xdr:to>
      <xdr:col>20</xdr:col>
      <xdr:colOff>38100</xdr:colOff>
      <xdr:row>37</xdr:row>
      <xdr:rowOff>67383</xdr:rowOff>
    </xdr:to>
    <xdr:sp macro="" textlink="">
      <xdr:nvSpPr>
        <xdr:cNvPr id="67" name="フローチャート: 判断 66"/>
        <xdr:cNvSpPr/>
      </xdr:nvSpPr>
      <xdr:spPr>
        <a:xfrm>
          <a:off x="37465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58510</xdr:rowOff>
    </xdr:from>
    <xdr:ext cx="469744" cy="259045"/>
    <xdr:sp macro="" textlink="">
      <xdr:nvSpPr>
        <xdr:cNvPr id="68" name="テキスト ボックス 67"/>
        <xdr:cNvSpPr txBox="1"/>
      </xdr:nvSpPr>
      <xdr:spPr>
        <a:xfrm>
          <a:off x="3562428" y="6402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154396</xdr:rowOff>
    </xdr:from>
    <xdr:to>
      <xdr:col>15</xdr:col>
      <xdr:colOff>50800</xdr:colOff>
      <xdr:row>37</xdr:row>
      <xdr:rowOff>52832</xdr:rowOff>
    </xdr:to>
    <xdr:cxnSp macro="">
      <xdr:nvCxnSpPr>
        <xdr:cNvPr id="69" name="直線コネクタ 68"/>
        <xdr:cNvCxnSpPr/>
      </xdr:nvCxnSpPr>
      <xdr:spPr>
        <a:xfrm>
          <a:off x="2019300" y="6326596"/>
          <a:ext cx="889000" cy="6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133967</xdr:rowOff>
    </xdr:from>
    <xdr:to>
      <xdr:col>15</xdr:col>
      <xdr:colOff>101600</xdr:colOff>
      <xdr:row>37</xdr:row>
      <xdr:rowOff>64117</xdr:rowOff>
    </xdr:to>
    <xdr:sp macro="" textlink="">
      <xdr:nvSpPr>
        <xdr:cNvPr id="70" name="フローチャート: 判断 69"/>
        <xdr:cNvSpPr/>
      </xdr:nvSpPr>
      <xdr:spPr>
        <a:xfrm>
          <a:off x="28575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80644</xdr:rowOff>
    </xdr:from>
    <xdr:ext cx="469744" cy="259045"/>
    <xdr:sp macro="" textlink="">
      <xdr:nvSpPr>
        <xdr:cNvPr id="71" name="テキスト ボックス 70"/>
        <xdr:cNvSpPr txBox="1"/>
      </xdr:nvSpPr>
      <xdr:spPr>
        <a:xfrm>
          <a:off x="2673428" y="608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154396</xdr:rowOff>
    </xdr:from>
    <xdr:to>
      <xdr:col>10</xdr:col>
      <xdr:colOff>114300</xdr:colOff>
      <xdr:row>36</xdr:row>
      <xdr:rowOff>166969</xdr:rowOff>
    </xdr:to>
    <xdr:cxnSp macro="">
      <xdr:nvCxnSpPr>
        <xdr:cNvPr id="72" name="直線コネクタ 71"/>
        <xdr:cNvCxnSpPr/>
      </xdr:nvCxnSpPr>
      <xdr:spPr>
        <a:xfrm flipV="1">
          <a:off x="1130300" y="6326596"/>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58529</xdr:rowOff>
    </xdr:from>
    <xdr:to>
      <xdr:col>10</xdr:col>
      <xdr:colOff>165100</xdr:colOff>
      <xdr:row>36</xdr:row>
      <xdr:rowOff>160129</xdr:rowOff>
    </xdr:to>
    <xdr:sp macro="" textlink="">
      <xdr:nvSpPr>
        <xdr:cNvPr id="73" name="フローチャート: 判断 72"/>
        <xdr:cNvSpPr/>
      </xdr:nvSpPr>
      <xdr:spPr>
        <a:xfrm>
          <a:off x="1968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5206</xdr:rowOff>
    </xdr:from>
    <xdr:ext cx="469744" cy="259045"/>
    <xdr:sp macro="" textlink="">
      <xdr:nvSpPr>
        <xdr:cNvPr id="74" name="テキスト ボックス 73"/>
        <xdr:cNvSpPr txBox="1"/>
      </xdr:nvSpPr>
      <xdr:spPr>
        <a:xfrm>
          <a:off x="1784428" y="600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46936</xdr:rowOff>
    </xdr:from>
    <xdr:to>
      <xdr:col>6</xdr:col>
      <xdr:colOff>38100</xdr:colOff>
      <xdr:row>36</xdr:row>
      <xdr:rowOff>148536</xdr:rowOff>
    </xdr:to>
    <xdr:sp macro="" textlink="">
      <xdr:nvSpPr>
        <xdr:cNvPr id="75" name="フローチャート: 判断 74"/>
        <xdr:cNvSpPr/>
      </xdr:nvSpPr>
      <xdr:spPr>
        <a:xfrm>
          <a:off x="1079500" y="621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165063</xdr:rowOff>
    </xdr:from>
    <xdr:ext cx="469744" cy="259045"/>
    <xdr:sp macro="" textlink="">
      <xdr:nvSpPr>
        <xdr:cNvPr id="76" name="テキスト ボックス 75"/>
        <xdr:cNvSpPr txBox="1"/>
      </xdr:nvSpPr>
      <xdr:spPr>
        <a:xfrm>
          <a:off x="895428" y="599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126129</xdr:rowOff>
    </xdr:from>
    <xdr:to>
      <xdr:col>24</xdr:col>
      <xdr:colOff>114300</xdr:colOff>
      <xdr:row>37</xdr:row>
      <xdr:rowOff>56279</xdr:rowOff>
    </xdr:to>
    <xdr:sp macro="" textlink="">
      <xdr:nvSpPr>
        <xdr:cNvPr id="82" name="楕円 81"/>
        <xdr:cNvSpPr/>
      </xdr:nvSpPr>
      <xdr:spPr>
        <a:xfrm>
          <a:off x="4584700" y="629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104556</xdr:rowOff>
    </xdr:from>
    <xdr:ext cx="469744" cy="259045"/>
    <xdr:sp macro="" textlink="">
      <xdr:nvSpPr>
        <xdr:cNvPr id="83" name="議会費該当値テキスト"/>
        <xdr:cNvSpPr txBox="1"/>
      </xdr:nvSpPr>
      <xdr:spPr>
        <a:xfrm>
          <a:off x="4686300" y="627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72572</xdr:rowOff>
    </xdr:from>
    <xdr:to>
      <xdr:col>20</xdr:col>
      <xdr:colOff>38100</xdr:colOff>
      <xdr:row>37</xdr:row>
      <xdr:rowOff>2722</xdr:rowOff>
    </xdr:to>
    <xdr:sp macro="" textlink="">
      <xdr:nvSpPr>
        <xdr:cNvPr id="84" name="楕円 83"/>
        <xdr:cNvSpPr/>
      </xdr:nvSpPr>
      <xdr:spPr>
        <a:xfrm>
          <a:off x="3746500" y="624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19249</xdr:rowOff>
    </xdr:from>
    <xdr:ext cx="469744" cy="259045"/>
    <xdr:sp macro="" textlink="">
      <xdr:nvSpPr>
        <xdr:cNvPr id="85" name="テキスト ボックス 84"/>
        <xdr:cNvSpPr txBox="1"/>
      </xdr:nvSpPr>
      <xdr:spPr>
        <a:xfrm>
          <a:off x="3562428" y="6019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2032</xdr:rowOff>
    </xdr:from>
    <xdr:to>
      <xdr:col>15</xdr:col>
      <xdr:colOff>101600</xdr:colOff>
      <xdr:row>37</xdr:row>
      <xdr:rowOff>103632</xdr:rowOff>
    </xdr:to>
    <xdr:sp macro="" textlink="">
      <xdr:nvSpPr>
        <xdr:cNvPr id="86" name="楕円 85"/>
        <xdr:cNvSpPr/>
      </xdr:nvSpPr>
      <xdr:spPr>
        <a:xfrm>
          <a:off x="2857500" y="634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94759</xdr:rowOff>
    </xdr:from>
    <xdr:ext cx="469744" cy="259045"/>
    <xdr:sp macro="" textlink="">
      <xdr:nvSpPr>
        <xdr:cNvPr id="87" name="テキスト ボックス 86"/>
        <xdr:cNvSpPr txBox="1"/>
      </xdr:nvSpPr>
      <xdr:spPr>
        <a:xfrm>
          <a:off x="2673428" y="643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103596</xdr:rowOff>
    </xdr:from>
    <xdr:to>
      <xdr:col>10</xdr:col>
      <xdr:colOff>165100</xdr:colOff>
      <xdr:row>37</xdr:row>
      <xdr:rowOff>33746</xdr:rowOff>
    </xdr:to>
    <xdr:sp macro="" textlink="">
      <xdr:nvSpPr>
        <xdr:cNvPr id="88" name="楕円 87"/>
        <xdr:cNvSpPr/>
      </xdr:nvSpPr>
      <xdr:spPr>
        <a:xfrm>
          <a:off x="1968500" y="627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24873</xdr:rowOff>
    </xdr:from>
    <xdr:ext cx="469744" cy="259045"/>
    <xdr:sp macro="" textlink="">
      <xdr:nvSpPr>
        <xdr:cNvPr id="89" name="テキスト ボックス 88"/>
        <xdr:cNvSpPr txBox="1"/>
      </xdr:nvSpPr>
      <xdr:spPr>
        <a:xfrm>
          <a:off x="1784428" y="636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116169</xdr:rowOff>
    </xdr:from>
    <xdr:to>
      <xdr:col>6</xdr:col>
      <xdr:colOff>38100</xdr:colOff>
      <xdr:row>37</xdr:row>
      <xdr:rowOff>46319</xdr:rowOff>
    </xdr:to>
    <xdr:sp macro="" textlink="">
      <xdr:nvSpPr>
        <xdr:cNvPr id="90" name="楕円 89"/>
        <xdr:cNvSpPr/>
      </xdr:nvSpPr>
      <xdr:spPr>
        <a:xfrm>
          <a:off x="1079500" y="628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37446</xdr:rowOff>
    </xdr:from>
    <xdr:ext cx="469744" cy="259045"/>
    <xdr:sp macro="" textlink="">
      <xdr:nvSpPr>
        <xdr:cNvPr id="91" name="テキスト ボックス 90"/>
        <xdr:cNvSpPr txBox="1"/>
      </xdr:nvSpPr>
      <xdr:spPr>
        <a:xfrm>
          <a:off x="895428" y="638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6454</xdr:rowOff>
    </xdr:from>
    <xdr:to>
      <xdr:col>24</xdr:col>
      <xdr:colOff>62865</xdr:colOff>
      <xdr:row>58</xdr:row>
      <xdr:rowOff>34350</xdr:rowOff>
    </xdr:to>
    <xdr:cxnSp macro="">
      <xdr:nvCxnSpPr>
        <xdr:cNvPr id="113" name="直線コネクタ 112"/>
        <xdr:cNvCxnSpPr/>
      </xdr:nvCxnSpPr>
      <xdr:spPr>
        <a:xfrm flipV="1">
          <a:off x="4633595" y="8750404"/>
          <a:ext cx="1270" cy="1228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38177</xdr:rowOff>
    </xdr:from>
    <xdr:ext cx="534377" cy="259045"/>
    <xdr:sp macro="" textlink="">
      <xdr:nvSpPr>
        <xdr:cNvPr id="114" name="総務費最小値テキスト"/>
        <xdr:cNvSpPr txBox="1"/>
      </xdr:nvSpPr>
      <xdr:spPr>
        <a:xfrm>
          <a:off x="4686300" y="998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34350</xdr:rowOff>
    </xdr:from>
    <xdr:to>
      <xdr:col>24</xdr:col>
      <xdr:colOff>152400</xdr:colOff>
      <xdr:row>58</xdr:row>
      <xdr:rowOff>34350</xdr:rowOff>
    </xdr:to>
    <xdr:cxnSp macro="">
      <xdr:nvCxnSpPr>
        <xdr:cNvPr id="115" name="直線コネクタ 114"/>
        <xdr:cNvCxnSpPr/>
      </xdr:nvCxnSpPr>
      <xdr:spPr>
        <a:xfrm>
          <a:off x="4546600" y="9978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124581</xdr:rowOff>
    </xdr:from>
    <xdr:ext cx="599010" cy="259045"/>
    <xdr:sp macro="" textlink="">
      <xdr:nvSpPr>
        <xdr:cNvPr id="116" name="総務費最大値テキスト"/>
        <xdr:cNvSpPr txBox="1"/>
      </xdr:nvSpPr>
      <xdr:spPr>
        <a:xfrm>
          <a:off x="4686300" y="8525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583,288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6454</xdr:rowOff>
    </xdr:from>
    <xdr:to>
      <xdr:col>24</xdr:col>
      <xdr:colOff>152400</xdr:colOff>
      <xdr:row>51</xdr:row>
      <xdr:rowOff>6454</xdr:rowOff>
    </xdr:to>
    <xdr:cxnSp macro="">
      <xdr:nvCxnSpPr>
        <xdr:cNvPr id="117" name="直線コネクタ 116"/>
        <xdr:cNvCxnSpPr/>
      </xdr:nvCxnSpPr>
      <xdr:spPr>
        <a:xfrm>
          <a:off x="4546600" y="875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155512</xdr:rowOff>
    </xdr:from>
    <xdr:to>
      <xdr:col>24</xdr:col>
      <xdr:colOff>63500</xdr:colOff>
      <xdr:row>58</xdr:row>
      <xdr:rowOff>16322</xdr:rowOff>
    </xdr:to>
    <xdr:cxnSp macro="">
      <xdr:nvCxnSpPr>
        <xdr:cNvPr id="118" name="直線コネクタ 117"/>
        <xdr:cNvCxnSpPr/>
      </xdr:nvCxnSpPr>
      <xdr:spPr>
        <a:xfrm flipV="1">
          <a:off x="3797300" y="9928162"/>
          <a:ext cx="838200" cy="3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38815</xdr:rowOff>
    </xdr:from>
    <xdr:ext cx="599010" cy="259045"/>
    <xdr:sp macro="" textlink="">
      <xdr:nvSpPr>
        <xdr:cNvPr id="119" name="総務費平均値テキスト"/>
        <xdr:cNvSpPr txBox="1"/>
      </xdr:nvSpPr>
      <xdr:spPr>
        <a:xfrm>
          <a:off x="4686300" y="96400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15938</xdr:rowOff>
    </xdr:from>
    <xdr:to>
      <xdr:col>24</xdr:col>
      <xdr:colOff>114300</xdr:colOff>
      <xdr:row>57</xdr:row>
      <xdr:rowOff>117538</xdr:rowOff>
    </xdr:to>
    <xdr:sp macro="" textlink="">
      <xdr:nvSpPr>
        <xdr:cNvPr id="120" name="フローチャート: 判断 119"/>
        <xdr:cNvSpPr/>
      </xdr:nvSpPr>
      <xdr:spPr>
        <a:xfrm>
          <a:off x="4584700" y="978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16322</xdr:rowOff>
    </xdr:from>
    <xdr:to>
      <xdr:col>19</xdr:col>
      <xdr:colOff>177800</xdr:colOff>
      <xdr:row>58</xdr:row>
      <xdr:rowOff>16489</xdr:rowOff>
    </xdr:to>
    <xdr:cxnSp macro="">
      <xdr:nvCxnSpPr>
        <xdr:cNvPr id="121" name="直線コネクタ 120"/>
        <xdr:cNvCxnSpPr/>
      </xdr:nvCxnSpPr>
      <xdr:spPr>
        <a:xfrm flipV="1">
          <a:off x="2908300" y="9960422"/>
          <a:ext cx="889000" cy="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41301</xdr:rowOff>
    </xdr:from>
    <xdr:to>
      <xdr:col>20</xdr:col>
      <xdr:colOff>38100</xdr:colOff>
      <xdr:row>57</xdr:row>
      <xdr:rowOff>142901</xdr:rowOff>
    </xdr:to>
    <xdr:sp macro="" textlink="">
      <xdr:nvSpPr>
        <xdr:cNvPr id="122" name="フローチャート: 判断 121"/>
        <xdr:cNvSpPr/>
      </xdr:nvSpPr>
      <xdr:spPr>
        <a:xfrm>
          <a:off x="3746500" y="981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159428</xdr:rowOff>
    </xdr:from>
    <xdr:ext cx="534377" cy="259045"/>
    <xdr:sp macro="" textlink="">
      <xdr:nvSpPr>
        <xdr:cNvPr id="123" name="テキスト ボックス 122"/>
        <xdr:cNvSpPr txBox="1"/>
      </xdr:nvSpPr>
      <xdr:spPr>
        <a:xfrm>
          <a:off x="3530111" y="958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16489</xdr:rowOff>
    </xdr:from>
    <xdr:to>
      <xdr:col>15</xdr:col>
      <xdr:colOff>50800</xdr:colOff>
      <xdr:row>58</xdr:row>
      <xdr:rowOff>21062</xdr:rowOff>
    </xdr:to>
    <xdr:cxnSp macro="">
      <xdr:nvCxnSpPr>
        <xdr:cNvPr id="124" name="直線コネクタ 123"/>
        <xdr:cNvCxnSpPr/>
      </xdr:nvCxnSpPr>
      <xdr:spPr>
        <a:xfrm flipV="1">
          <a:off x="2019300" y="9960589"/>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44563</xdr:rowOff>
    </xdr:from>
    <xdr:to>
      <xdr:col>15</xdr:col>
      <xdr:colOff>101600</xdr:colOff>
      <xdr:row>57</xdr:row>
      <xdr:rowOff>146163</xdr:rowOff>
    </xdr:to>
    <xdr:sp macro="" textlink="">
      <xdr:nvSpPr>
        <xdr:cNvPr id="125" name="フローチャート: 判断 124"/>
        <xdr:cNvSpPr/>
      </xdr:nvSpPr>
      <xdr:spPr>
        <a:xfrm>
          <a:off x="2857500" y="981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162690</xdr:rowOff>
    </xdr:from>
    <xdr:ext cx="534377" cy="259045"/>
    <xdr:sp macro="" textlink="">
      <xdr:nvSpPr>
        <xdr:cNvPr id="126" name="テキスト ボックス 125"/>
        <xdr:cNvSpPr txBox="1"/>
      </xdr:nvSpPr>
      <xdr:spPr>
        <a:xfrm>
          <a:off x="2641111" y="959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163578</xdr:rowOff>
    </xdr:from>
    <xdr:to>
      <xdr:col>10</xdr:col>
      <xdr:colOff>114300</xdr:colOff>
      <xdr:row>58</xdr:row>
      <xdr:rowOff>21062</xdr:rowOff>
    </xdr:to>
    <xdr:cxnSp macro="">
      <xdr:nvCxnSpPr>
        <xdr:cNvPr id="127" name="直線コネクタ 126"/>
        <xdr:cNvCxnSpPr/>
      </xdr:nvCxnSpPr>
      <xdr:spPr>
        <a:xfrm>
          <a:off x="1130300" y="9936228"/>
          <a:ext cx="889000" cy="2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152305</xdr:rowOff>
    </xdr:from>
    <xdr:to>
      <xdr:col>10</xdr:col>
      <xdr:colOff>165100</xdr:colOff>
      <xdr:row>57</xdr:row>
      <xdr:rowOff>82455</xdr:rowOff>
    </xdr:to>
    <xdr:sp macro="" textlink="">
      <xdr:nvSpPr>
        <xdr:cNvPr id="128" name="フローチャート: 判断 127"/>
        <xdr:cNvSpPr/>
      </xdr:nvSpPr>
      <xdr:spPr>
        <a:xfrm>
          <a:off x="1968500" y="975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98982</xdr:rowOff>
    </xdr:from>
    <xdr:ext cx="599010" cy="259045"/>
    <xdr:sp macro="" textlink="">
      <xdr:nvSpPr>
        <xdr:cNvPr id="129" name="テキスト ボックス 128"/>
        <xdr:cNvSpPr txBox="1"/>
      </xdr:nvSpPr>
      <xdr:spPr>
        <a:xfrm>
          <a:off x="1719795" y="9528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231</xdr:rowOff>
    </xdr:from>
    <xdr:to>
      <xdr:col>6</xdr:col>
      <xdr:colOff>38100</xdr:colOff>
      <xdr:row>56</xdr:row>
      <xdr:rowOff>101831</xdr:rowOff>
    </xdr:to>
    <xdr:sp macro="" textlink="">
      <xdr:nvSpPr>
        <xdr:cNvPr id="130" name="フローチャート: 判断 129"/>
        <xdr:cNvSpPr/>
      </xdr:nvSpPr>
      <xdr:spPr>
        <a:xfrm>
          <a:off x="1079500" y="960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118358</xdr:rowOff>
    </xdr:from>
    <xdr:ext cx="599010" cy="259045"/>
    <xdr:sp macro="" textlink="">
      <xdr:nvSpPr>
        <xdr:cNvPr id="131" name="テキスト ボックス 130"/>
        <xdr:cNvSpPr txBox="1"/>
      </xdr:nvSpPr>
      <xdr:spPr>
        <a:xfrm>
          <a:off x="830795" y="9376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104712</xdr:rowOff>
    </xdr:from>
    <xdr:to>
      <xdr:col>24</xdr:col>
      <xdr:colOff>114300</xdr:colOff>
      <xdr:row>58</xdr:row>
      <xdr:rowOff>34862</xdr:rowOff>
    </xdr:to>
    <xdr:sp macro="" textlink="">
      <xdr:nvSpPr>
        <xdr:cNvPr id="137" name="楕円 136"/>
        <xdr:cNvSpPr/>
      </xdr:nvSpPr>
      <xdr:spPr>
        <a:xfrm>
          <a:off x="4584700" y="987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19639</xdr:rowOff>
    </xdr:from>
    <xdr:ext cx="534377" cy="259045"/>
    <xdr:sp macro="" textlink="">
      <xdr:nvSpPr>
        <xdr:cNvPr id="138" name="総務費該当値テキスト"/>
        <xdr:cNvSpPr txBox="1"/>
      </xdr:nvSpPr>
      <xdr:spPr>
        <a:xfrm>
          <a:off x="4686300" y="979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136972</xdr:rowOff>
    </xdr:from>
    <xdr:to>
      <xdr:col>20</xdr:col>
      <xdr:colOff>38100</xdr:colOff>
      <xdr:row>58</xdr:row>
      <xdr:rowOff>67122</xdr:rowOff>
    </xdr:to>
    <xdr:sp macro="" textlink="">
      <xdr:nvSpPr>
        <xdr:cNvPr id="139" name="楕円 138"/>
        <xdr:cNvSpPr/>
      </xdr:nvSpPr>
      <xdr:spPr>
        <a:xfrm>
          <a:off x="3746500" y="990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58249</xdr:rowOff>
    </xdr:from>
    <xdr:ext cx="534377" cy="259045"/>
    <xdr:sp macro="" textlink="">
      <xdr:nvSpPr>
        <xdr:cNvPr id="140" name="テキスト ボックス 139"/>
        <xdr:cNvSpPr txBox="1"/>
      </xdr:nvSpPr>
      <xdr:spPr>
        <a:xfrm>
          <a:off x="3530111" y="1000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137139</xdr:rowOff>
    </xdr:from>
    <xdr:to>
      <xdr:col>15</xdr:col>
      <xdr:colOff>101600</xdr:colOff>
      <xdr:row>58</xdr:row>
      <xdr:rowOff>67289</xdr:rowOff>
    </xdr:to>
    <xdr:sp macro="" textlink="">
      <xdr:nvSpPr>
        <xdr:cNvPr id="141" name="楕円 140"/>
        <xdr:cNvSpPr/>
      </xdr:nvSpPr>
      <xdr:spPr>
        <a:xfrm>
          <a:off x="2857500" y="990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58416</xdr:rowOff>
    </xdr:from>
    <xdr:ext cx="534377" cy="259045"/>
    <xdr:sp macro="" textlink="">
      <xdr:nvSpPr>
        <xdr:cNvPr id="142" name="テキスト ボックス 141"/>
        <xdr:cNvSpPr txBox="1"/>
      </xdr:nvSpPr>
      <xdr:spPr>
        <a:xfrm>
          <a:off x="2641111" y="1000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141712</xdr:rowOff>
    </xdr:from>
    <xdr:to>
      <xdr:col>10</xdr:col>
      <xdr:colOff>165100</xdr:colOff>
      <xdr:row>58</xdr:row>
      <xdr:rowOff>71862</xdr:rowOff>
    </xdr:to>
    <xdr:sp macro="" textlink="">
      <xdr:nvSpPr>
        <xdr:cNvPr id="143" name="楕円 142"/>
        <xdr:cNvSpPr/>
      </xdr:nvSpPr>
      <xdr:spPr>
        <a:xfrm>
          <a:off x="1968500" y="991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62989</xdr:rowOff>
    </xdr:from>
    <xdr:ext cx="534377" cy="259045"/>
    <xdr:sp macro="" textlink="">
      <xdr:nvSpPr>
        <xdr:cNvPr id="144" name="テキスト ボックス 143"/>
        <xdr:cNvSpPr txBox="1"/>
      </xdr:nvSpPr>
      <xdr:spPr>
        <a:xfrm>
          <a:off x="1752111" y="1000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112778</xdr:rowOff>
    </xdr:from>
    <xdr:to>
      <xdr:col>6</xdr:col>
      <xdr:colOff>38100</xdr:colOff>
      <xdr:row>58</xdr:row>
      <xdr:rowOff>42928</xdr:rowOff>
    </xdr:to>
    <xdr:sp macro="" textlink="">
      <xdr:nvSpPr>
        <xdr:cNvPr id="145" name="楕円 144"/>
        <xdr:cNvSpPr/>
      </xdr:nvSpPr>
      <xdr:spPr>
        <a:xfrm>
          <a:off x="1079500" y="98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34055</xdr:rowOff>
    </xdr:from>
    <xdr:ext cx="534377" cy="259045"/>
    <xdr:sp macro="" textlink="">
      <xdr:nvSpPr>
        <xdr:cNvPr id="146" name="テキスト ボックス 145"/>
        <xdr:cNvSpPr txBox="1"/>
      </xdr:nvSpPr>
      <xdr:spPr>
        <a:xfrm>
          <a:off x="863111" y="997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9" name="テキスト ボックス 158"/>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156342</xdr:rowOff>
    </xdr:from>
    <xdr:to>
      <xdr:col>24</xdr:col>
      <xdr:colOff>62865</xdr:colOff>
      <xdr:row>78</xdr:row>
      <xdr:rowOff>39402</xdr:rowOff>
    </xdr:to>
    <xdr:cxnSp macro="">
      <xdr:nvCxnSpPr>
        <xdr:cNvPr id="167" name="直線コネクタ 166"/>
        <xdr:cNvCxnSpPr/>
      </xdr:nvCxnSpPr>
      <xdr:spPr>
        <a:xfrm flipV="1">
          <a:off x="4633595" y="12157842"/>
          <a:ext cx="1270" cy="125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43229</xdr:rowOff>
    </xdr:from>
    <xdr:ext cx="534377" cy="259045"/>
    <xdr:sp macro="" textlink="">
      <xdr:nvSpPr>
        <xdr:cNvPr id="168" name="民生費最小値テキスト"/>
        <xdr:cNvSpPr txBox="1"/>
      </xdr:nvSpPr>
      <xdr:spPr>
        <a:xfrm>
          <a:off x="4686300" y="1341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39402</xdr:rowOff>
    </xdr:from>
    <xdr:to>
      <xdr:col>24</xdr:col>
      <xdr:colOff>152400</xdr:colOff>
      <xdr:row>78</xdr:row>
      <xdr:rowOff>39402</xdr:rowOff>
    </xdr:to>
    <xdr:cxnSp macro="">
      <xdr:nvCxnSpPr>
        <xdr:cNvPr id="169" name="直線コネクタ 168"/>
        <xdr:cNvCxnSpPr/>
      </xdr:nvCxnSpPr>
      <xdr:spPr>
        <a:xfrm>
          <a:off x="4546600" y="1341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103019</xdr:rowOff>
    </xdr:from>
    <xdr:ext cx="599010" cy="259045"/>
    <xdr:sp macro="" textlink="">
      <xdr:nvSpPr>
        <xdr:cNvPr id="170" name="民生費最大値テキスト"/>
        <xdr:cNvSpPr txBox="1"/>
      </xdr:nvSpPr>
      <xdr:spPr>
        <a:xfrm>
          <a:off x="4686300" y="11933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156342</xdr:rowOff>
    </xdr:from>
    <xdr:to>
      <xdr:col>24</xdr:col>
      <xdr:colOff>152400</xdr:colOff>
      <xdr:row>70</xdr:row>
      <xdr:rowOff>156342</xdr:rowOff>
    </xdr:to>
    <xdr:cxnSp macro="">
      <xdr:nvCxnSpPr>
        <xdr:cNvPr id="171" name="直線コネクタ 170"/>
        <xdr:cNvCxnSpPr/>
      </xdr:nvCxnSpPr>
      <xdr:spPr>
        <a:xfrm>
          <a:off x="4546600" y="12157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4305</xdr:rowOff>
    </xdr:from>
    <xdr:to>
      <xdr:col>24</xdr:col>
      <xdr:colOff>63500</xdr:colOff>
      <xdr:row>77</xdr:row>
      <xdr:rowOff>67490</xdr:rowOff>
    </xdr:to>
    <xdr:cxnSp macro="">
      <xdr:nvCxnSpPr>
        <xdr:cNvPr id="172" name="直線コネクタ 171"/>
        <xdr:cNvCxnSpPr/>
      </xdr:nvCxnSpPr>
      <xdr:spPr>
        <a:xfrm flipV="1">
          <a:off x="3797300" y="13205955"/>
          <a:ext cx="838200" cy="6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77795</xdr:rowOff>
    </xdr:from>
    <xdr:ext cx="599010" cy="259045"/>
    <xdr:sp macro="" textlink="">
      <xdr:nvSpPr>
        <xdr:cNvPr id="173" name="民生費平均値テキスト"/>
        <xdr:cNvSpPr txBox="1"/>
      </xdr:nvSpPr>
      <xdr:spPr>
        <a:xfrm>
          <a:off x="4686300" y="129365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54919</xdr:rowOff>
    </xdr:from>
    <xdr:to>
      <xdr:col>24</xdr:col>
      <xdr:colOff>114300</xdr:colOff>
      <xdr:row>76</xdr:row>
      <xdr:rowOff>156519</xdr:rowOff>
    </xdr:to>
    <xdr:sp macro="" textlink="">
      <xdr:nvSpPr>
        <xdr:cNvPr id="174" name="フローチャート: 判断 173"/>
        <xdr:cNvSpPr/>
      </xdr:nvSpPr>
      <xdr:spPr>
        <a:xfrm>
          <a:off x="4584700" y="1308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141374</xdr:rowOff>
    </xdr:from>
    <xdr:to>
      <xdr:col>19</xdr:col>
      <xdr:colOff>177800</xdr:colOff>
      <xdr:row>77</xdr:row>
      <xdr:rowOff>67490</xdr:rowOff>
    </xdr:to>
    <xdr:cxnSp macro="">
      <xdr:nvCxnSpPr>
        <xdr:cNvPr id="175" name="直線コネクタ 174"/>
        <xdr:cNvCxnSpPr/>
      </xdr:nvCxnSpPr>
      <xdr:spPr>
        <a:xfrm>
          <a:off x="2908300" y="13171574"/>
          <a:ext cx="889000" cy="9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49729</xdr:rowOff>
    </xdr:from>
    <xdr:to>
      <xdr:col>20</xdr:col>
      <xdr:colOff>38100</xdr:colOff>
      <xdr:row>76</xdr:row>
      <xdr:rowOff>151329</xdr:rowOff>
    </xdr:to>
    <xdr:sp macro="" textlink="">
      <xdr:nvSpPr>
        <xdr:cNvPr id="176" name="フローチャート: 判断 175"/>
        <xdr:cNvSpPr/>
      </xdr:nvSpPr>
      <xdr:spPr>
        <a:xfrm>
          <a:off x="3746500" y="130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167857</xdr:rowOff>
    </xdr:from>
    <xdr:ext cx="599010" cy="259045"/>
    <xdr:sp macro="" textlink="">
      <xdr:nvSpPr>
        <xdr:cNvPr id="177" name="テキスト ボックス 176"/>
        <xdr:cNvSpPr txBox="1"/>
      </xdr:nvSpPr>
      <xdr:spPr>
        <a:xfrm>
          <a:off x="3497795" y="1285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141374</xdr:rowOff>
    </xdr:from>
    <xdr:to>
      <xdr:col>15</xdr:col>
      <xdr:colOff>50800</xdr:colOff>
      <xdr:row>77</xdr:row>
      <xdr:rowOff>23275</xdr:rowOff>
    </xdr:to>
    <xdr:cxnSp macro="">
      <xdr:nvCxnSpPr>
        <xdr:cNvPr id="178" name="直線コネクタ 177"/>
        <xdr:cNvCxnSpPr/>
      </xdr:nvCxnSpPr>
      <xdr:spPr>
        <a:xfrm flipV="1">
          <a:off x="2019300" y="13171574"/>
          <a:ext cx="889000" cy="5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63086</xdr:rowOff>
    </xdr:from>
    <xdr:to>
      <xdr:col>15</xdr:col>
      <xdr:colOff>101600</xdr:colOff>
      <xdr:row>76</xdr:row>
      <xdr:rowOff>164686</xdr:rowOff>
    </xdr:to>
    <xdr:sp macro="" textlink="">
      <xdr:nvSpPr>
        <xdr:cNvPr id="179" name="フローチャート: 判断 178"/>
        <xdr:cNvSpPr/>
      </xdr:nvSpPr>
      <xdr:spPr>
        <a:xfrm>
          <a:off x="2857500" y="130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9762</xdr:rowOff>
    </xdr:from>
    <xdr:ext cx="599010" cy="259045"/>
    <xdr:sp macro="" textlink="">
      <xdr:nvSpPr>
        <xdr:cNvPr id="180" name="テキスト ボックス 179"/>
        <xdr:cNvSpPr txBox="1"/>
      </xdr:nvSpPr>
      <xdr:spPr>
        <a:xfrm>
          <a:off x="2608795" y="1286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96478</xdr:rowOff>
    </xdr:from>
    <xdr:to>
      <xdr:col>10</xdr:col>
      <xdr:colOff>114300</xdr:colOff>
      <xdr:row>77</xdr:row>
      <xdr:rowOff>23275</xdr:rowOff>
    </xdr:to>
    <xdr:cxnSp macro="">
      <xdr:nvCxnSpPr>
        <xdr:cNvPr id="181" name="直線コネクタ 180"/>
        <xdr:cNvCxnSpPr/>
      </xdr:nvCxnSpPr>
      <xdr:spPr>
        <a:xfrm>
          <a:off x="1130300" y="13126678"/>
          <a:ext cx="889000" cy="9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29184</xdr:rowOff>
    </xdr:from>
    <xdr:to>
      <xdr:col>10</xdr:col>
      <xdr:colOff>165100</xdr:colOff>
      <xdr:row>76</xdr:row>
      <xdr:rowOff>130784</xdr:rowOff>
    </xdr:to>
    <xdr:sp macro="" textlink="">
      <xdr:nvSpPr>
        <xdr:cNvPr id="182" name="フローチャート: 判断 181"/>
        <xdr:cNvSpPr/>
      </xdr:nvSpPr>
      <xdr:spPr>
        <a:xfrm>
          <a:off x="1968500" y="1305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147311</xdr:rowOff>
    </xdr:from>
    <xdr:ext cx="599010" cy="259045"/>
    <xdr:sp macro="" textlink="">
      <xdr:nvSpPr>
        <xdr:cNvPr id="183" name="テキスト ボックス 182"/>
        <xdr:cNvSpPr txBox="1"/>
      </xdr:nvSpPr>
      <xdr:spPr>
        <a:xfrm>
          <a:off x="1719795" y="128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11393</xdr:rowOff>
    </xdr:from>
    <xdr:to>
      <xdr:col>6</xdr:col>
      <xdr:colOff>38100</xdr:colOff>
      <xdr:row>76</xdr:row>
      <xdr:rowOff>112993</xdr:rowOff>
    </xdr:to>
    <xdr:sp macro="" textlink="">
      <xdr:nvSpPr>
        <xdr:cNvPr id="184" name="フローチャート: 判断 183"/>
        <xdr:cNvSpPr/>
      </xdr:nvSpPr>
      <xdr:spPr>
        <a:xfrm>
          <a:off x="1079500" y="1304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129520</xdr:rowOff>
    </xdr:from>
    <xdr:ext cx="599010" cy="259045"/>
    <xdr:sp macro="" textlink="">
      <xdr:nvSpPr>
        <xdr:cNvPr id="185" name="テキスト ボックス 184"/>
        <xdr:cNvSpPr txBox="1"/>
      </xdr:nvSpPr>
      <xdr:spPr>
        <a:xfrm>
          <a:off x="830795" y="1281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124955</xdr:rowOff>
    </xdr:from>
    <xdr:to>
      <xdr:col>24</xdr:col>
      <xdr:colOff>114300</xdr:colOff>
      <xdr:row>77</xdr:row>
      <xdr:rowOff>55105</xdr:rowOff>
    </xdr:to>
    <xdr:sp macro="" textlink="">
      <xdr:nvSpPr>
        <xdr:cNvPr id="191" name="楕円 190"/>
        <xdr:cNvSpPr/>
      </xdr:nvSpPr>
      <xdr:spPr>
        <a:xfrm>
          <a:off x="4584700" y="1315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103382</xdr:rowOff>
    </xdr:from>
    <xdr:ext cx="599010" cy="259045"/>
    <xdr:sp macro="" textlink="">
      <xdr:nvSpPr>
        <xdr:cNvPr id="192" name="民生費該当値テキスト"/>
        <xdr:cNvSpPr txBox="1"/>
      </xdr:nvSpPr>
      <xdr:spPr>
        <a:xfrm>
          <a:off x="4686300" y="13133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16690</xdr:rowOff>
    </xdr:from>
    <xdr:to>
      <xdr:col>20</xdr:col>
      <xdr:colOff>38100</xdr:colOff>
      <xdr:row>77</xdr:row>
      <xdr:rowOff>118290</xdr:rowOff>
    </xdr:to>
    <xdr:sp macro="" textlink="">
      <xdr:nvSpPr>
        <xdr:cNvPr id="193" name="楕円 192"/>
        <xdr:cNvSpPr/>
      </xdr:nvSpPr>
      <xdr:spPr>
        <a:xfrm>
          <a:off x="3746500" y="1321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109417</xdr:rowOff>
    </xdr:from>
    <xdr:ext cx="599010" cy="259045"/>
    <xdr:sp macro="" textlink="">
      <xdr:nvSpPr>
        <xdr:cNvPr id="194" name="テキスト ボックス 193"/>
        <xdr:cNvSpPr txBox="1"/>
      </xdr:nvSpPr>
      <xdr:spPr>
        <a:xfrm>
          <a:off x="3497795" y="13311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90574</xdr:rowOff>
    </xdr:from>
    <xdr:to>
      <xdr:col>15</xdr:col>
      <xdr:colOff>101600</xdr:colOff>
      <xdr:row>77</xdr:row>
      <xdr:rowOff>20724</xdr:rowOff>
    </xdr:to>
    <xdr:sp macro="" textlink="">
      <xdr:nvSpPr>
        <xdr:cNvPr id="195" name="楕円 194"/>
        <xdr:cNvSpPr/>
      </xdr:nvSpPr>
      <xdr:spPr>
        <a:xfrm>
          <a:off x="2857500" y="1312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11851</xdr:rowOff>
    </xdr:from>
    <xdr:ext cx="599010" cy="259045"/>
    <xdr:sp macro="" textlink="">
      <xdr:nvSpPr>
        <xdr:cNvPr id="196" name="テキスト ボックス 195"/>
        <xdr:cNvSpPr txBox="1"/>
      </xdr:nvSpPr>
      <xdr:spPr>
        <a:xfrm>
          <a:off x="2608795" y="13213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143925</xdr:rowOff>
    </xdr:from>
    <xdr:to>
      <xdr:col>10</xdr:col>
      <xdr:colOff>165100</xdr:colOff>
      <xdr:row>77</xdr:row>
      <xdr:rowOff>74075</xdr:rowOff>
    </xdr:to>
    <xdr:sp macro="" textlink="">
      <xdr:nvSpPr>
        <xdr:cNvPr id="197" name="楕円 196"/>
        <xdr:cNvSpPr/>
      </xdr:nvSpPr>
      <xdr:spPr>
        <a:xfrm>
          <a:off x="1968500" y="1317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65202</xdr:rowOff>
    </xdr:from>
    <xdr:ext cx="599010" cy="259045"/>
    <xdr:sp macro="" textlink="">
      <xdr:nvSpPr>
        <xdr:cNvPr id="198" name="テキスト ボックス 197"/>
        <xdr:cNvSpPr txBox="1"/>
      </xdr:nvSpPr>
      <xdr:spPr>
        <a:xfrm>
          <a:off x="1719795" y="13266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45678</xdr:rowOff>
    </xdr:from>
    <xdr:to>
      <xdr:col>6</xdr:col>
      <xdr:colOff>38100</xdr:colOff>
      <xdr:row>76</xdr:row>
      <xdr:rowOff>147278</xdr:rowOff>
    </xdr:to>
    <xdr:sp macro="" textlink="">
      <xdr:nvSpPr>
        <xdr:cNvPr id="199" name="楕円 198"/>
        <xdr:cNvSpPr/>
      </xdr:nvSpPr>
      <xdr:spPr>
        <a:xfrm>
          <a:off x="1079500" y="1307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138405</xdr:rowOff>
    </xdr:from>
    <xdr:ext cx="599010" cy="259045"/>
    <xdr:sp macro="" textlink="">
      <xdr:nvSpPr>
        <xdr:cNvPr id="200" name="テキスト ボックス 199"/>
        <xdr:cNvSpPr txBox="1"/>
      </xdr:nvSpPr>
      <xdr:spPr>
        <a:xfrm>
          <a:off x="830795" y="13168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9" name="テキスト ボックス 218"/>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21710</xdr:rowOff>
    </xdr:from>
    <xdr:to>
      <xdr:col>24</xdr:col>
      <xdr:colOff>62865</xdr:colOff>
      <xdr:row>99</xdr:row>
      <xdr:rowOff>91481</xdr:rowOff>
    </xdr:to>
    <xdr:cxnSp macro="">
      <xdr:nvCxnSpPr>
        <xdr:cNvPr id="227" name="直線コネクタ 226"/>
        <xdr:cNvCxnSpPr/>
      </xdr:nvCxnSpPr>
      <xdr:spPr>
        <a:xfrm flipV="1">
          <a:off x="4633595" y="15452210"/>
          <a:ext cx="1270" cy="1612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95308</xdr:rowOff>
    </xdr:from>
    <xdr:ext cx="534377" cy="259045"/>
    <xdr:sp macro="" textlink="">
      <xdr:nvSpPr>
        <xdr:cNvPr id="228" name="衛生費最小値テキスト"/>
        <xdr:cNvSpPr txBox="1"/>
      </xdr:nvSpPr>
      <xdr:spPr>
        <a:xfrm>
          <a:off x="4686300" y="1706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91481</xdr:rowOff>
    </xdr:from>
    <xdr:to>
      <xdr:col>24</xdr:col>
      <xdr:colOff>152400</xdr:colOff>
      <xdr:row>99</xdr:row>
      <xdr:rowOff>91481</xdr:rowOff>
    </xdr:to>
    <xdr:cxnSp macro="">
      <xdr:nvCxnSpPr>
        <xdr:cNvPr id="229" name="直線コネクタ 228"/>
        <xdr:cNvCxnSpPr/>
      </xdr:nvCxnSpPr>
      <xdr:spPr>
        <a:xfrm>
          <a:off x="4546600" y="1706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139837</xdr:rowOff>
    </xdr:from>
    <xdr:ext cx="599010" cy="259045"/>
    <xdr:sp macro="" textlink="">
      <xdr:nvSpPr>
        <xdr:cNvPr id="230" name="衛生費最大値テキスト"/>
        <xdr:cNvSpPr txBox="1"/>
      </xdr:nvSpPr>
      <xdr:spPr>
        <a:xfrm>
          <a:off x="4686300" y="1522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21710</xdr:rowOff>
    </xdr:from>
    <xdr:to>
      <xdr:col>24</xdr:col>
      <xdr:colOff>152400</xdr:colOff>
      <xdr:row>90</xdr:row>
      <xdr:rowOff>21710</xdr:rowOff>
    </xdr:to>
    <xdr:cxnSp macro="">
      <xdr:nvCxnSpPr>
        <xdr:cNvPr id="231" name="直線コネクタ 230"/>
        <xdr:cNvCxnSpPr/>
      </xdr:nvCxnSpPr>
      <xdr:spPr>
        <a:xfrm>
          <a:off x="4546600" y="1545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38381</xdr:rowOff>
    </xdr:from>
    <xdr:to>
      <xdr:col>24</xdr:col>
      <xdr:colOff>63500</xdr:colOff>
      <xdr:row>98</xdr:row>
      <xdr:rowOff>34985</xdr:rowOff>
    </xdr:to>
    <xdr:cxnSp macro="">
      <xdr:nvCxnSpPr>
        <xdr:cNvPr id="232" name="直線コネクタ 231"/>
        <xdr:cNvCxnSpPr/>
      </xdr:nvCxnSpPr>
      <xdr:spPr>
        <a:xfrm flipV="1">
          <a:off x="3797300" y="16497581"/>
          <a:ext cx="838200" cy="33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103005</xdr:rowOff>
    </xdr:from>
    <xdr:ext cx="534377" cy="259045"/>
    <xdr:sp macro="" textlink="">
      <xdr:nvSpPr>
        <xdr:cNvPr id="233" name="衛生費平均値テキスト"/>
        <xdr:cNvSpPr txBox="1"/>
      </xdr:nvSpPr>
      <xdr:spPr>
        <a:xfrm>
          <a:off x="4686300" y="16562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124578</xdr:rowOff>
    </xdr:from>
    <xdr:to>
      <xdr:col>24</xdr:col>
      <xdr:colOff>114300</xdr:colOff>
      <xdr:row>97</xdr:row>
      <xdr:rowOff>54728</xdr:rowOff>
    </xdr:to>
    <xdr:sp macro="" textlink="">
      <xdr:nvSpPr>
        <xdr:cNvPr id="234" name="フローチャート: 判断 233"/>
        <xdr:cNvSpPr/>
      </xdr:nvSpPr>
      <xdr:spPr>
        <a:xfrm>
          <a:off x="4584700" y="1658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34985</xdr:rowOff>
    </xdr:from>
    <xdr:to>
      <xdr:col>19</xdr:col>
      <xdr:colOff>177800</xdr:colOff>
      <xdr:row>99</xdr:row>
      <xdr:rowOff>40928</xdr:rowOff>
    </xdr:to>
    <xdr:cxnSp macro="">
      <xdr:nvCxnSpPr>
        <xdr:cNvPr id="235" name="直線コネクタ 234"/>
        <xdr:cNvCxnSpPr/>
      </xdr:nvCxnSpPr>
      <xdr:spPr>
        <a:xfrm flipV="1">
          <a:off x="2908300" y="16837085"/>
          <a:ext cx="889000" cy="17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127696</xdr:rowOff>
    </xdr:from>
    <xdr:to>
      <xdr:col>20</xdr:col>
      <xdr:colOff>38100</xdr:colOff>
      <xdr:row>97</xdr:row>
      <xdr:rowOff>57846</xdr:rowOff>
    </xdr:to>
    <xdr:sp macro="" textlink="">
      <xdr:nvSpPr>
        <xdr:cNvPr id="236" name="フローチャート: 判断 235"/>
        <xdr:cNvSpPr/>
      </xdr:nvSpPr>
      <xdr:spPr>
        <a:xfrm>
          <a:off x="3746500" y="1658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74373</xdr:rowOff>
    </xdr:from>
    <xdr:ext cx="534377" cy="259045"/>
    <xdr:sp macro="" textlink="">
      <xdr:nvSpPr>
        <xdr:cNvPr id="237" name="テキスト ボックス 236"/>
        <xdr:cNvSpPr txBox="1"/>
      </xdr:nvSpPr>
      <xdr:spPr>
        <a:xfrm>
          <a:off x="3530111" y="1636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40928</xdr:rowOff>
    </xdr:from>
    <xdr:to>
      <xdr:col>15</xdr:col>
      <xdr:colOff>50800</xdr:colOff>
      <xdr:row>99</xdr:row>
      <xdr:rowOff>88559</xdr:rowOff>
    </xdr:to>
    <xdr:cxnSp macro="">
      <xdr:nvCxnSpPr>
        <xdr:cNvPr id="238" name="直線コネクタ 237"/>
        <xdr:cNvCxnSpPr/>
      </xdr:nvCxnSpPr>
      <xdr:spPr>
        <a:xfrm flipV="1">
          <a:off x="2019300" y="17014478"/>
          <a:ext cx="889000" cy="4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112316</xdr:rowOff>
    </xdr:from>
    <xdr:to>
      <xdr:col>15</xdr:col>
      <xdr:colOff>101600</xdr:colOff>
      <xdr:row>97</xdr:row>
      <xdr:rowOff>42466</xdr:rowOff>
    </xdr:to>
    <xdr:sp macro="" textlink="">
      <xdr:nvSpPr>
        <xdr:cNvPr id="239" name="フローチャート: 判断 238"/>
        <xdr:cNvSpPr/>
      </xdr:nvSpPr>
      <xdr:spPr>
        <a:xfrm>
          <a:off x="2857500" y="165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58993</xdr:rowOff>
    </xdr:from>
    <xdr:ext cx="534377" cy="259045"/>
    <xdr:sp macro="" textlink="">
      <xdr:nvSpPr>
        <xdr:cNvPr id="240" name="テキスト ボックス 239"/>
        <xdr:cNvSpPr txBox="1"/>
      </xdr:nvSpPr>
      <xdr:spPr>
        <a:xfrm>
          <a:off x="2641111" y="1634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88069</xdr:rowOff>
    </xdr:from>
    <xdr:to>
      <xdr:col>10</xdr:col>
      <xdr:colOff>114300</xdr:colOff>
      <xdr:row>99</xdr:row>
      <xdr:rowOff>88559</xdr:rowOff>
    </xdr:to>
    <xdr:cxnSp macro="">
      <xdr:nvCxnSpPr>
        <xdr:cNvPr id="241" name="直線コネクタ 240"/>
        <xdr:cNvCxnSpPr/>
      </xdr:nvCxnSpPr>
      <xdr:spPr>
        <a:xfrm>
          <a:off x="1130300" y="17061619"/>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143633</xdr:rowOff>
    </xdr:from>
    <xdr:to>
      <xdr:col>10</xdr:col>
      <xdr:colOff>165100</xdr:colOff>
      <xdr:row>97</xdr:row>
      <xdr:rowOff>73783</xdr:rowOff>
    </xdr:to>
    <xdr:sp macro="" textlink="">
      <xdr:nvSpPr>
        <xdr:cNvPr id="242" name="フローチャート: 判断 241"/>
        <xdr:cNvSpPr/>
      </xdr:nvSpPr>
      <xdr:spPr>
        <a:xfrm>
          <a:off x="1968500" y="1660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90310</xdr:rowOff>
    </xdr:from>
    <xdr:ext cx="534377" cy="259045"/>
    <xdr:sp macro="" textlink="">
      <xdr:nvSpPr>
        <xdr:cNvPr id="243" name="テキスト ボックス 242"/>
        <xdr:cNvSpPr txBox="1"/>
      </xdr:nvSpPr>
      <xdr:spPr>
        <a:xfrm>
          <a:off x="1752111" y="1637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170346</xdr:rowOff>
    </xdr:from>
    <xdr:to>
      <xdr:col>6</xdr:col>
      <xdr:colOff>38100</xdr:colOff>
      <xdr:row>97</xdr:row>
      <xdr:rowOff>100496</xdr:rowOff>
    </xdr:to>
    <xdr:sp macro="" textlink="">
      <xdr:nvSpPr>
        <xdr:cNvPr id="244" name="フローチャート: 判断 243"/>
        <xdr:cNvSpPr/>
      </xdr:nvSpPr>
      <xdr:spPr>
        <a:xfrm>
          <a:off x="1079500" y="16629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117023</xdr:rowOff>
    </xdr:from>
    <xdr:ext cx="534377" cy="259045"/>
    <xdr:sp macro="" textlink="">
      <xdr:nvSpPr>
        <xdr:cNvPr id="245" name="テキスト ボックス 244"/>
        <xdr:cNvSpPr txBox="1"/>
      </xdr:nvSpPr>
      <xdr:spPr>
        <a:xfrm>
          <a:off x="863111" y="1640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159031</xdr:rowOff>
    </xdr:from>
    <xdr:to>
      <xdr:col>24</xdr:col>
      <xdr:colOff>114300</xdr:colOff>
      <xdr:row>96</xdr:row>
      <xdr:rowOff>89181</xdr:rowOff>
    </xdr:to>
    <xdr:sp macro="" textlink="">
      <xdr:nvSpPr>
        <xdr:cNvPr id="251" name="楕円 250"/>
        <xdr:cNvSpPr/>
      </xdr:nvSpPr>
      <xdr:spPr>
        <a:xfrm>
          <a:off x="4584700" y="1644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10458</xdr:rowOff>
    </xdr:from>
    <xdr:ext cx="534377" cy="259045"/>
    <xdr:sp macro="" textlink="">
      <xdr:nvSpPr>
        <xdr:cNvPr id="252" name="衛生費該当値テキスト"/>
        <xdr:cNvSpPr txBox="1"/>
      </xdr:nvSpPr>
      <xdr:spPr>
        <a:xfrm>
          <a:off x="4686300" y="162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155635</xdr:rowOff>
    </xdr:from>
    <xdr:to>
      <xdr:col>20</xdr:col>
      <xdr:colOff>38100</xdr:colOff>
      <xdr:row>98</xdr:row>
      <xdr:rowOff>85785</xdr:rowOff>
    </xdr:to>
    <xdr:sp macro="" textlink="">
      <xdr:nvSpPr>
        <xdr:cNvPr id="253" name="楕円 252"/>
        <xdr:cNvSpPr/>
      </xdr:nvSpPr>
      <xdr:spPr>
        <a:xfrm>
          <a:off x="3746500" y="1678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76912</xdr:rowOff>
    </xdr:from>
    <xdr:ext cx="534377" cy="259045"/>
    <xdr:sp macro="" textlink="">
      <xdr:nvSpPr>
        <xdr:cNvPr id="254" name="テキスト ボックス 253"/>
        <xdr:cNvSpPr txBox="1"/>
      </xdr:nvSpPr>
      <xdr:spPr>
        <a:xfrm>
          <a:off x="3530111" y="1687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161578</xdr:rowOff>
    </xdr:from>
    <xdr:to>
      <xdr:col>15</xdr:col>
      <xdr:colOff>101600</xdr:colOff>
      <xdr:row>99</xdr:row>
      <xdr:rowOff>91728</xdr:rowOff>
    </xdr:to>
    <xdr:sp macro="" textlink="">
      <xdr:nvSpPr>
        <xdr:cNvPr id="255" name="楕円 254"/>
        <xdr:cNvSpPr/>
      </xdr:nvSpPr>
      <xdr:spPr>
        <a:xfrm>
          <a:off x="2857500" y="1696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82855</xdr:rowOff>
    </xdr:from>
    <xdr:ext cx="534377" cy="259045"/>
    <xdr:sp macro="" textlink="">
      <xdr:nvSpPr>
        <xdr:cNvPr id="256" name="テキスト ボックス 255"/>
        <xdr:cNvSpPr txBox="1"/>
      </xdr:nvSpPr>
      <xdr:spPr>
        <a:xfrm>
          <a:off x="2641111" y="1705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37759</xdr:rowOff>
    </xdr:from>
    <xdr:to>
      <xdr:col>10</xdr:col>
      <xdr:colOff>165100</xdr:colOff>
      <xdr:row>99</xdr:row>
      <xdr:rowOff>139359</xdr:rowOff>
    </xdr:to>
    <xdr:sp macro="" textlink="">
      <xdr:nvSpPr>
        <xdr:cNvPr id="257" name="楕円 256"/>
        <xdr:cNvSpPr/>
      </xdr:nvSpPr>
      <xdr:spPr>
        <a:xfrm>
          <a:off x="1968500" y="1701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130486</xdr:rowOff>
    </xdr:from>
    <xdr:ext cx="534377" cy="259045"/>
    <xdr:sp macro="" textlink="">
      <xdr:nvSpPr>
        <xdr:cNvPr id="258" name="テキスト ボックス 257"/>
        <xdr:cNvSpPr txBox="1"/>
      </xdr:nvSpPr>
      <xdr:spPr>
        <a:xfrm>
          <a:off x="1752111" y="1710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37269</xdr:rowOff>
    </xdr:from>
    <xdr:to>
      <xdr:col>6</xdr:col>
      <xdr:colOff>38100</xdr:colOff>
      <xdr:row>99</xdr:row>
      <xdr:rowOff>138869</xdr:rowOff>
    </xdr:to>
    <xdr:sp macro="" textlink="">
      <xdr:nvSpPr>
        <xdr:cNvPr id="259" name="楕円 258"/>
        <xdr:cNvSpPr/>
      </xdr:nvSpPr>
      <xdr:spPr>
        <a:xfrm>
          <a:off x="1079500" y="1701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129996</xdr:rowOff>
    </xdr:from>
    <xdr:ext cx="534377" cy="259045"/>
    <xdr:sp macro="" textlink="">
      <xdr:nvSpPr>
        <xdr:cNvPr id="260" name="テキスト ボックス 259"/>
        <xdr:cNvSpPr txBox="1"/>
      </xdr:nvSpPr>
      <xdr:spPr>
        <a:xfrm>
          <a:off x="863111" y="1710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115316</xdr:rowOff>
    </xdr:from>
    <xdr:to>
      <xdr:col>54</xdr:col>
      <xdr:colOff>189865</xdr:colOff>
      <xdr:row>39</xdr:row>
      <xdr:rowOff>44450</xdr:rowOff>
    </xdr:to>
    <xdr:cxnSp macro="">
      <xdr:nvCxnSpPr>
        <xdr:cNvPr id="284" name="直線コネクタ 283"/>
        <xdr:cNvCxnSpPr/>
      </xdr:nvCxnSpPr>
      <xdr:spPr>
        <a:xfrm flipV="1">
          <a:off x="10475595" y="5258816"/>
          <a:ext cx="127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61993</xdr:rowOff>
    </xdr:from>
    <xdr:ext cx="469744" cy="259045"/>
    <xdr:sp macro="" textlink="">
      <xdr:nvSpPr>
        <xdr:cNvPr id="287" name="労働費最大値テキスト"/>
        <xdr:cNvSpPr txBox="1"/>
      </xdr:nvSpPr>
      <xdr:spPr>
        <a:xfrm>
          <a:off x="10528300" y="503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115316</xdr:rowOff>
    </xdr:from>
    <xdr:to>
      <xdr:col>55</xdr:col>
      <xdr:colOff>88900</xdr:colOff>
      <xdr:row>30</xdr:row>
      <xdr:rowOff>115316</xdr:rowOff>
    </xdr:to>
    <xdr:cxnSp macro="">
      <xdr:nvCxnSpPr>
        <xdr:cNvPr id="288" name="直線コネクタ 287"/>
        <xdr:cNvCxnSpPr/>
      </xdr:nvCxnSpPr>
      <xdr:spPr>
        <a:xfrm>
          <a:off x="10388600" y="5258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67119</xdr:rowOff>
    </xdr:from>
    <xdr:to>
      <xdr:col>55</xdr:col>
      <xdr:colOff>0</xdr:colOff>
      <xdr:row>38</xdr:row>
      <xdr:rowOff>122745</xdr:rowOff>
    </xdr:to>
    <xdr:cxnSp macro="">
      <xdr:nvCxnSpPr>
        <xdr:cNvPr id="289" name="直線コネクタ 288"/>
        <xdr:cNvCxnSpPr/>
      </xdr:nvCxnSpPr>
      <xdr:spPr>
        <a:xfrm flipV="1">
          <a:off x="9639300" y="6582219"/>
          <a:ext cx="8382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8462</xdr:rowOff>
    </xdr:from>
    <xdr:ext cx="378565" cy="259045"/>
    <xdr:sp macro="" textlink="">
      <xdr:nvSpPr>
        <xdr:cNvPr id="290" name="労働費平均値テキスト"/>
        <xdr:cNvSpPr txBox="1"/>
      </xdr:nvSpPr>
      <xdr:spPr>
        <a:xfrm>
          <a:off x="10528300" y="65235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30035</xdr:rowOff>
    </xdr:from>
    <xdr:to>
      <xdr:col>55</xdr:col>
      <xdr:colOff>50800</xdr:colOff>
      <xdr:row>38</xdr:row>
      <xdr:rowOff>131635</xdr:rowOff>
    </xdr:to>
    <xdr:sp macro="" textlink="">
      <xdr:nvSpPr>
        <xdr:cNvPr id="291" name="フローチャート: 判断 290"/>
        <xdr:cNvSpPr/>
      </xdr:nvSpPr>
      <xdr:spPr>
        <a:xfrm>
          <a:off x="10426700" y="65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121031</xdr:rowOff>
    </xdr:from>
    <xdr:to>
      <xdr:col>50</xdr:col>
      <xdr:colOff>114300</xdr:colOff>
      <xdr:row>38</xdr:row>
      <xdr:rowOff>122745</xdr:rowOff>
    </xdr:to>
    <xdr:cxnSp macro="">
      <xdr:nvCxnSpPr>
        <xdr:cNvPr id="292" name="直線コネクタ 291"/>
        <xdr:cNvCxnSpPr/>
      </xdr:nvCxnSpPr>
      <xdr:spPr>
        <a:xfrm>
          <a:off x="8750300" y="6636131"/>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61278</xdr:rowOff>
    </xdr:from>
    <xdr:to>
      <xdr:col>50</xdr:col>
      <xdr:colOff>165100</xdr:colOff>
      <xdr:row>38</xdr:row>
      <xdr:rowOff>162878</xdr:rowOff>
    </xdr:to>
    <xdr:sp macro="" textlink="">
      <xdr:nvSpPr>
        <xdr:cNvPr id="293" name="フローチャート: 判断 292"/>
        <xdr:cNvSpPr/>
      </xdr:nvSpPr>
      <xdr:spPr>
        <a:xfrm>
          <a:off x="9588500" y="65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7955</xdr:rowOff>
    </xdr:from>
    <xdr:ext cx="378565" cy="259045"/>
    <xdr:sp macro="" textlink="">
      <xdr:nvSpPr>
        <xdr:cNvPr id="294" name="テキスト ボックス 293"/>
        <xdr:cNvSpPr txBox="1"/>
      </xdr:nvSpPr>
      <xdr:spPr>
        <a:xfrm>
          <a:off x="9450017" y="635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121031</xdr:rowOff>
    </xdr:from>
    <xdr:to>
      <xdr:col>45</xdr:col>
      <xdr:colOff>177800</xdr:colOff>
      <xdr:row>38</xdr:row>
      <xdr:rowOff>131508</xdr:rowOff>
    </xdr:to>
    <xdr:cxnSp macro="">
      <xdr:nvCxnSpPr>
        <xdr:cNvPr id="295" name="直線コネクタ 294"/>
        <xdr:cNvCxnSpPr/>
      </xdr:nvCxnSpPr>
      <xdr:spPr>
        <a:xfrm flipV="1">
          <a:off x="7861300" y="6636131"/>
          <a:ext cx="8890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12509</xdr:rowOff>
    </xdr:from>
    <xdr:to>
      <xdr:col>46</xdr:col>
      <xdr:colOff>38100</xdr:colOff>
      <xdr:row>38</xdr:row>
      <xdr:rowOff>114109</xdr:rowOff>
    </xdr:to>
    <xdr:sp macro="" textlink="">
      <xdr:nvSpPr>
        <xdr:cNvPr id="296" name="フローチャート: 判断 295"/>
        <xdr:cNvSpPr/>
      </xdr:nvSpPr>
      <xdr:spPr>
        <a:xfrm>
          <a:off x="86995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130636</xdr:rowOff>
    </xdr:from>
    <xdr:ext cx="378565" cy="259045"/>
    <xdr:sp macro="" textlink="">
      <xdr:nvSpPr>
        <xdr:cNvPr id="297" name="テキスト ボックス 296"/>
        <xdr:cNvSpPr txBox="1"/>
      </xdr:nvSpPr>
      <xdr:spPr>
        <a:xfrm>
          <a:off x="8561017" y="6302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131508</xdr:rowOff>
    </xdr:from>
    <xdr:to>
      <xdr:col>41</xdr:col>
      <xdr:colOff>50800</xdr:colOff>
      <xdr:row>38</xdr:row>
      <xdr:rowOff>139700</xdr:rowOff>
    </xdr:to>
    <xdr:cxnSp macro="">
      <xdr:nvCxnSpPr>
        <xdr:cNvPr id="298" name="直線コネクタ 297"/>
        <xdr:cNvCxnSpPr/>
      </xdr:nvCxnSpPr>
      <xdr:spPr>
        <a:xfrm flipV="1">
          <a:off x="6972300" y="6646608"/>
          <a:ext cx="8890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158623</xdr:rowOff>
    </xdr:from>
    <xdr:to>
      <xdr:col>41</xdr:col>
      <xdr:colOff>101600</xdr:colOff>
      <xdr:row>38</xdr:row>
      <xdr:rowOff>88773</xdr:rowOff>
    </xdr:to>
    <xdr:sp macro="" textlink="">
      <xdr:nvSpPr>
        <xdr:cNvPr id="299" name="フローチャート: 判断 298"/>
        <xdr:cNvSpPr/>
      </xdr:nvSpPr>
      <xdr:spPr>
        <a:xfrm>
          <a:off x="7810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105300</xdr:rowOff>
    </xdr:from>
    <xdr:ext cx="378565" cy="259045"/>
    <xdr:sp macro="" textlink="">
      <xdr:nvSpPr>
        <xdr:cNvPr id="300" name="テキスト ボックス 299"/>
        <xdr:cNvSpPr txBox="1"/>
      </xdr:nvSpPr>
      <xdr:spPr>
        <a:xfrm>
          <a:off x="7672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53467</xdr:rowOff>
    </xdr:from>
    <xdr:to>
      <xdr:col>36</xdr:col>
      <xdr:colOff>165100</xdr:colOff>
      <xdr:row>36</xdr:row>
      <xdr:rowOff>155067</xdr:rowOff>
    </xdr:to>
    <xdr:sp macro="" textlink="">
      <xdr:nvSpPr>
        <xdr:cNvPr id="301" name="フローチャート: 判断 300"/>
        <xdr:cNvSpPr/>
      </xdr:nvSpPr>
      <xdr:spPr>
        <a:xfrm>
          <a:off x="6921500" y="622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144</xdr:rowOff>
    </xdr:from>
    <xdr:ext cx="469744" cy="259045"/>
    <xdr:sp macro="" textlink="">
      <xdr:nvSpPr>
        <xdr:cNvPr id="302" name="テキスト ボックス 301"/>
        <xdr:cNvSpPr txBox="1"/>
      </xdr:nvSpPr>
      <xdr:spPr>
        <a:xfrm>
          <a:off x="6737428" y="600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16319</xdr:rowOff>
    </xdr:from>
    <xdr:to>
      <xdr:col>55</xdr:col>
      <xdr:colOff>50800</xdr:colOff>
      <xdr:row>38</xdr:row>
      <xdr:rowOff>117919</xdr:rowOff>
    </xdr:to>
    <xdr:sp macro="" textlink="">
      <xdr:nvSpPr>
        <xdr:cNvPr id="308" name="楕円 307"/>
        <xdr:cNvSpPr/>
      </xdr:nvSpPr>
      <xdr:spPr>
        <a:xfrm>
          <a:off x="10426700" y="653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39197</xdr:rowOff>
    </xdr:from>
    <xdr:ext cx="378565" cy="259045"/>
    <xdr:sp macro="" textlink="">
      <xdr:nvSpPr>
        <xdr:cNvPr id="309" name="労働費該当値テキスト"/>
        <xdr:cNvSpPr txBox="1"/>
      </xdr:nvSpPr>
      <xdr:spPr>
        <a:xfrm>
          <a:off x="10528300" y="6382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71945</xdr:rowOff>
    </xdr:from>
    <xdr:to>
      <xdr:col>50</xdr:col>
      <xdr:colOff>165100</xdr:colOff>
      <xdr:row>39</xdr:row>
      <xdr:rowOff>2095</xdr:rowOff>
    </xdr:to>
    <xdr:sp macro="" textlink="">
      <xdr:nvSpPr>
        <xdr:cNvPr id="310" name="楕円 309"/>
        <xdr:cNvSpPr/>
      </xdr:nvSpPr>
      <xdr:spPr>
        <a:xfrm>
          <a:off x="9588500" y="658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164672</xdr:rowOff>
    </xdr:from>
    <xdr:ext cx="378565" cy="259045"/>
    <xdr:sp macro="" textlink="">
      <xdr:nvSpPr>
        <xdr:cNvPr id="311" name="テキスト ボックス 310"/>
        <xdr:cNvSpPr txBox="1"/>
      </xdr:nvSpPr>
      <xdr:spPr>
        <a:xfrm>
          <a:off x="9450017" y="6679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70231</xdr:rowOff>
    </xdr:from>
    <xdr:to>
      <xdr:col>46</xdr:col>
      <xdr:colOff>38100</xdr:colOff>
      <xdr:row>39</xdr:row>
      <xdr:rowOff>381</xdr:rowOff>
    </xdr:to>
    <xdr:sp macro="" textlink="">
      <xdr:nvSpPr>
        <xdr:cNvPr id="312" name="楕円 311"/>
        <xdr:cNvSpPr/>
      </xdr:nvSpPr>
      <xdr:spPr>
        <a:xfrm>
          <a:off x="8699500" y="658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162958</xdr:rowOff>
    </xdr:from>
    <xdr:ext cx="378565" cy="259045"/>
    <xdr:sp macro="" textlink="">
      <xdr:nvSpPr>
        <xdr:cNvPr id="313" name="テキスト ボックス 312"/>
        <xdr:cNvSpPr txBox="1"/>
      </xdr:nvSpPr>
      <xdr:spPr>
        <a:xfrm>
          <a:off x="8561017" y="6678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80708</xdr:rowOff>
    </xdr:from>
    <xdr:to>
      <xdr:col>41</xdr:col>
      <xdr:colOff>101600</xdr:colOff>
      <xdr:row>39</xdr:row>
      <xdr:rowOff>10858</xdr:rowOff>
    </xdr:to>
    <xdr:sp macro="" textlink="">
      <xdr:nvSpPr>
        <xdr:cNvPr id="314" name="楕円 313"/>
        <xdr:cNvSpPr/>
      </xdr:nvSpPr>
      <xdr:spPr>
        <a:xfrm>
          <a:off x="7810500" y="659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1985</xdr:rowOff>
    </xdr:from>
    <xdr:ext cx="378565" cy="259045"/>
    <xdr:sp macro="" textlink="">
      <xdr:nvSpPr>
        <xdr:cNvPr id="315" name="テキスト ボックス 314"/>
        <xdr:cNvSpPr txBox="1"/>
      </xdr:nvSpPr>
      <xdr:spPr>
        <a:xfrm>
          <a:off x="7672017" y="6688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6" name="楕円 315"/>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10177</xdr:rowOff>
    </xdr:from>
    <xdr:ext cx="378565" cy="259045"/>
    <xdr:sp macro="" textlink="">
      <xdr:nvSpPr>
        <xdr:cNvPr id="317" name="テキスト ボックス 316"/>
        <xdr:cNvSpPr txBox="1"/>
      </xdr:nvSpPr>
      <xdr:spPr>
        <a:xfrm>
          <a:off x="6783017" y="66967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125108</xdr:rowOff>
    </xdr:from>
    <xdr:to>
      <xdr:col>54</xdr:col>
      <xdr:colOff>189865</xdr:colOff>
      <xdr:row>58</xdr:row>
      <xdr:rowOff>152174</xdr:rowOff>
    </xdr:to>
    <xdr:cxnSp macro="">
      <xdr:nvCxnSpPr>
        <xdr:cNvPr id="341" name="直線コネクタ 340"/>
        <xdr:cNvCxnSpPr/>
      </xdr:nvCxnSpPr>
      <xdr:spPr>
        <a:xfrm flipV="1">
          <a:off x="10475595" y="8697608"/>
          <a:ext cx="1270" cy="1398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156001</xdr:rowOff>
    </xdr:from>
    <xdr:ext cx="469744" cy="259045"/>
    <xdr:sp macro="" textlink="">
      <xdr:nvSpPr>
        <xdr:cNvPr id="342" name="農林水産業費最小値テキスト"/>
        <xdr:cNvSpPr txBox="1"/>
      </xdr:nvSpPr>
      <xdr:spPr>
        <a:xfrm>
          <a:off x="10528300" y="1010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152174</xdr:rowOff>
    </xdr:from>
    <xdr:to>
      <xdr:col>55</xdr:col>
      <xdr:colOff>88900</xdr:colOff>
      <xdr:row>58</xdr:row>
      <xdr:rowOff>152174</xdr:rowOff>
    </xdr:to>
    <xdr:cxnSp macro="">
      <xdr:nvCxnSpPr>
        <xdr:cNvPr id="343" name="直線コネクタ 342"/>
        <xdr:cNvCxnSpPr/>
      </xdr:nvCxnSpPr>
      <xdr:spPr>
        <a:xfrm>
          <a:off x="10388600" y="1009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71785</xdr:rowOff>
    </xdr:from>
    <xdr:ext cx="599010" cy="259045"/>
    <xdr:sp macro="" textlink="">
      <xdr:nvSpPr>
        <xdr:cNvPr id="344" name="農林水産業費最大値テキスト"/>
        <xdr:cNvSpPr txBox="1"/>
      </xdr:nvSpPr>
      <xdr:spPr>
        <a:xfrm>
          <a:off x="10528300" y="847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191,915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125108</xdr:rowOff>
    </xdr:from>
    <xdr:to>
      <xdr:col>55</xdr:col>
      <xdr:colOff>88900</xdr:colOff>
      <xdr:row>50</xdr:row>
      <xdr:rowOff>125108</xdr:rowOff>
    </xdr:to>
    <xdr:cxnSp macro="">
      <xdr:nvCxnSpPr>
        <xdr:cNvPr id="345" name="直線コネクタ 344"/>
        <xdr:cNvCxnSpPr/>
      </xdr:nvCxnSpPr>
      <xdr:spPr>
        <a:xfrm>
          <a:off x="10388600" y="869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26071</xdr:rowOff>
    </xdr:from>
    <xdr:to>
      <xdr:col>55</xdr:col>
      <xdr:colOff>0</xdr:colOff>
      <xdr:row>57</xdr:row>
      <xdr:rowOff>143480</xdr:rowOff>
    </xdr:to>
    <xdr:cxnSp macro="">
      <xdr:nvCxnSpPr>
        <xdr:cNvPr id="346" name="直線コネクタ 345"/>
        <xdr:cNvCxnSpPr/>
      </xdr:nvCxnSpPr>
      <xdr:spPr>
        <a:xfrm>
          <a:off x="9639300" y="9798721"/>
          <a:ext cx="838200" cy="117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67856</xdr:rowOff>
    </xdr:from>
    <xdr:ext cx="534377" cy="259045"/>
    <xdr:sp macro="" textlink="">
      <xdr:nvSpPr>
        <xdr:cNvPr id="347" name="農林水産業費平均値テキスト"/>
        <xdr:cNvSpPr txBox="1"/>
      </xdr:nvSpPr>
      <xdr:spPr>
        <a:xfrm>
          <a:off x="10528300" y="9669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44979</xdr:rowOff>
    </xdr:from>
    <xdr:to>
      <xdr:col>55</xdr:col>
      <xdr:colOff>50800</xdr:colOff>
      <xdr:row>57</xdr:row>
      <xdr:rowOff>146579</xdr:rowOff>
    </xdr:to>
    <xdr:sp macro="" textlink="">
      <xdr:nvSpPr>
        <xdr:cNvPr id="348" name="フローチャート: 判断 347"/>
        <xdr:cNvSpPr/>
      </xdr:nvSpPr>
      <xdr:spPr>
        <a:xfrm>
          <a:off x="10426700" y="981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107407</xdr:rowOff>
    </xdr:from>
    <xdr:to>
      <xdr:col>50</xdr:col>
      <xdr:colOff>114300</xdr:colOff>
      <xdr:row>57</xdr:row>
      <xdr:rowOff>26071</xdr:rowOff>
    </xdr:to>
    <xdr:cxnSp macro="">
      <xdr:nvCxnSpPr>
        <xdr:cNvPr id="349" name="直線コネクタ 348"/>
        <xdr:cNvCxnSpPr/>
      </xdr:nvCxnSpPr>
      <xdr:spPr>
        <a:xfrm>
          <a:off x="8750300" y="9537157"/>
          <a:ext cx="889000" cy="26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74368</xdr:rowOff>
    </xdr:from>
    <xdr:to>
      <xdr:col>50</xdr:col>
      <xdr:colOff>165100</xdr:colOff>
      <xdr:row>58</xdr:row>
      <xdr:rowOff>4518</xdr:rowOff>
    </xdr:to>
    <xdr:sp macro="" textlink="">
      <xdr:nvSpPr>
        <xdr:cNvPr id="350" name="フローチャート: 判断 349"/>
        <xdr:cNvSpPr/>
      </xdr:nvSpPr>
      <xdr:spPr>
        <a:xfrm>
          <a:off x="9588500" y="984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167095</xdr:rowOff>
    </xdr:from>
    <xdr:ext cx="534377" cy="259045"/>
    <xdr:sp macro="" textlink="">
      <xdr:nvSpPr>
        <xdr:cNvPr id="351" name="テキスト ボックス 350"/>
        <xdr:cNvSpPr txBox="1"/>
      </xdr:nvSpPr>
      <xdr:spPr>
        <a:xfrm>
          <a:off x="9372111" y="993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107407</xdr:rowOff>
    </xdr:from>
    <xdr:to>
      <xdr:col>45</xdr:col>
      <xdr:colOff>177800</xdr:colOff>
      <xdr:row>57</xdr:row>
      <xdr:rowOff>104549</xdr:rowOff>
    </xdr:to>
    <xdr:cxnSp macro="">
      <xdr:nvCxnSpPr>
        <xdr:cNvPr id="352" name="直線コネクタ 351"/>
        <xdr:cNvCxnSpPr/>
      </xdr:nvCxnSpPr>
      <xdr:spPr>
        <a:xfrm flipV="1">
          <a:off x="7861300" y="9537157"/>
          <a:ext cx="889000" cy="340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77188</xdr:rowOff>
    </xdr:from>
    <xdr:to>
      <xdr:col>46</xdr:col>
      <xdr:colOff>38100</xdr:colOff>
      <xdr:row>58</xdr:row>
      <xdr:rowOff>7338</xdr:rowOff>
    </xdr:to>
    <xdr:sp macro="" textlink="">
      <xdr:nvSpPr>
        <xdr:cNvPr id="353" name="フローチャート: 判断 352"/>
        <xdr:cNvSpPr/>
      </xdr:nvSpPr>
      <xdr:spPr>
        <a:xfrm>
          <a:off x="8699500" y="984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169915</xdr:rowOff>
    </xdr:from>
    <xdr:ext cx="534377" cy="259045"/>
    <xdr:sp macro="" textlink="">
      <xdr:nvSpPr>
        <xdr:cNvPr id="354" name="テキスト ボックス 353"/>
        <xdr:cNvSpPr txBox="1"/>
      </xdr:nvSpPr>
      <xdr:spPr>
        <a:xfrm>
          <a:off x="8483111" y="994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71334</xdr:rowOff>
    </xdr:from>
    <xdr:to>
      <xdr:col>41</xdr:col>
      <xdr:colOff>50800</xdr:colOff>
      <xdr:row>57</xdr:row>
      <xdr:rowOff>104549</xdr:rowOff>
    </xdr:to>
    <xdr:cxnSp macro="">
      <xdr:nvCxnSpPr>
        <xdr:cNvPr id="355" name="直線コネクタ 354"/>
        <xdr:cNvCxnSpPr/>
      </xdr:nvCxnSpPr>
      <xdr:spPr>
        <a:xfrm>
          <a:off x="6972300" y="9843984"/>
          <a:ext cx="889000" cy="3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37869</xdr:rowOff>
    </xdr:from>
    <xdr:to>
      <xdr:col>41</xdr:col>
      <xdr:colOff>101600</xdr:colOff>
      <xdr:row>57</xdr:row>
      <xdr:rowOff>139469</xdr:rowOff>
    </xdr:to>
    <xdr:sp macro="" textlink="">
      <xdr:nvSpPr>
        <xdr:cNvPr id="356" name="フローチャート: 判断 355"/>
        <xdr:cNvSpPr/>
      </xdr:nvSpPr>
      <xdr:spPr>
        <a:xfrm>
          <a:off x="7810500" y="981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155996</xdr:rowOff>
    </xdr:from>
    <xdr:ext cx="534377" cy="259045"/>
    <xdr:sp macro="" textlink="">
      <xdr:nvSpPr>
        <xdr:cNvPr id="357" name="テキスト ボックス 356"/>
        <xdr:cNvSpPr txBox="1"/>
      </xdr:nvSpPr>
      <xdr:spPr>
        <a:xfrm>
          <a:off x="7594111" y="958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140396</xdr:rowOff>
    </xdr:from>
    <xdr:to>
      <xdr:col>36</xdr:col>
      <xdr:colOff>165100</xdr:colOff>
      <xdr:row>57</xdr:row>
      <xdr:rowOff>70546</xdr:rowOff>
    </xdr:to>
    <xdr:sp macro="" textlink="">
      <xdr:nvSpPr>
        <xdr:cNvPr id="358" name="フローチャート: 判断 357"/>
        <xdr:cNvSpPr/>
      </xdr:nvSpPr>
      <xdr:spPr>
        <a:xfrm>
          <a:off x="6921500" y="974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87073</xdr:rowOff>
    </xdr:from>
    <xdr:ext cx="534377" cy="259045"/>
    <xdr:sp macro="" textlink="">
      <xdr:nvSpPr>
        <xdr:cNvPr id="359" name="テキスト ボックス 358"/>
        <xdr:cNvSpPr txBox="1"/>
      </xdr:nvSpPr>
      <xdr:spPr>
        <a:xfrm>
          <a:off x="6705111" y="951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92680</xdr:rowOff>
    </xdr:from>
    <xdr:to>
      <xdr:col>55</xdr:col>
      <xdr:colOff>50800</xdr:colOff>
      <xdr:row>58</xdr:row>
      <xdr:rowOff>22830</xdr:rowOff>
    </xdr:to>
    <xdr:sp macro="" textlink="">
      <xdr:nvSpPr>
        <xdr:cNvPr id="365" name="楕円 364"/>
        <xdr:cNvSpPr/>
      </xdr:nvSpPr>
      <xdr:spPr>
        <a:xfrm>
          <a:off x="10426700" y="986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71107</xdr:rowOff>
    </xdr:from>
    <xdr:ext cx="534377" cy="259045"/>
    <xdr:sp macro="" textlink="">
      <xdr:nvSpPr>
        <xdr:cNvPr id="366" name="農林水産業費該当値テキスト"/>
        <xdr:cNvSpPr txBox="1"/>
      </xdr:nvSpPr>
      <xdr:spPr>
        <a:xfrm>
          <a:off x="10528300" y="984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146721</xdr:rowOff>
    </xdr:from>
    <xdr:to>
      <xdr:col>50</xdr:col>
      <xdr:colOff>165100</xdr:colOff>
      <xdr:row>57</xdr:row>
      <xdr:rowOff>76871</xdr:rowOff>
    </xdr:to>
    <xdr:sp macro="" textlink="">
      <xdr:nvSpPr>
        <xdr:cNvPr id="367" name="楕円 366"/>
        <xdr:cNvSpPr/>
      </xdr:nvSpPr>
      <xdr:spPr>
        <a:xfrm>
          <a:off x="9588500" y="974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93398</xdr:rowOff>
    </xdr:from>
    <xdr:ext cx="534377" cy="259045"/>
    <xdr:sp macro="" textlink="">
      <xdr:nvSpPr>
        <xdr:cNvPr id="368" name="テキスト ボックス 367"/>
        <xdr:cNvSpPr txBox="1"/>
      </xdr:nvSpPr>
      <xdr:spPr>
        <a:xfrm>
          <a:off x="9372111" y="952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56607</xdr:rowOff>
    </xdr:from>
    <xdr:to>
      <xdr:col>46</xdr:col>
      <xdr:colOff>38100</xdr:colOff>
      <xdr:row>55</xdr:row>
      <xdr:rowOff>158207</xdr:rowOff>
    </xdr:to>
    <xdr:sp macro="" textlink="">
      <xdr:nvSpPr>
        <xdr:cNvPr id="369" name="楕円 368"/>
        <xdr:cNvSpPr/>
      </xdr:nvSpPr>
      <xdr:spPr>
        <a:xfrm>
          <a:off x="8699500" y="948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3284</xdr:rowOff>
    </xdr:from>
    <xdr:ext cx="534377" cy="259045"/>
    <xdr:sp macro="" textlink="">
      <xdr:nvSpPr>
        <xdr:cNvPr id="370" name="テキスト ボックス 369"/>
        <xdr:cNvSpPr txBox="1"/>
      </xdr:nvSpPr>
      <xdr:spPr>
        <a:xfrm>
          <a:off x="8483111" y="926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53749</xdr:rowOff>
    </xdr:from>
    <xdr:to>
      <xdr:col>41</xdr:col>
      <xdr:colOff>101600</xdr:colOff>
      <xdr:row>57</xdr:row>
      <xdr:rowOff>155349</xdr:rowOff>
    </xdr:to>
    <xdr:sp macro="" textlink="">
      <xdr:nvSpPr>
        <xdr:cNvPr id="371" name="楕円 370"/>
        <xdr:cNvSpPr/>
      </xdr:nvSpPr>
      <xdr:spPr>
        <a:xfrm>
          <a:off x="7810500" y="982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146476</xdr:rowOff>
    </xdr:from>
    <xdr:ext cx="534377" cy="259045"/>
    <xdr:sp macro="" textlink="">
      <xdr:nvSpPr>
        <xdr:cNvPr id="372" name="テキスト ボックス 371"/>
        <xdr:cNvSpPr txBox="1"/>
      </xdr:nvSpPr>
      <xdr:spPr>
        <a:xfrm>
          <a:off x="7594111" y="991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20534</xdr:rowOff>
    </xdr:from>
    <xdr:to>
      <xdr:col>36</xdr:col>
      <xdr:colOff>165100</xdr:colOff>
      <xdr:row>57</xdr:row>
      <xdr:rowOff>122134</xdr:rowOff>
    </xdr:to>
    <xdr:sp macro="" textlink="">
      <xdr:nvSpPr>
        <xdr:cNvPr id="373" name="楕円 372"/>
        <xdr:cNvSpPr/>
      </xdr:nvSpPr>
      <xdr:spPr>
        <a:xfrm>
          <a:off x="6921500" y="979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113261</xdr:rowOff>
    </xdr:from>
    <xdr:ext cx="534377" cy="259045"/>
    <xdr:sp macro="" textlink="">
      <xdr:nvSpPr>
        <xdr:cNvPr id="374" name="テキスト ボックス 373"/>
        <xdr:cNvSpPr txBox="1"/>
      </xdr:nvSpPr>
      <xdr:spPr>
        <a:xfrm>
          <a:off x="6705111" y="988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118349</xdr:rowOff>
    </xdr:from>
    <xdr:to>
      <xdr:col>54</xdr:col>
      <xdr:colOff>189865</xdr:colOff>
      <xdr:row>78</xdr:row>
      <xdr:rowOff>105981</xdr:rowOff>
    </xdr:to>
    <xdr:cxnSp macro="">
      <xdr:nvCxnSpPr>
        <xdr:cNvPr id="396" name="直線コネクタ 395"/>
        <xdr:cNvCxnSpPr/>
      </xdr:nvCxnSpPr>
      <xdr:spPr>
        <a:xfrm flipV="1">
          <a:off x="10475595" y="12119849"/>
          <a:ext cx="1270" cy="135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109808</xdr:rowOff>
    </xdr:from>
    <xdr:ext cx="469744" cy="259045"/>
    <xdr:sp macro="" textlink="">
      <xdr:nvSpPr>
        <xdr:cNvPr id="397" name="商工費最小値テキスト"/>
        <xdr:cNvSpPr txBox="1"/>
      </xdr:nvSpPr>
      <xdr:spPr>
        <a:xfrm>
          <a:off x="10528300" y="13482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105981</xdr:rowOff>
    </xdr:from>
    <xdr:to>
      <xdr:col>55</xdr:col>
      <xdr:colOff>88900</xdr:colOff>
      <xdr:row>78</xdr:row>
      <xdr:rowOff>105981</xdr:rowOff>
    </xdr:to>
    <xdr:cxnSp macro="">
      <xdr:nvCxnSpPr>
        <xdr:cNvPr id="398" name="直線コネクタ 397"/>
        <xdr:cNvCxnSpPr/>
      </xdr:nvCxnSpPr>
      <xdr:spPr>
        <a:xfrm>
          <a:off x="10388600" y="13479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65026</xdr:rowOff>
    </xdr:from>
    <xdr:ext cx="534377" cy="259045"/>
    <xdr:sp macro="" textlink="">
      <xdr:nvSpPr>
        <xdr:cNvPr id="399" name="商工費最大値テキスト"/>
        <xdr:cNvSpPr txBox="1"/>
      </xdr:nvSpPr>
      <xdr:spPr>
        <a:xfrm>
          <a:off x="10528300" y="1189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118349</xdr:rowOff>
    </xdr:from>
    <xdr:to>
      <xdr:col>55</xdr:col>
      <xdr:colOff>88900</xdr:colOff>
      <xdr:row>70</xdr:row>
      <xdr:rowOff>118349</xdr:rowOff>
    </xdr:to>
    <xdr:cxnSp macro="">
      <xdr:nvCxnSpPr>
        <xdr:cNvPr id="400" name="直線コネクタ 399"/>
        <xdr:cNvCxnSpPr/>
      </xdr:nvCxnSpPr>
      <xdr:spPr>
        <a:xfrm>
          <a:off x="10388600" y="121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34750</xdr:rowOff>
    </xdr:from>
    <xdr:to>
      <xdr:col>55</xdr:col>
      <xdr:colOff>0</xdr:colOff>
      <xdr:row>77</xdr:row>
      <xdr:rowOff>120886</xdr:rowOff>
    </xdr:to>
    <xdr:cxnSp macro="">
      <xdr:nvCxnSpPr>
        <xdr:cNvPr id="401" name="直線コネクタ 400"/>
        <xdr:cNvCxnSpPr/>
      </xdr:nvCxnSpPr>
      <xdr:spPr>
        <a:xfrm>
          <a:off x="9639300" y="13064950"/>
          <a:ext cx="838200" cy="25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59976</xdr:rowOff>
    </xdr:from>
    <xdr:ext cx="534377" cy="259045"/>
    <xdr:sp macro="" textlink="">
      <xdr:nvSpPr>
        <xdr:cNvPr id="402" name="商工費平均値テキスト"/>
        <xdr:cNvSpPr txBox="1"/>
      </xdr:nvSpPr>
      <xdr:spPr>
        <a:xfrm>
          <a:off x="10528300" y="12918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37099</xdr:rowOff>
    </xdr:from>
    <xdr:to>
      <xdr:col>55</xdr:col>
      <xdr:colOff>50800</xdr:colOff>
      <xdr:row>76</xdr:row>
      <xdr:rowOff>138699</xdr:rowOff>
    </xdr:to>
    <xdr:sp macro="" textlink="">
      <xdr:nvSpPr>
        <xdr:cNvPr id="403" name="フローチャート: 判断 402"/>
        <xdr:cNvSpPr/>
      </xdr:nvSpPr>
      <xdr:spPr>
        <a:xfrm>
          <a:off x="10426700" y="130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34750</xdr:rowOff>
    </xdr:from>
    <xdr:to>
      <xdr:col>50</xdr:col>
      <xdr:colOff>114300</xdr:colOff>
      <xdr:row>77</xdr:row>
      <xdr:rowOff>142900</xdr:rowOff>
    </xdr:to>
    <xdr:cxnSp macro="">
      <xdr:nvCxnSpPr>
        <xdr:cNvPr id="404" name="直線コネクタ 403"/>
        <xdr:cNvCxnSpPr/>
      </xdr:nvCxnSpPr>
      <xdr:spPr>
        <a:xfrm flipV="1">
          <a:off x="8750300" y="13064950"/>
          <a:ext cx="889000" cy="27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3930</xdr:rowOff>
    </xdr:from>
    <xdr:to>
      <xdr:col>50</xdr:col>
      <xdr:colOff>165100</xdr:colOff>
      <xdr:row>76</xdr:row>
      <xdr:rowOff>105530</xdr:rowOff>
    </xdr:to>
    <xdr:sp macro="" textlink="">
      <xdr:nvSpPr>
        <xdr:cNvPr id="405" name="フローチャート: 判断 404"/>
        <xdr:cNvSpPr/>
      </xdr:nvSpPr>
      <xdr:spPr>
        <a:xfrm>
          <a:off x="9588500" y="130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96657</xdr:rowOff>
    </xdr:from>
    <xdr:ext cx="534377" cy="259045"/>
    <xdr:sp macro="" textlink="">
      <xdr:nvSpPr>
        <xdr:cNvPr id="406" name="テキスト ボックス 405"/>
        <xdr:cNvSpPr txBox="1"/>
      </xdr:nvSpPr>
      <xdr:spPr>
        <a:xfrm>
          <a:off x="9372111" y="1312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49974</xdr:rowOff>
    </xdr:from>
    <xdr:to>
      <xdr:col>45</xdr:col>
      <xdr:colOff>177800</xdr:colOff>
      <xdr:row>77</xdr:row>
      <xdr:rowOff>142900</xdr:rowOff>
    </xdr:to>
    <xdr:cxnSp macro="">
      <xdr:nvCxnSpPr>
        <xdr:cNvPr id="407" name="直線コネクタ 406"/>
        <xdr:cNvCxnSpPr/>
      </xdr:nvCxnSpPr>
      <xdr:spPr>
        <a:xfrm>
          <a:off x="7861300" y="12737274"/>
          <a:ext cx="889000" cy="607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41557</xdr:rowOff>
    </xdr:from>
    <xdr:to>
      <xdr:col>46</xdr:col>
      <xdr:colOff>38100</xdr:colOff>
      <xdr:row>76</xdr:row>
      <xdr:rowOff>143157</xdr:rowOff>
    </xdr:to>
    <xdr:sp macro="" textlink="">
      <xdr:nvSpPr>
        <xdr:cNvPr id="408" name="フローチャート: 判断 407"/>
        <xdr:cNvSpPr/>
      </xdr:nvSpPr>
      <xdr:spPr>
        <a:xfrm>
          <a:off x="8699500" y="1307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159684</xdr:rowOff>
    </xdr:from>
    <xdr:ext cx="534377" cy="259045"/>
    <xdr:sp macro="" textlink="">
      <xdr:nvSpPr>
        <xdr:cNvPr id="409" name="テキスト ボックス 408"/>
        <xdr:cNvSpPr txBox="1"/>
      </xdr:nvSpPr>
      <xdr:spPr>
        <a:xfrm>
          <a:off x="8483111" y="1284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49974</xdr:rowOff>
    </xdr:from>
    <xdr:to>
      <xdr:col>41</xdr:col>
      <xdr:colOff>50800</xdr:colOff>
      <xdr:row>77</xdr:row>
      <xdr:rowOff>134716</xdr:rowOff>
    </xdr:to>
    <xdr:cxnSp macro="">
      <xdr:nvCxnSpPr>
        <xdr:cNvPr id="410" name="直線コネクタ 409"/>
        <xdr:cNvCxnSpPr/>
      </xdr:nvCxnSpPr>
      <xdr:spPr>
        <a:xfrm flipV="1">
          <a:off x="6972300" y="12737274"/>
          <a:ext cx="889000" cy="59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152336</xdr:rowOff>
    </xdr:from>
    <xdr:to>
      <xdr:col>41</xdr:col>
      <xdr:colOff>101600</xdr:colOff>
      <xdr:row>76</xdr:row>
      <xdr:rowOff>82486</xdr:rowOff>
    </xdr:to>
    <xdr:sp macro="" textlink="">
      <xdr:nvSpPr>
        <xdr:cNvPr id="411" name="フローチャート: 判断 410"/>
        <xdr:cNvSpPr/>
      </xdr:nvSpPr>
      <xdr:spPr>
        <a:xfrm>
          <a:off x="7810500" y="1301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73613</xdr:rowOff>
    </xdr:from>
    <xdr:ext cx="534377" cy="259045"/>
    <xdr:sp macro="" textlink="">
      <xdr:nvSpPr>
        <xdr:cNvPr id="412" name="テキスト ボックス 411"/>
        <xdr:cNvSpPr txBox="1"/>
      </xdr:nvSpPr>
      <xdr:spPr>
        <a:xfrm>
          <a:off x="7594111" y="1310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22858</xdr:rowOff>
    </xdr:from>
    <xdr:to>
      <xdr:col>36</xdr:col>
      <xdr:colOff>165100</xdr:colOff>
      <xdr:row>77</xdr:row>
      <xdr:rowOff>124458</xdr:rowOff>
    </xdr:to>
    <xdr:sp macro="" textlink="">
      <xdr:nvSpPr>
        <xdr:cNvPr id="413" name="フローチャート: 判断 412"/>
        <xdr:cNvSpPr/>
      </xdr:nvSpPr>
      <xdr:spPr>
        <a:xfrm>
          <a:off x="6921500" y="1322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140985</xdr:rowOff>
    </xdr:from>
    <xdr:ext cx="534377" cy="259045"/>
    <xdr:sp macro="" textlink="">
      <xdr:nvSpPr>
        <xdr:cNvPr id="414" name="テキスト ボックス 413"/>
        <xdr:cNvSpPr txBox="1"/>
      </xdr:nvSpPr>
      <xdr:spPr>
        <a:xfrm>
          <a:off x="6705111" y="1299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70086</xdr:rowOff>
    </xdr:from>
    <xdr:to>
      <xdr:col>55</xdr:col>
      <xdr:colOff>50800</xdr:colOff>
      <xdr:row>78</xdr:row>
      <xdr:rowOff>236</xdr:rowOff>
    </xdr:to>
    <xdr:sp macro="" textlink="">
      <xdr:nvSpPr>
        <xdr:cNvPr id="420" name="楕円 419"/>
        <xdr:cNvSpPr/>
      </xdr:nvSpPr>
      <xdr:spPr>
        <a:xfrm>
          <a:off x="10426700" y="1327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48513</xdr:rowOff>
    </xdr:from>
    <xdr:ext cx="469744" cy="259045"/>
    <xdr:sp macro="" textlink="">
      <xdr:nvSpPr>
        <xdr:cNvPr id="421" name="商工費該当値テキスト"/>
        <xdr:cNvSpPr txBox="1"/>
      </xdr:nvSpPr>
      <xdr:spPr>
        <a:xfrm>
          <a:off x="10528300" y="1325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155400</xdr:rowOff>
    </xdr:from>
    <xdr:to>
      <xdr:col>50</xdr:col>
      <xdr:colOff>165100</xdr:colOff>
      <xdr:row>76</xdr:row>
      <xdr:rowOff>85550</xdr:rowOff>
    </xdr:to>
    <xdr:sp macro="" textlink="">
      <xdr:nvSpPr>
        <xdr:cNvPr id="422" name="楕円 421"/>
        <xdr:cNvSpPr/>
      </xdr:nvSpPr>
      <xdr:spPr>
        <a:xfrm>
          <a:off x="9588500" y="1301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102077</xdr:rowOff>
    </xdr:from>
    <xdr:ext cx="534377" cy="259045"/>
    <xdr:sp macro="" textlink="">
      <xdr:nvSpPr>
        <xdr:cNvPr id="423" name="テキスト ボックス 422"/>
        <xdr:cNvSpPr txBox="1"/>
      </xdr:nvSpPr>
      <xdr:spPr>
        <a:xfrm>
          <a:off x="9372111" y="1278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92100</xdr:rowOff>
    </xdr:from>
    <xdr:to>
      <xdr:col>46</xdr:col>
      <xdr:colOff>38100</xdr:colOff>
      <xdr:row>78</xdr:row>
      <xdr:rowOff>22250</xdr:rowOff>
    </xdr:to>
    <xdr:sp macro="" textlink="">
      <xdr:nvSpPr>
        <xdr:cNvPr id="424" name="楕円 423"/>
        <xdr:cNvSpPr/>
      </xdr:nvSpPr>
      <xdr:spPr>
        <a:xfrm>
          <a:off x="8699500" y="1329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13377</xdr:rowOff>
    </xdr:from>
    <xdr:ext cx="469744" cy="259045"/>
    <xdr:sp macro="" textlink="">
      <xdr:nvSpPr>
        <xdr:cNvPr id="425" name="テキスト ボックス 424"/>
        <xdr:cNvSpPr txBox="1"/>
      </xdr:nvSpPr>
      <xdr:spPr>
        <a:xfrm>
          <a:off x="8515428" y="1338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170624</xdr:rowOff>
    </xdr:from>
    <xdr:to>
      <xdr:col>41</xdr:col>
      <xdr:colOff>101600</xdr:colOff>
      <xdr:row>74</xdr:row>
      <xdr:rowOff>100774</xdr:rowOff>
    </xdr:to>
    <xdr:sp macro="" textlink="">
      <xdr:nvSpPr>
        <xdr:cNvPr id="426" name="楕円 425"/>
        <xdr:cNvSpPr/>
      </xdr:nvSpPr>
      <xdr:spPr>
        <a:xfrm>
          <a:off x="7810500" y="1268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117301</xdr:rowOff>
    </xdr:from>
    <xdr:ext cx="534377" cy="259045"/>
    <xdr:sp macro="" textlink="">
      <xdr:nvSpPr>
        <xdr:cNvPr id="427" name="テキスト ボックス 426"/>
        <xdr:cNvSpPr txBox="1"/>
      </xdr:nvSpPr>
      <xdr:spPr>
        <a:xfrm>
          <a:off x="7594111" y="1246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83916</xdr:rowOff>
    </xdr:from>
    <xdr:to>
      <xdr:col>36</xdr:col>
      <xdr:colOff>165100</xdr:colOff>
      <xdr:row>78</xdr:row>
      <xdr:rowOff>14066</xdr:rowOff>
    </xdr:to>
    <xdr:sp macro="" textlink="">
      <xdr:nvSpPr>
        <xdr:cNvPr id="428" name="楕円 427"/>
        <xdr:cNvSpPr/>
      </xdr:nvSpPr>
      <xdr:spPr>
        <a:xfrm>
          <a:off x="6921500" y="132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5193</xdr:rowOff>
    </xdr:from>
    <xdr:ext cx="469744" cy="259045"/>
    <xdr:sp macro="" textlink="">
      <xdr:nvSpPr>
        <xdr:cNvPr id="429" name="テキスト ボックス 428"/>
        <xdr:cNvSpPr txBox="1"/>
      </xdr:nvSpPr>
      <xdr:spPr>
        <a:xfrm>
          <a:off x="6737428" y="13378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9" name="テキスト ボックス 448"/>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145900</xdr:rowOff>
    </xdr:from>
    <xdr:to>
      <xdr:col>54</xdr:col>
      <xdr:colOff>189865</xdr:colOff>
      <xdr:row>99</xdr:row>
      <xdr:rowOff>16776</xdr:rowOff>
    </xdr:to>
    <xdr:cxnSp macro="">
      <xdr:nvCxnSpPr>
        <xdr:cNvPr id="453" name="直線コネクタ 452"/>
        <xdr:cNvCxnSpPr/>
      </xdr:nvCxnSpPr>
      <xdr:spPr>
        <a:xfrm flipV="1">
          <a:off x="10475595" y="15404950"/>
          <a:ext cx="1270" cy="1585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20603</xdr:rowOff>
    </xdr:from>
    <xdr:ext cx="534377" cy="259045"/>
    <xdr:sp macro="" textlink="">
      <xdr:nvSpPr>
        <xdr:cNvPr id="454" name="土木費最小値テキスト"/>
        <xdr:cNvSpPr txBox="1"/>
      </xdr:nvSpPr>
      <xdr:spPr>
        <a:xfrm>
          <a:off x="10528300" y="1699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16776</xdr:rowOff>
    </xdr:from>
    <xdr:to>
      <xdr:col>55</xdr:col>
      <xdr:colOff>88900</xdr:colOff>
      <xdr:row>99</xdr:row>
      <xdr:rowOff>16776</xdr:rowOff>
    </xdr:to>
    <xdr:cxnSp macro="">
      <xdr:nvCxnSpPr>
        <xdr:cNvPr id="455" name="直線コネクタ 454"/>
        <xdr:cNvCxnSpPr/>
      </xdr:nvCxnSpPr>
      <xdr:spPr>
        <a:xfrm>
          <a:off x="10388600" y="16990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92577</xdr:rowOff>
    </xdr:from>
    <xdr:ext cx="690189" cy="259045"/>
    <xdr:sp macro="" textlink="">
      <xdr:nvSpPr>
        <xdr:cNvPr id="456" name="土木費最大値テキスト"/>
        <xdr:cNvSpPr txBox="1"/>
      </xdr:nvSpPr>
      <xdr:spPr>
        <a:xfrm>
          <a:off x="10528300" y="151801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1,270,119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145900</xdr:rowOff>
    </xdr:from>
    <xdr:to>
      <xdr:col>55</xdr:col>
      <xdr:colOff>88900</xdr:colOff>
      <xdr:row>89</xdr:row>
      <xdr:rowOff>145900</xdr:rowOff>
    </xdr:to>
    <xdr:cxnSp macro="">
      <xdr:nvCxnSpPr>
        <xdr:cNvPr id="457" name="直線コネクタ 456"/>
        <xdr:cNvCxnSpPr/>
      </xdr:nvCxnSpPr>
      <xdr:spPr>
        <a:xfrm>
          <a:off x="10388600" y="1540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121844</xdr:rowOff>
    </xdr:from>
    <xdr:to>
      <xdr:col>55</xdr:col>
      <xdr:colOff>0</xdr:colOff>
      <xdr:row>98</xdr:row>
      <xdr:rowOff>128374</xdr:rowOff>
    </xdr:to>
    <xdr:cxnSp macro="">
      <xdr:nvCxnSpPr>
        <xdr:cNvPr id="458" name="直線コネクタ 457"/>
        <xdr:cNvCxnSpPr/>
      </xdr:nvCxnSpPr>
      <xdr:spPr>
        <a:xfrm flipV="1">
          <a:off x="9639300" y="16923944"/>
          <a:ext cx="838200" cy="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80847</xdr:rowOff>
    </xdr:from>
    <xdr:ext cx="534377" cy="259045"/>
    <xdr:sp macro="" textlink="">
      <xdr:nvSpPr>
        <xdr:cNvPr id="459" name="土木費平均値テキスト"/>
        <xdr:cNvSpPr txBox="1"/>
      </xdr:nvSpPr>
      <xdr:spPr>
        <a:xfrm>
          <a:off x="10528300" y="16711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57970</xdr:rowOff>
    </xdr:from>
    <xdr:to>
      <xdr:col>55</xdr:col>
      <xdr:colOff>50800</xdr:colOff>
      <xdr:row>98</xdr:row>
      <xdr:rowOff>159570</xdr:rowOff>
    </xdr:to>
    <xdr:sp macro="" textlink="">
      <xdr:nvSpPr>
        <xdr:cNvPr id="460" name="フローチャート: 判断 459"/>
        <xdr:cNvSpPr/>
      </xdr:nvSpPr>
      <xdr:spPr>
        <a:xfrm>
          <a:off x="10426700" y="1686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128374</xdr:rowOff>
    </xdr:from>
    <xdr:to>
      <xdr:col>50</xdr:col>
      <xdr:colOff>114300</xdr:colOff>
      <xdr:row>98</xdr:row>
      <xdr:rowOff>161060</xdr:rowOff>
    </xdr:to>
    <xdr:cxnSp macro="">
      <xdr:nvCxnSpPr>
        <xdr:cNvPr id="461" name="直線コネクタ 460"/>
        <xdr:cNvCxnSpPr/>
      </xdr:nvCxnSpPr>
      <xdr:spPr>
        <a:xfrm flipV="1">
          <a:off x="8750300" y="16930474"/>
          <a:ext cx="889000" cy="3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84931</xdr:rowOff>
    </xdr:from>
    <xdr:to>
      <xdr:col>50</xdr:col>
      <xdr:colOff>165100</xdr:colOff>
      <xdr:row>99</xdr:row>
      <xdr:rowOff>15081</xdr:rowOff>
    </xdr:to>
    <xdr:sp macro="" textlink="">
      <xdr:nvSpPr>
        <xdr:cNvPr id="462" name="フローチャート: 判断 461"/>
        <xdr:cNvSpPr/>
      </xdr:nvSpPr>
      <xdr:spPr>
        <a:xfrm>
          <a:off x="9588500" y="1688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6208</xdr:rowOff>
    </xdr:from>
    <xdr:ext cx="534377" cy="259045"/>
    <xdr:sp macro="" textlink="">
      <xdr:nvSpPr>
        <xdr:cNvPr id="463" name="テキスト ボックス 462"/>
        <xdr:cNvSpPr txBox="1"/>
      </xdr:nvSpPr>
      <xdr:spPr>
        <a:xfrm>
          <a:off x="9372111" y="1697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155766</xdr:rowOff>
    </xdr:from>
    <xdr:to>
      <xdr:col>45</xdr:col>
      <xdr:colOff>177800</xdr:colOff>
      <xdr:row>98</xdr:row>
      <xdr:rowOff>161060</xdr:rowOff>
    </xdr:to>
    <xdr:cxnSp macro="">
      <xdr:nvCxnSpPr>
        <xdr:cNvPr id="464" name="直線コネクタ 463"/>
        <xdr:cNvCxnSpPr/>
      </xdr:nvCxnSpPr>
      <xdr:spPr>
        <a:xfrm>
          <a:off x="7861300" y="16957866"/>
          <a:ext cx="889000" cy="5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87871</xdr:rowOff>
    </xdr:from>
    <xdr:to>
      <xdr:col>46</xdr:col>
      <xdr:colOff>38100</xdr:colOff>
      <xdr:row>99</xdr:row>
      <xdr:rowOff>18021</xdr:rowOff>
    </xdr:to>
    <xdr:sp macro="" textlink="">
      <xdr:nvSpPr>
        <xdr:cNvPr id="465" name="フローチャート: 判断 464"/>
        <xdr:cNvSpPr/>
      </xdr:nvSpPr>
      <xdr:spPr>
        <a:xfrm>
          <a:off x="8699500" y="1688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34548</xdr:rowOff>
    </xdr:from>
    <xdr:ext cx="534377" cy="259045"/>
    <xdr:sp macro="" textlink="">
      <xdr:nvSpPr>
        <xdr:cNvPr id="466" name="テキスト ボックス 465"/>
        <xdr:cNvSpPr txBox="1"/>
      </xdr:nvSpPr>
      <xdr:spPr>
        <a:xfrm>
          <a:off x="8483111" y="1666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102572</xdr:rowOff>
    </xdr:from>
    <xdr:to>
      <xdr:col>41</xdr:col>
      <xdr:colOff>50800</xdr:colOff>
      <xdr:row>98</xdr:row>
      <xdr:rowOff>155766</xdr:rowOff>
    </xdr:to>
    <xdr:cxnSp macro="">
      <xdr:nvCxnSpPr>
        <xdr:cNvPr id="467" name="直線コネクタ 466"/>
        <xdr:cNvCxnSpPr/>
      </xdr:nvCxnSpPr>
      <xdr:spPr>
        <a:xfrm>
          <a:off x="6972300" y="16904672"/>
          <a:ext cx="889000" cy="5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67466</xdr:rowOff>
    </xdr:from>
    <xdr:to>
      <xdr:col>41</xdr:col>
      <xdr:colOff>101600</xdr:colOff>
      <xdr:row>98</xdr:row>
      <xdr:rowOff>169066</xdr:rowOff>
    </xdr:to>
    <xdr:sp macro="" textlink="">
      <xdr:nvSpPr>
        <xdr:cNvPr id="468" name="フローチャート: 判断 467"/>
        <xdr:cNvSpPr/>
      </xdr:nvSpPr>
      <xdr:spPr>
        <a:xfrm>
          <a:off x="7810500" y="1686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14143</xdr:rowOff>
    </xdr:from>
    <xdr:ext cx="534377" cy="259045"/>
    <xdr:sp macro="" textlink="">
      <xdr:nvSpPr>
        <xdr:cNvPr id="469" name="テキスト ボックス 468"/>
        <xdr:cNvSpPr txBox="1"/>
      </xdr:nvSpPr>
      <xdr:spPr>
        <a:xfrm>
          <a:off x="7594111" y="1664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30762</xdr:rowOff>
    </xdr:from>
    <xdr:to>
      <xdr:col>36</xdr:col>
      <xdr:colOff>165100</xdr:colOff>
      <xdr:row>98</xdr:row>
      <xdr:rowOff>132362</xdr:rowOff>
    </xdr:to>
    <xdr:sp macro="" textlink="">
      <xdr:nvSpPr>
        <xdr:cNvPr id="470" name="フローチャート: 判断 469"/>
        <xdr:cNvSpPr/>
      </xdr:nvSpPr>
      <xdr:spPr>
        <a:xfrm>
          <a:off x="6921500" y="1683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148889</xdr:rowOff>
    </xdr:from>
    <xdr:ext cx="599010" cy="259045"/>
    <xdr:sp macro="" textlink="">
      <xdr:nvSpPr>
        <xdr:cNvPr id="471" name="テキスト ボックス 470"/>
        <xdr:cNvSpPr txBox="1"/>
      </xdr:nvSpPr>
      <xdr:spPr>
        <a:xfrm>
          <a:off x="6672795" y="16608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71044</xdr:rowOff>
    </xdr:from>
    <xdr:to>
      <xdr:col>55</xdr:col>
      <xdr:colOff>50800</xdr:colOff>
      <xdr:row>99</xdr:row>
      <xdr:rowOff>1194</xdr:rowOff>
    </xdr:to>
    <xdr:sp macro="" textlink="">
      <xdr:nvSpPr>
        <xdr:cNvPr id="477" name="楕円 476"/>
        <xdr:cNvSpPr/>
      </xdr:nvSpPr>
      <xdr:spPr>
        <a:xfrm>
          <a:off x="10426700" y="1687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36398</xdr:rowOff>
    </xdr:from>
    <xdr:ext cx="534377" cy="259045"/>
    <xdr:sp macro="" textlink="">
      <xdr:nvSpPr>
        <xdr:cNvPr id="478" name="土木費該当値テキスト"/>
        <xdr:cNvSpPr txBox="1"/>
      </xdr:nvSpPr>
      <xdr:spPr>
        <a:xfrm>
          <a:off x="10528300" y="1683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77574</xdr:rowOff>
    </xdr:from>
    <xdr:to>
      <xdr:col>50</xdr:col>
      <xdr:colOff>165100</xdr:colOff>
      <xdr:row>99</xdr:row>
      <xdr:rowOff>7724</xdr:rowOff>
    </xdr:to>
    <xdr:sp macro="" textlink="">
      <xdr:nvSpPr>
        <xdr:cNvPr id="479" name="楕円 478"/>
        <xdr:cNvSpPr/>
      </xdr:nvSpPr>
      <xdr:spPr>
        <a:xfrm>
          <a:off x="9588500" y="1687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24251</xdr:rowOff>
    </xdr:from>
    <xdr:ext cx="534377" cy="259045"/>
    <xdr:sp macro="" textlink="">
      <xdr:nvSpPr>
        <xdr:cNvPr id="480" name="テキスト ボックス 479"/>
        <xdr:cNvSpPr txBox="1"/>
      </xdr:nvSpPr>
      <xdr:spPr>
        <a:xfrm>
          <a:off x="9372111" y="1665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110260</xdr:rowOff>
    </xdr:from>
    <xdr:to>
      <xdr:col>46</xdr:col>
      <xdr:colOff>38100</xdr:colOff>
      <xdr:row>99</xdr:row>
      <xdr:rowOff>40410</xdr:rowOff>
    </xdr:to>
    <xdr:sp macro="" textlink="">
      <xdr:nvSpPr>
        <xdr:cNvPr id="481" name="楕円 480"/>
        <xdr:cNvSpPr/>
      </xdr:nvSpPr>
      <xdr:spPr>
        <a:xfrm>
          <a:off x="8699500" y="1691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31537</xdr:rowOff>
    </xdr:from>
    <xdr:ext cx="534377" cy="259045"/>
    <xdr:sp macro="" textlink="">
      <xdr:nvSpPr>
        <xdr:cNvPr id="482" name="テキスト ボックス 481"/>
        <xdr:cNvSpPr txBox="1"/>
      </xdr:nvSpPr>
      <xdr:spPr>
        <a:xfrm>
          <a:off x="8483111" y="1700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104966</xdr:rowOff>
    </xdr:from>
    <xdr:to>
      <xdr:col>41</xdr:col>
      <xdr:colOff>101600</xdr:colOff>
      <xdr:row>99</xdr:row>
      <xdr:rowOff>35116</xdr:rowOff>
    </xdr:to>
    <xdr:sp macro="" textlink="">
      <xdr:nvSpPr>
        <xdr:cNvPr id="483" name="楕円 482"/>
        <xdr:cNvSpPr/>
      </xdr:nvSpPr>
      <xdr:spPr>
        <a:xfrm>
          <a:off x="7810500" y="1690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26243</xdr:rowOff>
    </xdr:from>
    <xdr:ext cx="534377" cy="259045"/>
    <xdr:sp macro="" textlink="">
      <xdr:nvSpPr>
        <xdr:cNvPr id="484" name="テキスト ボックス 483"/>
        <xdr:cNvSpPr txBox="1"/>
      </xdr:nvSpPr>
      <xdr:spPr>
        <a:xfrm>
          <a:off x="7594111" y="1699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51772</xdr:rowOff>
    </xdr:from>
    <xdr:to>
      <xdr:col>36</xdr:col>
      <xdr:colOff>165100</xdr:colOff>
      <xdr:row>98</xdr:row>
      <xdr:rowOff>153372</xdr:rowOff>
    </xdr:to>
    <xdr:sp macro="" textlink="">
      <xdr:nvSpPr>
        <xdr:cNvPr id="485" name="楕円 484"/>
        <xdr:cNvSpPr/>
      </xdr:nvSpPr>
      <xdr:spPr>
        <a:xfrm>
          <a:off x="6921500" y="168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144499</xdr:rowOff>
    </xdr:from>
    <xdr:ext cx="534377" cy="259045"/>
    <xdr:sp macro="" textlink="">
      <xdr:nvSpPr>
        <xdr:cNvPr id="486" name="テキスト ボックス 485"/>
        <xdr:cNvSpPr txBox="1"/>
      </xdr:nvSpPr>
      <xdr:spPr>
        <a:xfrm>
          <a:off x="6705111" y="1694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100724</xdr:rowOff>
    </xdr:from>
    <xdr:to>
      <xdr:col>85</xdr:col>
      <xdr:colOff>126364</xdr:colOff>
      <xdr:row>37</xdr:row>
      <xdr:rowOff>114268</xdr:rowOff>
    </xdr:to>
    <xdr:cxnSp macro="">
      <xdr:nvCxnSpPr>
        <xdr:cNvPr id="510" name="直線コネクタ 509"/>
        <xdr:cNvCxnSpPr/>
      </xdr:nvCxnSpPr>
      <xdr:spPr>
        <a:xfrm flipV="1">
          <a:off x="16317595" y="5244224"/>
          <a:ext cx="1269" cy="1213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118095</xdr:rowOff>
    </xdr:from>
    <xdr:ext cx="534377" cy="259045"/>
    <xdr:sp macro="" textlink="">
      <xdr:nvSpPr>
        <xdr:cNvPr id="511" name="消防費最小値テキスト"/>
        <xdr:cNvSpPr txBox="1"/>
      </xdr:nvSpPr>
      <xdr:spPr>
        <a:xfrm>
          <a:off x="16370300" y="64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114268</xdr:rowOff>
    </xdr:from>
    <xdr:to>
      <xdr:col>86</xdr:col>
      <xdr:colOff>25400</xdr:colOff>
      <xdr:row>37</xdr:row>
      <xdr:rowOff>114268</xdr:rowOff>
    </xdr:to>
    <xdr:cxnSp macro="">
      <xdr:nvCxnSpPr>
        <xdr:cNvPr id="512" name="直線コネクタ 511"/>
        <xdr:cNvCxnSpPr/>
      </xdr:nvCxnSpPr>
      <xdr:spPr>
        <a:xfrm>
          <a:off x="16230600" y="645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47401</xdr:rowOff>
    </xdr:from>
    <xdr:ext cx="534377" cy="259045"/>
    <xdr:sp macro="" textlink="">
      <xdr:nvSpPr>
        <xdr:cNvPr id="513" name="消防費最大値テキスト"/>
        <xdr:cNvSpPr txBox="1"/>
      </xdr:nvSpPr>
      <xdr:spPr>
        <a:xfrm>
          <a:off x="16370300" y="501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100724</xdr:rowOff>
    </xdr:from>
    <xdr:to>
      <xdr:col>86</xdr:col>
      <xdr:colOff>25400</xdr:colOff>
      <xdr:row>30</xdr:row>
      <xdr:rowOff>100724</xdr:rowOff>
    </xdr:to>
    <xdr:cxnSp macro="">
      <xdr:nvCxnSpPr>
        <xdr:cNvPr id="514" name="直線コネクタ 513"/>
        <xdr:cNvCxnSpPr/>
      </xdr:nvCxnSpPr>
      <xdr:spPr>
        <a:xfrm>
          <a:off x="16230600" y="524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149968</xdr:rowOff>
    </xdr:from>
    <xdr:to>
      <xdr:col>85</xdr:col>
      <xdr:colOff>127000</xdr:colOff>
      <xdr:row>37</xdr:row>
      <xdr:rowOff>1340</xdr:rowOff>
    </xdr:to>
    <xdr:cxnSp macro="">
      <xdr:nvCxnSpPr>
        <xdr:cNvPr id="515" name="直線コネクタ 514"/>
        <xdr:cNvCxnSpPr/>
      </xdr:nvCxnSpPr>
      <xdr:spPr>
        <a:xfrm flipV="1">
          <a:off x="15481300" y="6322168"/>
          <a:ext cx="838200" cy="2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54875</xdr:rowOff>
    </xdr:from>
    <xdr:ext cx="534377" cy="259045"/>
    <xdr:sp macro="" textlink="">
      <xdr:nvSpPr>
        <xdr:cNvPr id="516" name="消防費平均値テキスト"/>
        <xdr:cNvSpPr txBox="1"/>
      </xdr:nvSpPr>
      <xdr:spPr>
        <a:xfrm>
          <a:off x="16370300" y="6055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31998</xdr:rowOff>
    </xdr:from>
    <xdr:to>
      <xdr:col>85</xdr:col>
      <xdr:colOff>177800</xdr:colOff>
      <xdr:row>36</xdr:row>
      <xdr:rowOff>133598</xdr:rowOff>
    </xdr:to>
    <xdr:sp macro="" textlink="">
      <xdr:nvSpPr>
        <xdr:cNvPr id="517" name="フローチャート: 判断 516"/>
        <xdr:cNvSpPr/>
      </xdr:nvSpPr>
      <xdr:spPr>
        <a:xfrm>
          <a:off x="16268700" y="6204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1340</xdr:rowOff>
    </xdr:from>
    <xdr:to>
      <xdr:col>81</xdr:col>
      <xdr:colOff>50800</xdr:colOff>
      <xdr:row>37</xdr:row>
      <xdr:rowOff>5245</xdr:rowOff>
    </xdr:to>
    <xdr:cxnSp macro="">
      <xdr:nvCxnSpPr>
        <xdr:cNvPr id="518" name="直線コネクタ 517"/>
        <xdr:cNvCxnSpPr/>
      </xdr:nvCxnSpPr>
      <xdr:spPr>
        <a:xfrm flipV="1">
          <a:off x="14592300" y="6344990"/>
          <a:ext cx="889000" cy="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3118</xdr:rowOff>
    </xdr:from>
    <xdr:to>
      <xdr:col>81</xdr:col>
      <xdr:colOff>101600</xdr:colOff>
      <xdr:row>36</xdr:row>
      <xdr:rowOff>104718</xdr:rowOff>
    </xdr:to>
    <xdr:sp macro="" textlink="">
      <xdr:nvSpPr>
        <xdr:cNvPr id="519" name="フローチャート: 判断 518"/>
        <xdr:cNvSpPr/>
      </xdr:nvSpPr>
      <xdr:spPr>
        <a:xfrm>
          <a:off x="15430500" y="617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121245</xdr:rowOff>
    </xdr:from>
    <xdr:ext cx="534377" cy="259045"/>
    <xdr:sp macro="" textlink="">
      <xdr:nvSpPr>
        <xdr:cNvPr id="520" name="テキスト ボックス 519"/>
        <xdr:cNvSpPr txBox="1"/>
      </xdr:nvSpPr>
      <xdr:spPr>
        <a:xfrm>
          <a:off x="15214111" y="595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150406</xdr:rowOff>
    </xdr:from>
    <xdr:to>
      <xdr:col>76</xdr:col>
      <xdr:colOff>114300</xdr:colOff>
      <xdr:row>37</xdr:row>
      <xdr:rowOff>5245</xdr:rowOff>
    </xdr:to>
    <xdr:cxnSp macro="">
      <xdr:nvCxnSpPr>
        <xdr:cNvPr id="521" name="直線コネクタ 520"/>
        <xdr:cNvCxnSpPr/>
      </xdr:nvCxnSpPr>
      <xdr:spPr>
        <a:xfrm>
          <a:off x="13703300" y="6322606"/>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20853</xdr:rowOff>
    </xdr:from>
    <xdr:to>
      <xdr:col>76</xdr:col>
      <xdr:colOff>165100</xdr:colOff>
      <xdr:row>36</xdr:row>
      <xdr:rowOff>122453</xdr:rowOff>
    </xdr:to>
    <xdr:sp macro="" textlink="">
      <xdr:nvSpPr>
        <xdr:cNvPr id="522" name="フローチャート: 判断 521"/>
        <xdr:cNvSpPr/>
      </xdr:nvSpPr>
      <xdr:spPr>
        <a:xfrm>
          <a:off x="14541500" y="6193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138980</xdr:rowOff>
    </xdr:from>
    <xdr:ext cx="534377" cy="259045"/>
    <xdr:sp macro="" textlink="">
      <xdr:nvSpPr>
        <xdr:cNvPr id="523" name="テキスト ボックス 522"/>
        <xdr:cNvSpPr txBox="1"/>
      </xdr:nvSpPr>
      <xdr:spPr>
        <a:xfrm>
          <a:off x="14325111" y="596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126879</xdr:rowOff>
    </xdr:from>
    <xdr:to>
      <xdr:col>71</xdr:col>
      <xdr:colOff>177800</xdr:colOff>
      <xdr:row>36</xdr:row>
      <xdr:rowOff>150406</xdr:rowOff>
    </xdr:to>
    <xdr:cxnSp macro="">
      <xdr:nvCxnSpPr>
        <xdr:cNvPr id="524" name="直線コネクタ 523"/>
        <xdr:cNvCxnSpPr/>
      </xdr:nvCxnSpPr>
      <xdr:spPr>
        <a:xfrm>
          <a:off x="12814300" y="6299079"/>
          <a:ext cx="889000" cy="2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43256</xdr:rowOff>
    </xdr:from>
    <xdr:to>
      <xdr:col>72</xdr:col>
      <xdr:colOff>38100</xdr:colOff>
      <xdr:row>36</xdr:row>
      <xdr:rowOff>144856</xdr:rowOff>
    </xdr:to>
    <xdr:sp macro="" textlink="">
      <xdr:nvSpPr>
        <xdr:cNvPr id="525" name="フローチャート: 判断 524"/>
        <xdr:cNvSpPr/>
      </xdr:nvSpPr>
      <xdr:spPr>
        <a:xfrm>
          <a:off x="13652500" y="621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161383</xdr:rowOff>
    </xdr:from>
    <xdr:ext cx="534377" cy="259045"/>
    <xdr:sp macro="" textlink="">
      <xdr:nvSpPr>
        <xdr:cNvPr id="526" name="テキスト ボックス 525"/>
        <xdr:cNvSpPr txBox="1"/>
      </xdr:nvSpPr>
      <xdr:spPr>
        <a:xfrm>
          <a:off x="13436111" y="599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6680</xdr:rowOff>
    </xdr:from>
    <xdr:to>
      <xdr:col>67</xdr:col>
      <xdr:colOff>101600</xdr:colOff>
      <xdr:row>36</xdr:row>
      <xdr:rowOff>108280</xdr:rowOff>
    </xdr:to>
    <xdr:sp macro="" textlink="">
      <xdr:nvSpPr>
        <xdr:cNvPr id="527" name="フローチャート: 判断 526"/>
        <xdr:cNvSpPr/>
      </xdr:nvSpPr>
      <xdr:spPr>
        <a:xfrm>
          <a:off x="12763500" y="61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124807</xdr:rowOff>
    </xdr:from>
    <xdr:ext cx="534377" cy="259045"/>
    <xdr:sp macro="" textlink="">
      <xdr:nvSpPr>
        <xdr:cNvPr id="528" name="テキスト ボックス 527"/>
        <xdr:cNvSpPr txBox="1"/>
      </xdr:nvSpPr>
      <xdr:spPr>
        <a:xfrm>
          <a:off x="12547111" y="595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99168</xdr:rowOff>
    </xdr:from>
    <xdr:to>
      <xdr:col>85</xdr:col>
      <xdr:colOff>177800</xdr:colOff>
      <xdr:row>37</xdr:row>
      <xdr:rowOff>29318</xdr:rowOff>
    </xdr:to>
    <xdr:sp macro="" textlink="">
      <xdr:nvSpPr>
        <xdr:cNvPr id="534" name="楕円 533"/>
        <xdr:cNvSpPr/>
      </xdr:nvSpPr>
      <xdr:spPr>
        <a:xfrm>
          <a:off x="16268700" y="627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77595</xdr:rowOff>
    </xdr:from>
    <xdr:ext cx="534377" cy="259045"/>
    <xdr:sp macro="" textlink="">
      <xdr:nvSpPr>
        <xdr:cNvPr id="535" name="消防費該当値テキスト"/>
        <xdr:cNvSpPr txBox="1"/>
      </xdr:nvSpPr>
      <xdr:spPr>
        <a:xfrm>
          <a:off x="16370300" y="624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121990</xdr:rowOff>
    </xdr:from>
    <xdr:to>
      <xdr:col>81</xdr:col>
      <xdr:colOff>101600</xdr:colOff>
      <xdr:row>37</xdr:row>
      <xdr:rowOff>52140</xdr:rowOff>
    </xdr:to>
    <xdr:sp macro="" textlink="">
      <xdr:nvSpPr>
        <xdr:cNvPr id="536" name="楕円 535"/>
        <xdr:cNvSpPr/>
      </xdr:nvSpPr>
      <xdr:spPr>
        <a:xfrm>
          <a:off x="15430500" y="629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43267</xdr:rowOff>
    </xdr:from>
    <xdr:ext cx="534377" cy="259045"/>
    <xdr:sp macro="" textlink="">
      <xdr:nvSpPr>
        <xdr:cNvPr id="537" name="テキスト ボックス 536"/>
        <xdr:cNvSpPr txBox="1"/>
      </xdr:nvSpPr>
      <xdr:spPr>
        <a:xfrm>
          <a:off x="15214111" y="638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125895</xdr:rowOff>
    </xdr:from>
    <xdr:to>
      <xdr:col>76</xdr:col>
      <xdr:colOff>165100</xdr:colOff>
      <xdr:row>37</xdr:row>
      <xdr:rowOff>56045</xdr:rowOff>
    </xdr:to>
    <xdr:sp macro="" textlink="">
      <xdr:nvSpPr>
        <xdr:cNvPr id="538" name="楕円 537"/>
        <xdr:cNvSpPr/>
      </xdr:nvSpPr>
      <xdr:spPr>
        <a:xfrm>
          <a:off x="14541500" y="629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47172</xdr:rowOff>
    </xdr:from>
    <xdr:ext cx="534377" cy="259045"/>
    <xdr:sp macro="" textlink="">
      <xdr:nvSpPr>
        <xdr:cNvPr id="539" name="テキスト ボックス 538"/>
        <xdr:cNvSpPr txBox="1"/>
      </xdr:nvSpPr>
      <xdr:spPr>
        <a:xfrm>
          <a:off x="14325111" y="63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99606</xdr:rowOff>
    </xdr:from>
    <xdr:to>
      <xdr:col>72</xdr:col>
      <xdr:colOff>38100</xdr:colOff>
      <xdr:row>37</xdr:row>
      <xdr:rowOff>29756</xdr:rowOff>
    </xdr:to>
    <xdr:sp macro="" textlink="">
      <xdr:nvSpPr>
        <xdr:cNvPr id="540" name="楕円 539"/>
        <xdr:cNvSpPr/>
      </xdr:nvSpPr>
      <xdr:spPr>
        <a:xfrm>
          <a:off x="13652500" y="627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20883</xdr:rowOff>
    </xdr:from>
    <xdr:ext cx="534377" cy="259045"/>
    <xdr:sp macro="" textlink="">
      <xdr:nvSpPr>
        <xdr:cNvPr id="541" name="テキスト ボックス 540"/>
        <xdr:cNvSpPr txBox="1"/>
      </xdr:nvSpPr>
      <xdr:spPr>
        <a:xfrm>
          <a:off x="13436111" y="636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76079</xdr:rowOff>
    </xdr:from>
    <xdr:to>
      <xdr:col>67</xdr:col>
      <xdr:colOff>101600</xdr:colOff>
      <xdr:row>37</xdr:row>
      <xdr:rowOff>6229</xdr:rowOff>
    </xdr:to>
    <xdr:sp macro="" textlink="">
      <xdr:nvSpPr>
        <xdr:cNvPr id="542" name="楕円 541"/>
        <xdr:cNvSpPr/>
      </xdr:nvSpPr>
      <xdr:spPr>
        <a:xfrm>
          <a:off x="12763500" y="624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168806</xdr:rowOff>
    </xdr:from>
    <xdr:ext cx="534377" cy="259045"/>
    <xdr:sp macro="" textlink="">
      <xdr:nvSpPr>
        <xdr:cNvPr id="543" name="テキスト ボックス 542"/>
        <xdr:cNvSpPr txBox="1"/>
      </xdr:nvSpPr>
      <xdr:spPr>
        <a:xfrm>
          <a:off x="12547111" y="634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6" name="テキスト ボックス 55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0" name="テキスト ボックス 55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110198</xdr:rowOff>
    </xdr:from>
    <xdr:to>
      <xdr:col>85</xdr:col>
      <xdr:colOff>126364</xdr:colOff>
      <xdr:row>58</xdr:row>
      <xdr:rowOff>165836</xdr:rowOff>
    </xdr:to>
    <xdr:cxnSp macro="">
      <xdr:nvCxnSpPr>
        <xdr:cNvPr id="568" name="直線コネクタ 567"/>
        <xdr:cNvCxnSpPr/>
      </xdr:nvCxnSpPr>
      <xdr:spPr>
        <a:xfrm flipV="1">
          <a:off x="16317595" y="8682698"/>
          <a:ext cx="1269" cy="142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169663</xdr:rowOff>
    </xdr:from>
    <xdr:ext cx="534377" cy="259045"/>
    <xdr:sp macro="" textlink="">
      <xdr:nvSpPr>
        <xdr:cNvPr id="569" name="教育費最小値テキスト"/>
        <xdr:cNvSpPr txBox="1"/>
      </xdr:nvSpPr>
      <xdr:spPr>
        <a:xfrm>
          <a:off x="16370300" y="1011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165836</xdr:rowOff>
    </xdr:from>
    <xdr:to>
      <xdr:col>86</xdr:col>
      <xdr:colOff>25400</xdr:colOff>
      <xdr:row>58</xdr:row>
      <xdr:rowOff>165836</xdr:rowOff>
    </xdr:to>
    <xdr:cxnSp macro="">
      <xdr:nvCxnSpPr>
        <xdr:cNvPr id="570" name="直線コネクタ 569"/>
        <xdr:cNvCxnSpPr/>
      </xdr:nvCxnSpPr>
      <xdr:spPr>
        <a:xfrm>
          <a:off x="16230600" y="10109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56875</xdr:rowOff>
    </xdr:from>
    <xdr:ext cx="599010" cy="259045"/>
    <xdr:sp macro="" textlink="">
      <xdr:nvSpPr>
        <xdr:cNvPr id="571" name="教育費最大値テキスト"/>
        <xdr:cNvSpPr txBox="1"/>
      </xdr:nvSpPr>
      <xdr:spPr>
        <a:xfrm>
          <a:off x="16370300" y="8457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146,323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110198</xdr:rowOff>
    </xdr:from>
    <xdr:to>
      <xdr:col>86</xdr:col>
      <xdr:colOff>25400</xdr:colOff>
      <xdr:row>50</xdr:row>
      <xdr:rowOff>110198</xdr:rowOff>
    </xdr:to>
    <xdr:cxnSp macro="">
      <xdr:nvCxnSpPr>
        <xdr:cNvPr id="572" name="直線コネクタ 571"/>
        <xdr:cNvCxnSpPr/>
      </xdr:nvCxnSpPr>
      <xdr:spPr>
        <a:xfrm>
          <a:off x="16230600" y="8682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24092</xdr:rowOff>
    </xdr:from>
    <xdr:to>
      <xdr:col>85</xdr:col>
      <xdr:colOff>127000</xdr:colOff>
      <xdr:row>58</xdr:row>
      <xdr:rowOff>46101</xdr:rowOff>
    </xdr:to>
    <xdr:cxnSp macro="">
      <xdr:nvCxnSpPr>
        <xdr:cNvPr id="573" name="直線コネクタ 572"/>
        <xdr:cNvCxnSpPr/>
      </xdr:nvCxnSpPr>
      <xdr:spPr>
        <a:xfrm>
          <a:off x="15481300" y="9968192"/>
          <a:ext cx="838200" cy="2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129519</xdr:rowOff>
    </xdr:from>
    <xdr:ext cx="534377" cy="259045"/>
    <xdr:sp macro="" textlink="">
      <xdr:nvSpPr>
        <xdr:cNvPr id="574" name="教育費平均値テキスト"/>
        <xdr:cNvSpPr txBox="1"/>
      </xdr:nvSpPr>
      <xdr:spPr>
        <a:xfrm>
          <a:off x="16370300" y="9559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106642</xdr:rowOff>
    </xdr:from>
    <xdr:to>
      <xdr:col>85</xdr:col>
      <xdr:colOff>177800</xdr:colOff>
      <xdr:row>57</xdr:row>
      <xdr:rowOff>36792</xdr:rowOff>
    </xdr:to>
    <xdr:sp macro="" textlink="">
      <xdr:nvSpPr>
        <xdr:cNvPr id="575" name="フローチャート: 判断 574"/>
        <xdr:cNvSpPr/>
      </xdr:nvSpPr>
      <xdr:spPr>
        <a:xfrm>
          <a:off x="16268700" y="97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104686</xdr:rowOff>
    </xdr:from>
    <xdr:to>
      <xdr:col>81</xdr:col>
      <xdr:colOff>50800</xdr:colOff>
      <xdr:row>58</xdr:row>
      <xdr:rowOff>24092</xdr:rowOff>
    </xdr:to>
    <xdr:cxnSp macro="">
      <xdr:nvCxnSpPr>
        <xdr:cNvPr id="576" name="直線コネクタ 575"/>
        <xdr:cNvCxnSpPr/>
      </xdr:nvCxnSpPr>
      <xdr:spPr>
        <a:xfrm>
          <a:off x="14592300" y="9705886"/>
          <a:ext cx="889000" cy="26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160300</xdr:rowOff>
    </xdr:from>
    <xdr:to>
      <xdr:col>81</xdr:col>
      <xdr:colOff>101600</xdr:colOff>
      <xdr:row>57</xdr:row>
      <xdr:rowOff>90450</xdr:rowOff>
    </xdr:to>
    <xdr:sp macro="" textlink="">
      <xdr:nvSpPr>
        <xdr:cNvPr id="577" name="フローチャート: 判断 576"/>
        <xdr:cNvSpPr/>
      </xdr:nvSpPr>
      <xdr:spPr>
        <a:xfrm>
          <a:off x="15430500" y="97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106977</xdr:rowOff>
    </xdr:from>
    <xdr:ext cx="534377" cy="259045"/>
    <xdr:sp macro="" textlink="">
      <xdr:nvSpPr>
        <xdr:cNvPr id="578" name="テキスト ボックス 577"/>
        <xdr:cNvSpPr txBox="1"/>
      </xdr:nvSpPr>
      <xdr:spPr>
        <a:xfrm>
          <a:off x="15214111" y="953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168631</xdr:rowOff>
    </xdr:from>
    <xdr:to>
      <xdr:col>76</xdr:col>
      <xdr:colOff>114300</xdr:colOff>
      <xdr:row>56</xdr:row>
      <xdr:rowOff>104686</xdr:rowOff>
    </xdr:to>
    <xdr:cxnSp macro="">
      <xdr:nvCxnSpPr>
        <xdr:cNvPr id="579" name="直線コネクタ 578"/>
        <xdr:cNvCxnSpPr/>
      </xdr:nvCxnSpPr>
      <xdr:spPr>
        <a:xfrm>
          <a:off x="13703300" y="9598381"/>
          <a:ext cx="889000" cy="10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109715</xdr:rowOff>
    </xdr:from>
    <xdr:to>
      <xdr:col>76</xdr:col>
      <xdr:colOff>165100</xdr:colOff>
      <xdr:row>57</xdr:row>
      <xdr:rowOff>39865</xdr:rowOff>
    </xdr:to>
    <xdr:sp macro="" textlink="">
      <xdr:nvSpPr>
        <xdr:cNvPr id="580" name="フローチャート: 判断 579"/>
        <xdr:cNvSpPr/>
      </xdr:nvSpPr>
      <xdr:spPr>
        <a:xfrm>
          <a:off x="14541500" y="971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30992</xdr:rowOff>
    </xdr:from>
    <xdr:ext cx="534377" cy="259045"/>
    <xdr:sp macro="" textlink="">
      <xdr:nvSpPr>
        <xdr:cNvPr id="581" name="テキスト ボックス 580"/>
        <xdr:cNvSpPr txBox="1"/>
      </xdr:nvSpPr>
      <xdr:spPr>
        <a:xfrm>
          <a:off x="14325111" y="980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168631</xdr:rowOff>
    </xdr:from>
    <xdr:to>
      <xdr:col>71</xdr:col>
      <xdr:colOff>177800</xdr:colOff>
      <xdr:row>57</xdr:row>
      <xdr:rowOff>54191</xdr:rowOff>
    </xdr:to>
    <xdr:cxnSp macro="">
      <xdr:nvCxnSpPr>
        <xdr:cNvPr id="582" name="直線コネクタ 581"/>
        <xdr:cNvCxnSpPr/>
      </xdr:nvCxnSpPr>
      <xdr:spPr>
        <a:xfrm flipV="1">
          <a:off x="12814300" y="9598381"/>
          <a:ext cx="889000" cy="22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68428</xdr:rowOff>
    </xdr:from>
    <xdr:to>
      <xdr:col>72</xdr:col>
      <xdr:colOff>38100</xdr:colOff>
      <xdr:row>56</xdr:row>
      <xdr:rowOff>170028</xdr:rowOff>
    </xdr:to>
    <xdr:sp macro="" textlink="">
      <xdr:nvSpPr>
        <xdr:cNvPr id="583" name="フローチャート: 判断 582"/>
        <xdr:cNvSpPr/>
      </xdr:nvSpPr>
      <xdr:spPr>
        <a:xfrm>
          <a:off x="13652500" y="966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161155</xdr:rowOff>
    </xdr:from>
    <xdr:ext cx="534377" cy="259045"/>
    <xdr:sp macro="" textlink="">
      <xdr:nvSpPr>
        <xdr:cNvPr id="584" name="テキスト ボックス 583"/>
        <xdr:cNvSpPr txBox="1"/>
      </xdr:nvSpPr>
      <xdr:spPr>
        <a:xfrm>
          <a:off x="13436111" y="976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69164</xdr:rowOff>
    </xdr:from>
    <xdr:to>
      <xdr:col>67</xdr:col>
      <xdr:colOff>101600</xdr:colOff>
      <xdr:row>55</xdr:row>
      <xdr:rowOff>170764</xdr:rowOff>
    </xdr:to>
    <xdr:sp macro="" textlink="">
      <xdr:nvSpPr>
        <xdr:cNvPr id="585" name="フローチャート: 判断 584"/>
        <xdr:cNvSpPr/>
      </xdr:nvSpPr>
      <xdr:spPr>
        <a:xfrm>
          <a:off x="12763500" y="949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15841</xdr:rowOff>
    </xdr:from>
    <xdr:ext cx="534377" cy="259045"/>
    <xdr:sp macro="" textlink="">
      <xdr:nvSpPr>
        <xdr:cNvPr id="586" name="テキスト ボックス 585"/>
        <xdr:cNvSpPr txBox="1"/>
      </xdr:nvSpPr>
      <xdr:spPr>
        <a:xfrm>
          <a:off x="12547111" y="927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166751</xdr:rowOff>
    </xdr:from>
    <xdr:to>
      <xdr:col>85</xdr:col>
      <xdr:colOff>177800</xdr:colOff>
      <xdr:row>58</xdr:row>
      <xdr:rowOff>96901</xdr:rowOff>
    </xdr:to>
    <xdr:sp macro="" textlink="">
      <xdr:nvSpPr>
        <xdr:cNvPr id="592" name="楕円 591"/>
        <xdr:cNvSpPr/>
      </xdr:nvSpPr>
      <xdr:spPr>
        <a:xfrm>
          <a:off x="16268700" y="993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81678</xdr:rowOff>
    </xdr:from>
    <xdr:ext cx="534377" cy="259045"/>
    <xdr:sp macro="" textlink="">
      <xdr:nvSpPr>
        <xdr:cNvPr id="593" name="教育費該当値テキスト"/>
        <xdr:cNvSpPr txBox="1"/>
      </xdr:nvSpPr>
      <xdr:spPr>
        <a:xfrm>
          <a:off x="16370300" y="985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144742</xdr:rowOff>
    </xdr:from>
    <xdr:to>
      <xdr:col>81</xdr:col>
      <xdr:colOff>101600</xdr:colOff>
      <xdr:row>58</xdr:row>
      <xdr:rowOff>74892</xdr:rowOff>
    </xdr:to>
    <xdr:sp macro="" textlink="">
      <xdr:nvSpPr>
        <xdr:cNvPr id="594" name="楕円 593"/>
        <xdr:cNvSpPr/>
      </xdr:nvSpPr>
      <xdr:spPr>
        <a:xfrm>
          <a:off x="15430500" y="991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66019</xdr:rowOff>
    </xdr:from>
    <xdr:ext cx="534377" cy="259045"/>
    <xdr:sp macro="" textlink="">
      <xdr:nvSpPr>
        <xdr:cNvPr id="595" name="テキスト ボックス 594"/>
        <xdr:cNvSpPr txBox="1"/>
      </xdr:nvSpPr>
      <xdr:spPr>
        <a:xfrm>
          <a:off x="15214111" y="1001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53886</xdr:rowOff>
    </xdr:from>
    <xdr:to>
      <xdr:col>76</xdr:col>
      <xdr:colOff>165100</xdr:colOff>
      <xdr:row>56</xdr:row>
      <xdr:rowOff>155486</xdr:rowOff>
    </xdr:to>
    <xdr:sp macro="" textlink="">
      <xdr:nvSpPr>
        <xdr:cNvPr id="596" name="楕円 595"/>
        <xdr:cNvSpPr/>
      </xdr:nvSpPr>
      <xdr:spPr>
        <a:xfrm>
          <a:off x="14541500" y="965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563</xdr:rowOff>
    </xdr:from>
    <xdr:ext cx="534377" cy="259045"/>
    <xdr:sp macro="" textlink="">
      <xdr:nvSpPr>
        <xdr:cNvPr id="597" name="テキスト ボックス 596"/>
        <xdr:cNvSpPr txBox="1"/>
      </xdr:nvSpPr>
      <xdr:spPr>
        <a:xfrm>
          <a:off x="14325111" y="943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117831</xdr:rowOff>
    </xdr:from>
    <xdr:to>
      <xdr:col>72</xdr:col>
      <xdr:colOff>38100</xdr:colOff>
      <xdr:row>56</xdr:row>
      <xdr:rowOff>47981</xdr:rowOff>
    </xdr:to>
    <xdr:sp macro="" textlink="">
      <xdr:nvSpPr>
        <xdr:cNvPr id="598" name="楕円 597"/>
        <xdr:cNvSpPr/>
      </xdr:nvSpPr>
      <xdr:spPr>
        <a:xfrm>
          <a:off x="13652500" y="954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64508</xdr:rowOff>
    </xdr:from>
    <xdr:ext cx="534377" cy="259045"/>
    <xdr:sp macro="" textlink="">
      <xdr:nvSpPr>
        <xdr:cNvPr id="599" name="テキスト ボックス 598"/>
        <xdr:cNvSpPr txBox="1"/>
      </xdr:nvSpPr>
      <xdr:spPr>
        <a:xfrm>
          <a:off x="13436111" y="932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3391</xdr:rowOff>
    </xdr:from>
    <xdr:to>
      <xdr:col>67</xdr:col>
      <xdr:colOff>101600</xdr:colOff>
      <xdr:row>57</xdr:row>
      <xdr:rowOff>104991</xdr:rowOff>
    </xdr:to>
    <xdr:sp macro="" textlink="">
      <xdr:nvSpPr>
        <xdr:cNvPr id="600" name="楕円 599"/>
        <xdr:cNvSpPr/>
      </xdr:nvSpPr>
      <xdr:spPr>
        <a:xfrm>
          <a:off x="12763500" y="977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96118</xdr:rowOff>
    </xdr:from>
    <xdr:ext cx="534377" cy="259045"/>
    <xdr:sp macro="" textlink="">
      <xdr:nvSpPr>
        <xdr:cNvPr id="601" name="テキスト ボックス 600"/>
        <xdr:cNvSpPr txBox="1"/>
      </xdr:nvSpPr>
      <xdr:spPr>
        <a:xfrm>
          <a:off x="12547111" y="986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32769</xdr:rowOff>
    </xdr:from>
    <xdr:to>
      <xdr:col>85</xdr:col>
      <xdr:colOff>126364</xdr:colOff>
      <xdr:row>79</xdr:row>
      <xdr:rowOff>98879</xdr:rowOff>
    </xdr:to>
    <xdr:cxnSp macro="">
      <xdr:nvCxnSpPr>
        <xdr:cNvPr id="627" name="直線コネクタ 626"/>
        <xdr:cNvCxnSpPr/>
      </xdr:nvCxnSpPr>
      <xdr:spPr>
        <a:xfrm flipV="1">
          <a:off x="16317595" y="12034269"/>
          <a:ext cx="1269" cy="1609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150896</xdr:rowOff>
    </xdr:from>
    <xdr:ext cx="599010" cy="259045"/>
    <xdr:sp macro="" textlink="">
      <xdr:nvSpPr>
        <xdr:cNvPr id="630" name="災害復旧費最大値テキスト"/>
        <xdr:cNvSpPr txBox="1"/>
      </xdr:nvSpPr>
      <xdr:spPr>
        <a:xfrm>
          <a:off x="16370300" y="1180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32769</xdr:rowOff>
    </xdr:from>
    <xdr:to>
      <xdr:col>86</xdr:col>
      <xdr:colOff>25400</xdr:colOff>
      <xdr:row>70</xdr:row>
      <xdr:rowOff>32769</xdr:rowOff>
    </xdr:to>
    <xdr:cxnSp macro="">
      <xdr:nvCxnSpPr>
        <xdr:cNvPr id="631" name="直線コネクタ 630"/>
        <xdr:cNvCxnSpPr/>
      </xdr:nvCxnSpPr>
      <xdr:spPr>
        <a:xfrm>
          <a:off x="16230600" y="1203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27795</xdr:rowOff>
    </xdr:from>
    <xdr:to>
      <xdr:col>85</xdr:col>
      <xdr:colOff>127000</xdr:colOff>
      <xdr:row>79</xdr:row>
      <xdr:rowOff>35198</xdr:rowOff>
    </xdr:to>
    <xdr:cxnSp macro="">
      <xdr:nvCxnSpPr>
        <xdr:cNvPr id="632" name="直線コネクタ 631"/>
        <xdr:cNvCxnSpPr/>
      </xdr:nvCxnSpPr>
      <xdr:spPr>
        <a:xfrm flipV="1">
          <a:off x="15481300" y="13572345"/>
          <a:ext cx="838200" cy="7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141691</xdr:rowOff>
    </xdr:from>
    <xdr:ext cx="469744" cy="259045"/>
    <xdr:sp macro="" textlink="">
      <xdr:nvSpPr>
        <xdr:cNvPr id="633" name="災害復旧費平均値テキスト"/>
        <xdr:cNvSpPr txBox="1"/>
      </xdr:nvSpPr>
      <xdr:spPr>
        <a:xfrm>
          <a:off x="16370300" y="13343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118814</xdr:rowOff>
    </xdr:from>
    <xdr:to>
      <xdr:col>85</xdr:col>
      <xdr:colOff>177800</xdr:colOff>
      <xdr:row>79</xdr:row>
      <xdr:rowOff>48964</xdr:rowOff>
    </xdr:to>
    <xdr:sp macro="" textlink="">
      <xdr:nvSpPr>
        <xdr:cNvPr id="634" name="フローチャート: 判断 633"/>
        <xdr:cNvSpPr/>
      </xdr:nvSpPr>
      <xdr:spPr>
        <a:xfrm>
          <a:off x="16268700" y="1349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111669</xdr:rowOff>
    </xdr:from>
    <xdr:to>
      <xdr:col>81</xdr:col>
      <xdr:colOff>50800</xdr:colOff>
      <xdr:row>79</xdr:row>
      <xdr:rowOff>35198</xdr:rowOff>
    </xdr:to>
    <xdr:cxnSp macro="">
      <xdr:nvCxnSpPr>
        <xdr:cNvPr id="635" name="直線コネクタ 634"/>
        <xdr:cNvCxnSpPr/>
      </xdr:nvCxnSpPr>
      <xdr:spPr>
        <a:xfrm>
          <a:off x="14592300" y="13484769"/>
          <a:ext cx="889000" cy="9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167103</xdr:rowOff>
    </xdr:from>
    <xdr:to>
      <xdr:col>81</xdr:col>
      <xdr:colOff>101600</xdr:colOff>
      <xdr:row>79</xdr:row>
      <xdr:rowOff>97253</xdr:rowOff>
    </xdr:to>
    <xdr:sp macro="" textlink="">
      <xdr:nvSpPr>
        <xdr:cNvPr id="636" name="フローチャート: 判断 635"/>
        <xdr:cNvSpPr/>
      </xdr:nvSpPr>
      <xdr:spPr>
        <a:xfrm>
          <a:off x="15430500" y="1354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88380</xdr:rowOff>
    </xdr:from>
    <xdr:ext cx="469744" cy="259045"/>
    <xdr:sp macro="" textlink="">
      <xdr:nvSpPr>
        <xdr:cNvPr id="637" name="テキスト ボックス 636"/>
        <xdr:cNvSpPr txBox="1"/>
      </xdr:nvSpPr>
      <xdr:spPr>
        <a:xfrm>
          <a:off x="15246428" y="13632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111669</xdr:rowOff>
    </xdr:from>
    <xdr:to>
      <xdr:col>76</xdr:col>
      <xdr:colOff>114300</xdr:colOff>
      <xdr:row>78</xdr:row>
      <xdr:rowOff>147603</xdr:rowOff>
    </xdr:to>
    <xdr:cxnSp macro="">
      <xdr:nvCxnSpPr>
        <xdr:cNvPr id="638" name="直線コネクタ 637"/>
        <xdr:cNvCxnSpPr/>
      </xdr:nvCxnSpPr>
      <xdr:spPr>
        <a:xfrm flipV="1">
          <a:off x="13703300" y="13484769"/>
          <a:ext cx="889000" cy="3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157251</xdr:rowOff>
    </xdr:from>
    <xdr:to>
      <xdr:col>76</xdr:col>
      <xdr:colOff>165100</xdr:colOff>
      <xdr:row>79</xdr:row>
      <xdr:rowOff>87401</xdr:rowOff>
    </xdr:to>
    <xdr:sp macro="" textlink="">
      <xdr:nvSpPr>
        <xdr:cNvPr id="639" name="フローチャート: 判断 638"/>
        <xdr:cNvSpPr/>
      </xdr:nvSpPr>
      <xdr:spPr>
        <a:xfrm>
          <a:off x="14541500" y="1353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78528</xdr:rowOff>
    </xdr:from>
    <xdr:ext cx="469744" cy="259045"/>
    <xdr:sp macro="" textlink="">
      <xdr:nvSpPr>
        <xdr:cNvPr id="640" name="テキスト ボックス 639"/>
        <xdr:cNvSpPr txBox="1"/>
      </xdr:nvSpPr>
      <xdr:spPr>
        <a:xfrm>
          <a:off x="14357428" y="1362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101578</xdr:rowOff>
    </xdr:from>
    <xdr:to>
      <xdr:col>71</xdr:col>
      <xdr:colOff>177800</xdr:colOff>
      <xdr:row>78</xdr:row>
      <xdr:rowOff>147603</xdr:rowOff>
    </xdr:to>
    <xdr:cxnSp macro="">
      <xdr:nvCxnSpPr>
        <xdr:cNvPr id="641" name="直線コネクタ 640"/>
        <xdr:cNvCxnSpPr/>
      </xdr:nvCxnSpPr>
      <xdr:spPr>
        <a:xfrm>
          <a:off x="12814300" y="13303228"/>
          <a:ext cx="889000" cy="21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137700</xdr:rowOff>
    </xdr:from>
    <xdr:to>
      <xdr:col>72</xdr:col>
      <xdr:colOff>38100</xdr:colOff>
      <xdr:row>79</xdr:row>
      <xdr:rowOff>67850</xdr:rowOff>
    </xdr:to>
    <xdr:sp macro="" textlink="">
      <xdr:nvSpPr>
        <xdr:cNvPr id="642" name="フローチャート: 判断 641"/>
        <xdr:cNvSpPr/>
      </xdr:nvSpPr>
      <xdr:spPr>
        <a:xfrm>
          <a:off x="13652500" y="135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58977</xdr:rowOff>
    </xdr:from>
    <xdr:ext cx="469744" cy="259045"/>
    <xdr:sp macro="" textlink="">
      <xdr:nvSpPr>
        <xdr:cNvPr id="643" name="テキスト ボックス 642"/>
        <xdr:cNvSpPr txBox="1"/>
      </xdr:nvSpPr>
      <xdr:spPr>
        <a:xfrm>
          <a:off x="13468428" y="1360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46326</xdr:rowOff>
    </xdr:from>
    <xdr:to>
      <xdr:col>67</xdr:col>
      <xdr:colOff>101600</xdr:colOff>
      <xdr:row>78</xdr:row>
      <xdr:rowOff>147926</xdr:rowOff>
    </xdr:to>
    <xdr:sp macro="" textlink="">
      <xdr:nvSpPr>
        <xdr:cNvPr id="644" name="フローチャート: 判断 643"/>
        <xdr:cNvSpPr/>
      </xdr:nvSpPr>
      <xdr:spPr>
        <a:xfrm>
          <a:off x="12763500" y="1341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139053</xdr:rowOff>
    </xdr:from>
    <xdr:ext cx="534377" cy="259045"/>
    <xdr:sp macro="" textlink="">
      <xdr:nvSpPr>
        <xdr:cNvPr id="645" name="テキスト ボックス 644"/>
        <xdr:cNvSpPr txBox="1"/>
      </xdr:nvSpPr>
      <xdr:spPr>
        <a:xfrm>
          <a:off x="12547111" y="1351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148445</xdr:rowOff>
    </xdr:from>
    <xdr:to>
      <xdr:col>85</xdr:col>
      <xdr:colOff>177800</xdr:colOff>
      <xdr:row>79</xdr:row>
      <xdr:rowOff>78595</xdr:rowOff>
    </xdr:to>
    <xdr:sp macro="" textlink="">
      <xdr:nvSpPr>
        <xdr:cNvPr id="651" name="楕円 650"/>
        <xdr:cNvSpPr/>
      </xdr:nvSpPr>
      <xdr:spPr>
        <a:xfrm>
          <a:off x="16268700" y="1352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97241</xdr:rowOff>
    </xdr:from>
    <xdr:ext cx="469744" cy="259045"/>
    <xdr:sp macro="" textlink="">
      <xdr:nvSpPr>
        <xdr:cNvPr id="652" name="災害復旧費該当値テキスト"/>
        <xdr:cNvSpPr txBox="1"/>
      </xdr:nvSpPr>
      <xdr:spPr>
        <a:xfrm>
          <a:off x="16370300" y="1347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155848</xdr:rowOff>
    </xdr:from>
    <xdr:to>
      <xdr:col>81</xdr:col>
      <xdr:colOff>101600</xdr:colOff>
      <xdr:row>79</xdr:row>
      <xdr:rowOff>85998</xdr:rowOff>
    </xdr:to>
    <xdr:sp macro="" textlink="">
      <xdr:nvSpPr>
        <xdr:cNvPr id="653" name="楕円 652"/>
        <xdr:cNvSpPr/>
      </xdr:nvSpPr>
      <xdr:spPr>
        <a:xfrm>
          <a:off x="15430500" y="1352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102525</xdr:rowOff>
    </xdr:from>
    <xdr:ext cx="469744" cy="259045"/>
    <xdr:sp macro="" textlink="">
      <xdr:nvSpPr>
        <xdr:cNvPr id="654" name="テキスト ボックス 653"/>
        <xdr:cNvSpPr txBox="1"/>
      </xdr:nvSpPr>
      <xdr:spPr>
        <a:xfrm>
          <a:off x="15246428" y="1330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60869</xdr:rowOff>
    </xdr:from>
    <xdr:to>
      <xdr:col>76</xdr:col>
      <xdr:colOff>165100</xdr:colOff>
      <xdr:row>78</xdr:row>
      <xdr:rowOff>162469</xdr:rowOff>
    </xdr:to>
    <xdr:sp macro="" textlink="">
      <xdr:nvSpPr>
        <xdr:cNvPr id="655" name="楕円 654"/>
        <xdr:cNvSpPr/>
      </xdr:nvSpPr>
      <xdr:spPr>
        <a:xfrm>
          <a:off x="14541500" y="1343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7546</xdr:rowOff>
    </xdr:from>
    <xdr:ext cx="534377" cy="259045"/>
    <xdr:sp macro="" textlink="">
      <xdr:nvSpPr>
        <xdr:cNvPr id="656" name="テキスト ボックス 655"/>
        <xdr:cNvSpPr txBox="1"/>
      </xdr:nvSpPr>
      <xdr:spPr>
        <a:xfrm>
          <a:off x="14325111" y="1320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96803</xdr:rowOff>
    </xdr:from>
    <xdr:to>
      <xdr:col>72</xdr:col>
      <xdr:colOff>38100</xdr:colOff>
      <xdr:row>79</xdr:row>
      <xdr:rowOff>26953</xdr:rowOff>
    </xdr:to>
    <xdr:sp macro="" textlink="">
      <xdr:nvSpPr>
        <xdr:cNvPr id="657" name="楕円 656"/>
        <xdr:cNvSpPr/>
      </xdr:nvSpPr>
      <xdr:spPr>
        <a:xfrm>
          <a:off x="13652500" y="1346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43480</xdr:rowOff>
    </xdr:from>
    <xdr:ext cx="534377" cy="259045"/>
    <xdr:sp macro="" textlink="">
      <xdr:nvSpPr>
        <xdr:cNvPr id="658" name="テキスト ボックス 657"/>
        <xdr:cNvSpPr txBox="1"/>
      </xdr:nvSpPr>
      <xdr:spPr>
        <a:xfrm>
          <a:off x="13436111" y="1324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50778</xdr:rowOff>
    </xdr:from>
    <xdr:to>
      <xdr:col>67</xdr:col>
      <xdr:colOff>101600</xdr:colOff>
      <xdr:row>77</xdr:row>
      <xdr:rowOff>152378</xdr:rowOff>
    </xdr:to>
    <xdr:sp macro="" textlink="">
      <xdr:nvSpPr>
        <xdr:cNvPr id="659" name="楕円 658"/>
        <xdr:cNvSpPr/>
      </xdr:nvSpPr>
      <xdr:spPr>
        <a:xfrm>
          <a:off x="12763500" y="1325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168905</xdr:rowOff>
    </xdr:from>
    <xdr:ext cx="534377" cy="259045"/>
    <xdr:sp macro="" textlink="">
      <xdr:nvSpPr>
        <xdr:cNvPr id="660" name="テキスト ボックス 659"/>
        <xdr:cNvSpPr txBox="1"/>
      </xdr:nvSpPr>
      <xdr:spPr>
        <a:xfrm>
          <a:off x="12547111" y="1302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86170</xdr:rowOff>
    </xdr:from>
    <xdr:to>
      <xdr:col>85</xdr:col>
      <xdr:colOff>126364</xdr:colOff>
      <xdr:row>98</xdr:row>
      <xdr:rowOff>24752</xdr:rowOff>
    </xdr:to>
    <xdr:cxnSp macro="">
      <xdr:nvCxnSpPr>
        <xdr:cNvPr id="684" name="直線コネクタ 683"/>
        <xdr:cNvCxnSpPr/>
      </xdr:nvCxnSpPr>
      <xdr:spPr>
        <a:xfrm flipV="1">
          <a:off x="16317595" y="15516670"/>
          <a:ext cx="1269" cy="131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28579</xdr:rowOff>
    </xdr:from>
    <xdr:ext cx="534377" cy="259045"/>
    <xdr:sp macro="" textlink="">
      <xdr:nvSpPr>
        <xdr:cNvPr id="685" name="公債費最小値テキスト"/>
        <xdr:cNvSpPr txBox="1"/>
      </xdr:nvSpPr>
      <xdr:spPr>
        <a:xfrm>
          <a:off x="16370300" y="1683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24752</xdr:rowOff>
    </xdr:from>
    <xdr:to>
      <xdr:col>86</xdr:col>
      <xdr:colOff>25400</xdr:colOff>
      <xdr:row>98</xdr:row>
      <xdr:rowOff>24752</xdr:rowOff>
    </xdr:to>
    <xdr:cxnSp macro="">
      <xdr:nvCxnSpPr>
        <xdr:cNvPr id="686" name="直線コネクタ 685"/>
        <xdr:cNvCxnSpPr/>
      </xdr:nvCxnSpPr>
      <xdr:spPr>
        <a:xfrm>
          <a:off x="16230600" y="1682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32847</xdr:rowOff>
    </xdr:from>
    <xdr:ext cx="599010" cy="259045"/>
    <xdr:sp macro="" textlink="">
      <xdr:nvSpPr>
        <xdr:cNvPr id="687" name="公債費最大値テキスト"/>
        <xdr:cNvSpPr txBox="1"/>
      </xdr:nvSpPr>
      <xdr:spPr>
        <a:xfrm>
          <a:off x="16370300" y="15291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197,025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86170</xdr:rowOff>
    </xdr:from>
    <xdr:to>
      <xdr:col>86</xdr:col>
      <xdr:colOff>25400</xdr:colOff>
      <xdr:row>90</xdr:row>
      <xdr:rowOff>86170</xdr:rowOff>
    </xdr:to>
    <xdr:cxnSp macro="">
      <xdr:nvCxnSpPr>
        <xdr:cNvPr id="688" name="直線コネクタ 687"/>
        <xdr:cNvCxnSpPr/>
      </xdr:nvCxnSpPr>
      <xdr:spPr>
        <a:xfrm>
          <a:off x="16230600" y="1551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117793</xdr:rowOff>
    </xdr:from>
    <xdr:to>
      <xdr:col>85</xdr:col>
      <xdr:colOff>127000</xdr:colOff>
      <xdr:row>97</xdr:row>
      <xdr:rowOff>143647</xdr:rowOff>
    </xdr:to>
    <xdr:cxnSp macro="">
      <xdr:nvCxnSpPr>
        <xdr:cNvPr id="689" name="直線コネクタ 688"/>
        <xdr:cNvCxnSpPr/>
      </xdr:nvCxnSpPr>
      <xdr:spPr>
        <a:xfrm>
          <a:off x="15481300" y="16748443"/>
          <a:ext cx="8382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100415</xdr:rowOff>
    </xdr:from>
    <xdr:ext cx="534377" cy="259045"/>
    <xdr:sp macro="" textlink="">
      <xdr:nvSpPr>
        <xdr:cNvPr id="690" name="公債費平均値テキスト"/>
        <xdr:cNvSpPr txBox="1"/>
      </xdr:nvSpPr>
      <xdr:spPr>
        <a:xfrm>
          <a:off x="16370300" y="16388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77538</xdr:rowOff>
    </xdr:from>
    <xdr:to>
      <xdr:col>85</xdr:col>
      <xdr:colOff>177800</xdr:colOff>
      <xdr:row>97</xdr:row>
      <xdr:rowOff>7688</xdr:rowOff>
    </xdr:to>
    <xdr:sp macro="" textlink="">
      <xdr:nvSpPr>
        <xdr:cNvPr id="691" name="フローチャート: 判断 690"/>
        <xdr:cNvSpPr/>
      </xdr:nvSpPr>
      <xdr:spPr>
        <a:xfrm>
          <a:off x="162687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98918</xdr:rowOff>
    </xdr:from>
    <xdr:to>
      <xdr:col>81</xdr:col>
      <xdr:colOff>50800</xdr:colOff>
      <xdr:row>97</xdr:row>
      <xdr:rowOff>117793</xdr:rowOff>
    </xdr:to>
    <xdr:cxnSp macro="">
      <xdr:nvCxnSpPr>
        <xdr:cNvPr id="692" name="直線コネクタ 691"/>
        <xdr:cNvCxnSpPr/>
      </xdr:nvCxnSpPr>
      <xdr:spPr>
        <a:xfrm>
          <a:off x="14592300" y="16729568"/>
          <a:ext cx="889000" cy="1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65019</xdr:rowOff>
    </xdr:from>
    <xdr:to>
      <xdr:col>81</xdr:col>
      <xdr:colOff>101600</xdr:colOff>
      <xdr:row>96</xdr:row>
      <xdr:rowOff>166619</xdr:rowOff>
    </xdr:to>
    <xdr:sp macro="" textlink="">
      <xdr:nvSpPr>
        <xdr:cNvPr id="693" name="フローチャート: 判断 692"/>
        <xdr:cNvSpPr/>
      </xdr:nvSpPr>
      <xdr:spPr>
        <a:xfrm>
          <a:off x="154305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11696</xdr:rowOff>
    </xdr:from>
    <xdr:ext cx="534377" cy="259045"/>
    <xdr:sp macro="" textlink="">
      <xdr:nvSpPr>
        <xdr:cNvPr id="694" name="テキスト ボックス 693"/>
        <xdr:cNvSpPr txBox="1"/>
      </xdr:nvSpPr>
      <xdr:spPr>
        <a:xfrm>
          <a:off x="15214111" y="1629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89911</xdr:rowOff>
    </xdr:from>
    <xdr:to>
      <xdr:col>76</xdr:col>
      <xdr:colOff>114300</xdr:colOff>
      <xdr:row>97</xdr:row>
      <xdr:rowOff>98918</xdr:rowOff>
    </xdr:to>
    <xdr:cxnSp macro="">
      <xdr:nvCxnSpPr>
        <xdr:cNvPr id="695" name="直線コネクタ 694"/>
        <xdr:cNvCxnSpPr/>
      </xdr:nvCxnSpPr>
      <xdr:spPr>
        <a:xfrm>
          <a:off x="13703300" y="16720561"/>
          <a:ext cx="8890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46351</xdr:rowOff>
    </xdr:from>
    <xdr:to>
      <xdr:col>76</xdr:col>
      <xdr:colOff>165100</xdr:colOff>
      <xdr:row>96</xdr:row>
      <xdr:rowOff>147951</xdr:rowOff>
    </xdr:to>
    <xdr:sp macro="" textlink="">
      <xdr:nvSpPr>
        <xdr:cNvPr id="696" name="フローチャート: 判断 695"/>
        <xdr:cNvSpPr/>
      </xdr:nvSpPr>
      <xdr:spPr>
        <a:xfrm>
          <a:off x="14541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164478</xdr:rowOff>
    </xdr:from>
    <xdr:ext cx="534377" cy="259045"/>
    <xdr:sp macro="" textlink="">
      <xdr:nvSpPr>
        <xdr:cNvPr id="697" name="テキスト ボックス 696"/>
        <xdr:cNvSpPr txBox="1"/>
      </xdr:nvSpPr>
      <xdr:spPr>
        <a:xfrm>
          <a:off x="14325111" y="1628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19807</xdr:rowOff>
    </xdr:from>
    <xdr:to>
      <xdr:col>71</xdr:col>
      <xdr:colOff>177800</xdr:colOff>
      <xdr:row>97</xdr:row>
      <xdr:rowOff>89911</xdr:rowOff>
    </xdr:to>
    <xdr:cxnSp macro="">
      <xdr:nvCxnSpPr>
        <xdr:cNvPr id="698" name="直線コネクタ 697"/>
        <xdr:cNvCxnSpPr/>
      </xdr:nvCxnSpPr>
      <xdr:spPr>
        <a:xfrm>
          <a:off x="12814300" y="16650457"/>
          <a:ext cx="889000" cy="7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75961</xdr:rowOff>
    </xdr:from>
    <xdr:to>
      <xdr:col>72</xdr:col>
      <xdr:colOff>38100</xdr:colOff>
      <xdr:row>97</xdr:row>
      <xdr:rowOff>6111</xdr:rowOff>
    </xdr:to>
    <xdr:sp macro="" textlink="">
      <xdr:nvSpPr>
        <xdr:cNvPr id="699" name="フローチャート: 判断 698"/>
        <xdr:cNvSpPr/>
      </xdr:nvSpPr>
      <xdr:spPr>
        <a:xfrm>
          <a:off x="13652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22638</xdr:rowOff>
    </xdr:from>
    <xdr:ext cx="534377" cy="259045"/>
    <xdr:sp macro="" textlink="">
      <xdr:nvSpPr>
        <xdr:cNvPr id="700" name="テキスト ボックス 699"/>
        <xdr:cNvSpPr txBox="1"/>
      </xdr:nvSpPr>
      <xdr:spPr>
        <a:xfrm>
          <a:off x="13436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169907</xdr:rowOff>
    </xdr:from>
    <xdr:to>
      <xdr:col>67</xdr:col>
      <xdr:colOff>101600</xdr:colOff>
      <xdr:row>97</xdr:row>
      <xdr:rowOff>100057</xdr:rowOff>
    </xdr:to>
    <xdr:sp macro="" textlink="">
      <xdr:nvSpPr>
        <xdr:cNvPr id="701" name="フローチャート: 判断 700"/>
        <xdr:cNvSpPr/>
      </xdr:nvSpPr>
      <xdr:spPr>
        <a:xfrm>
          <a:off x="12763500" y="1662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91184</xdr:rowOff>
    </xdr:from>
    <xdr:ext cx="534377" cy="259045"/>
    <xdr:sp macro="" textlink="">
      <xdr:nvSpPr>
        <xdr:cNvPr id="702" name="テキスト ボックス 701"/>
        <xdr:cNvSpPr txBox="1"/>
      </xdr:nvSpPr>
      <xdr:spPr>
        <a:xfrm>
          <a:off x="12547111" y="1672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92847</xdr:rowOff>
    </xdr:from>
    <xdr:to>
      <xdr:col>85</xdr:col>
      <xdr:colOff>177800</xdr:colOff>
      <xdr:row>98</xdr:row>
      <xdr:rowOff>22997</xdr:rowOff>
    </xdr:to>
    <xdr:sp macro="" textlink="">
      <xdr:nvSpPr>
        <xdr:cNvPr id="708" name="楕円 707"/>
        <xdr:cNvSpPr/>
      </xdr:nvSpPr>
      <xdr:spPr>
        <a:xfrm>
          <a:off x="16268700" y="1672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7774</xdr:rowOff>
    </xdr:from>
    <xdr:ext cx="534377" cy="259045"/>
    <xdr:sp macro="" textlink="">
      <xdr:nvSpPr>
        <xdr:cNvPr id="709" name="公債費該当値テキスト"/>
        <xdr:cNvSpPr txBox="1"/>
      </xdr:nvSpPr>
      <xdr:spPr>
        <a:xfrm>
          <a:off x="16370300" y="1663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66993</xdr:rowOff>
    </xdr:from>
    <xdr:to>
      <xdr:col>81</xdr:col>
      <xdr:colOff>101600</xdr:colOff>
      <xdr:row>97</xdr:row>
      <xdr:rowOff>168593</xdr:rowOff>
    </xdr:to>
    <xdr:sp macro="" textlink="">
      <xdr:nvSpPr>
        <xdr:cNvPr id="710" name="楕円 709"/>
        <xdr:cNvSpPr/>
      </xdr:nvSpPr>
      <xdr:spPr>
        <a:xfrm>
          <a:off x="15430500" y="1669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159720</xdr:rowOff>
    </xdr:from>
    <xdr:ext cx="534377" cy="259045"/>
    <xdr:sp macro="" textlink="">
      <xdr:nvSpPr>
        <xdr:cNvPr id="711" name="テキスト ボックス 710"/>
        <xdr:cNvSpPr txBox="1"/>
      </xdr:nvSpPr>
      <xdr:spPr>
        <a:xfrm>
          <a:off x="15214111" y="1679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48118</xdr:rowOff>
    </xdr:from>
    <xdr:to>
      <xdr:col>76</xdr:col>
      <xdr:colOff>165100</xdr:colOff>
      <xdr:row>97</xdr:row>
      <xdr:rowOff>149718</xdr:rowOff>
    </xdr:to>
    <xdr:sp macro="" textlink="">
      <xdr:nvSpPr>
        <xdr:cNvPr id="712" name="楕円 711"/>
        <xdr:cNvSpPr/>
      </xdr:nvSpPr>
      <xdr:spPr>
        <a:xfrm>
          <a:off x="14541500" y="1667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140845</xdr:rowOff>
    </xdr:from>
    <xdr:ext cx="534377" cy="259045"/>
    <xdr:sp macro="" textlink="">
      <xdr:nvSpPr>
        <xdr:cNvPr id="713" name="テキスト ボックス 712"/>
        <xdr:cNvSpPr txBox="1"/>
      </xdr:nvSpPr>
      <xdr:spPr>
        <a:xfrm>
          <a:off x="14325111" y="1677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39111</xdr:rowOff>
    </xdr:from>
    <xdr:to>
      <xdr:col>72</xdr:col>
      <xdr:colOff>38100</xdr:colOff>
      <xdr:row>97</xdr:row>
      <xdr:rowOff>140711</xdr:rowOff>
    </xdr:to>
    <xdr:sp macro="" textlink="">
      <xdr:nvSpPr>
        <xdr:cNvPr id="714" name="楕円 713"/>
        <xdr:cNvSpPr/>
      </xdr:nvSpPr>
      <xdr:spPr>
        <a:xfrm>
          <a:off x="13652500" y="1666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131838</xdr:rowOff>
    </xdr:from>
    <xdr:ext cx="534377" cy="259045"/>
    <xdr:sp macro="" textlink="">
      <xdr:nvSpPr>
        <xdr:cNvPr id="715" name="テキスト ボックス 714"/>
        <xdr:cNvSpPr txBox="1"/>
      </xdr:nvSpPr>
      <xdr:spPr>
        <a:xfrm>
          <a:off x="13436111" y="1676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140457</xdr:rowOff>
    </xdr:from>
    <xdr:to>
      <xdr:col>67</xdr:col>
      <xdr:colOff>101600</xdr:colOff>
      <xdr:row>97</xdr:row>
      <xdr:rowOff>70607</xdr:rowOff>
    </xdr:to>
    <xdr:sp macro="" textlink="">
      <xdr:nvSpPr>
        <xdr:cNvPr id="716" name="楕円 715"/>
        <xdr:cNvSpPr/>
      </xdr:nvSpPr>
      <xdr:spPr>
        <a:xfrm>
          <a:off x="12763500" y="1659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87134</xdr:rowOff>
    </xdr:from>
    <xdr:ext cx="534377" cy="259045"/>
    <xdr:sp macro="" textlink="">
      <xdr:nvSpPr>
        <xdr:cNvPr id="717" name="テキスト ボックス 716"/>
        <xdr:cNvSpPr txBox="1"/>
      </xdr:nvSpPr>
      <xdr:spPr>
        <a:xfrm>
          <a:off x="12547111" y="1637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1" name="テキスト ボックス 730"/>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3" name="テキスト ボックス 732"/>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5" name="テキスト ボックス 734"/>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7" name="テキスト ボックス 736"/>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96266</xdr:rowOff>
    </xdr:from>
    <xdr:to>
      <xdr:col>116</xdr:col>
      <xdr:colOff>62864</xdr:colOff>
      <xdr:row>38</xdr:row>
      <xdr:rowOff>139700</xdr:rowOff>
    </xdr:to>
    <xdr:cxnSp macro="">
      <xdr:nvCxnSpPr>
        <xdr:cNvPr id="739" name="直線コネクタ 738"/>
        <xdr:cNvCxnSpPr/>
      </xdr:nvCxnSpPr>
      <xdr:spPr>
        <a:xfrm flipV="1">
          <a:off x="22159595" y="6611366"/>
          <a:ext cx="1269" cy="43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81043</xdr:rowOff>
    </xdr:from>
    <xdr:ext cx="249299" cy="259045"/>
    <xdr:sp macro="" textlink="">
      <xdr:nvSpPr>
        <xdr:cNvPr id="740" name="諸支出金最小値テキスト"/>
        <xdr:cNvSpPr txBox="1"/>
      </xdr:nvSpPr>
      <xdr:spPr>
        <a:xfrm>
          <a:off x="22212300" y="67675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42943</xdr:rowOff>
    </xdr:from>
    <xdr:ext cx="313932" cy="259045"/>
    <xdr:sp macro="" textlink="">
      <xdr:nvSpPr>
        <xdr:cNvPr id="742" name="諸支出金最大値テキスト"/>
        <xdr:cNvSpPr txBox="1"/>
      </xdr:nvSpPr>
      <xdr:spPr>
        <a:xfrm>
          <a:off x="22212300" y="638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96266</xdr:rowOff>
    </xdr:from>
    <xdr:to>
      <xdr:col>116</xdr:col>
      <xdr:colOff>152400</xdr:colOff>
      <xdr:row>38</xdr:row>
      <xdr:rowOff>96266</xdr:rowOff>
    </xdr:to>
    <xdr:cxnSp macro="">
      <xdr:nvCxnSpPr>
        <xdr:cNvPr id="743" name="直線コネクタ 742"/>
        <xdr:cNvCxnSpPr/>
      </xdr:nvCxnSpPr>
      <xdr:spPr>
        <a:xfrm>
          <a:off x="22072600" y="6611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169943</xdr:rowOff>
    </xdr:from>
    <xdr:ext cx="249299" cy="259045"/>
    <xdr:sp macro="" textlink="">
      <xdr:nvSpPr>
        <xdr:cNvPr id="745" name="諸支出金平均値テキスト"/>
        <xdr:cNvSpPr txBox="1"/>
      </xdr:nvSpPr>
      <xdr:spPr>
        <a:xfrm>
          <a:off x="22212300" y="651359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86614</xdr:rowOff>
    </xdr:from>
    <xdr:to>
      <xdr:col>116</xdr:col>
      <xdr:colOff>114300</xdr:colOff>
      <xdr:row>39</xdr:row>
      <xdr:rowOff>16764</xdr:rowOff>
    </xdr:to>
    <xdr:sp macro="" textlink="">
      <xdr:nvSpPr>
        <xdr:cNvPr id="746" name="フローチャート: 判断 745"/>
        <xdr:cNvSpPr/>
      </xdr:nvSpPr>
      <xdr:spPr>
        <a:xfrm>
          <a:off x="221107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82042</xdr:rowOff>
    </xdr:from>
    <xdr:to>
      <xdr:col>112</xdr:col>
      <xdr:colOff>38100</xdr:colOff>
      <xdr:row>39</xdr:row>
      <xdr:rowOff>12192</xdr:rowOff>
    </xdr:to>
    <xdr:sp macro="" textlink="">
      <xdr:nvSpPr>
        <xdr:cNvPr id="748" name="フローチャート: 判断 747"/>
        <xdr:cNvSpPr/>
      </xdr:nvSpPr>
      <xdr:spPr>
        <a:xfrm>
          <a:off x="21272500" y="659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28719</xdr:rowOff>
    </xdr:from>
    <xdr:ext cx="249299" cy="259045"/>
    <xdr:sp macro="" textlink="">
      <xdr:nvSpPr>
        <xdr:cNvPr id="749" name="テキスト ボックス 748"/>
        <xdr:cNvSpPr txBox="1"/>
      </xdr:nvSpPr>
      <xdr:spPr>
        <a:xfrm>
          <a:off x="21198650" y="6372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150622</xdr:rowOff>
    </xdr:from>
    <xdr:to>
      <xdr:col>107</xdr:col>
      <xdr:colOff>101600</xdr:colOff>
      <xdr:row>36</xdr:row>
      <xdr:rowOff>80772</xdr:rowOff>
    </xdr:to>
    <xdr:sp macro="" textlink="">
      <xdr:nvSpPr>
        <xdr:cNvPr id="751" name="フローチャート: 判断 750"/>
        <xdr:cNvSpPr/>
      </xdr:nvSpPr>
      <xdr:spPr>
        <a:xfrm>
          <a:off x="20383500" y="615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97299</xdr:rowOff>
    </xdr:from>
    <xdr:ext cx="378565" cy="259045"/>
    <xdr:sp macro="" textlink="">
      <xdr:nvSpPr>
        <xdr:cNvPr id="752" name="テキスト ボックス 751"/>
        <xdr:cNvSpPr txBox="1"/>
      </xdr:nvSpPr>
      <xdr:spPr>
        <a:xfrm>
          <a:off x="20245017" y="5926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27178</xdr:rowOff>
    </xdr:from>
    <xdr:to>
      <xdr:col>102</xdr:col>
      <xdr:colOff>165100</xdr:colOff>
      <xdr:row>37</xdr:row>
      <xdr:rowOff>128778</xdr:rowOff>
    </xdr:to>
    <xdr:sp macro="" textlink="">
      <xdr:nvSpPr>
        <xdr:cNvPr id="754" name="フローチャート: 判断 753"/>
        <xdr:cNvSpPr/>
      </xdr:nvSpPr>
      <xdr:spPr>
        <a:xfrm>
          <a:off x="19494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145305</xdr:rowOff>
    </xdr:from>
    <xdr:ext cx="378565" cy="259045"/>
    <xdr:sp macro="" textlink="">
      <xdr:nvSpPr>
        <xdr:cNvPr id="755" name="テキスト ボックス 754"/>
        <xdr:cNvSpPr txBox="1"/>
      </xdr:nvSpPr>
      <xdr:spPr>
        <a:xfrm>
          <a:off x="19356017" y="6146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79756</xdr:rowOff>
    </xdr:from>
    <xdr:to>
      <xdr:col>98</xdr:col>
      <xdr:colOff>38100</xdr:colOff>
      <xdr:row>31</xdr:row>
      <xdr:rowOff>9906</xdr:rowOff>
    </xdr:to>
    <xdr:sp macro="" textlink="">
      <xdr:nvSpPr>
        <xdr:cNvPr id="756" name="フローチャート: 判断 755"/>
        <xdr:cNvSpPr/>
      </xdr:nvSpPr>
      <xdr:spPr>
        <a:xfrm>
          <a:off x="18605500" y="5223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29</xdr:row>
      <xdr:rowOff>26433</xdr:rowOff>
    </xdr:from>
    <xdr:ext cx="378565" cy="259045"/>
    <xdr:sp macro="" textlink="">
      <xdr:nvSpPr>
        <xdr:cNvPr id="757" name="テキスト ボックス 756"/>
        <xdr:cNvSpPr txBox="1"/>
      </xdr:nvSpPr>
      <xdr:spPr>
        <a:xfrm>
          <a:off x="18467017" y="4998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125493</xdr:rowOff>
    </xdr:from>
    <xdr:ext cx="249299" cy="259045"/>
    <xdr:sp macro="" textlink="">
      <xdr:nvSpPr>
        <xdr:cNvPr id="764" name="諸支出金該当値テキスト"/>
        <xdr:cNvSpPr txBox="1"/>
      </xdr:nvSpPr>
      <xdr:spPr>
        <a:xfrm>
          <a:off x="22212300" y="66405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のは、労働費及び衛生費である。労働費については、施設の改修工事を行ったことが類似団体平均を上回る要因となった。衛生費については、一部事務組合において、ごみ処理施設の建設を行っており、その建設に対する負担金が増加したことが類似団体平均を上回る要因として挙げられる。</a:t>
          </a:r>
        </a:p>
        <a:p>
          <a:r>
            <a:rPr kumimoji="1" lang="ja-JP" altLang="en-US" sz="1300">
              <a:latin typeface="ＭＳ Ｐゴシック" panose="020B0600070205080204" pitchFamily="50" charset="-128"/>
              <a:ea typeface="ＭＳ Ｐゴシック" panose="020B0600070205080204" pitchFamily="50" charset="-128"/>
            </a:rPr>
            <a:t>　しかし、全体的に比べると類似団体平均より低い状況にあり、今後も行政サービスが低下しないようにしながら、適正な事業の執行を行うよう努める。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福島県鏡石町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平成３０年度は一部取崩しを行ったが、結果的に取崩しを上回る積立を行い、基金残高は増加となった。実質収支額はほぼ横ばいとなっており、実質単年度収支については、財政調整基金への積立により上昇し、標準財政規模比は</a:t>
          </a:r>
          <a:r>
            <a:rPr kumimoji="1" lang="en-US" altLang="ja-JP" sz="1400">
              <a:latin typeface="ＭＳ ゴシック" pitchFamily="49" charset="-128"/>
              <a:ea typeface="ＭＳ ゴシック" pitchFamily="49" charset="-128"/>
            </a:rPr>
            <a:t>3.71</a:t>
          </a:r>
          <a:r>
            <a:rPr kumimoji="1" lang="ja-JP" altLang="en-US" sz="1400">
              <a:latin typeface="ＭＳ ゴシック" pitchFamily="49" charset="-128"/>
              <a:ea typeface="ＭＳ ゴシック" pitchFamily="49" charset="-128"/>
            </a:rPr>
            <a:t>％となっている。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福島県鏡石町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連結実質赤字比率に係る赤字は発生していない。連結実質赤字比率に係る黒字割合は、</a:t>
          </a:r>
          <a:r>
            <a:rPr kumimoji="1" lang="en-US" altLang="ja-JP" sz="1400">
              <a:latin typeface="ＭＳ ゴシック" pitchFamily="49" charset="-128"/>
              <a:ea typeface="ＭＳ ゴシック" pitchFamily="49" charset="-128"/>
            </a:rPr>
            <a:t>50.28</a:t>
          </a:r>
          <a:r>
            <a:rPr kumimoji="1" lang="ja-JP" altLang="en-US" sz="1400">
              <a:latin typeface="ＭＳ ゴシック" pitchFamily="49" charset="-128"/>
              <a:ea typeface="ＭＳ ゴシック" pitchFamily="49" charset="-128"/>
            </a:rPr>
            <a:t>％となり、土地収入見込額の減少により、工業団地事業特別会計の黒字額が減少し、黒字割合全体は昨年度より減少することとなった。それ以外の会計においては、おおむね黒字割合が上昇しており、今後も健全な行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6202614</v>
      </c>
      <c r="BO4" s="461"/>
      <c r="BP4" s="461"/>
      <c r="BQ4" s="461"/>
      <c r="BR4" s="461"/>
      <c r="BS4" s="461"/>
      <c r="BT4" s="461"/>
      <c r="BU4" s="462"/>
      <c r="BV4" s="460">
        <v>5972886</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2.6</v>
      </c>
      <c r="CU4" s="642"/>
      <c r="CV4" s="642"/>
      <c r="CW4" s="642"/>
      <c r="CX4" s="642"/>
      <c r="CY4" s="642"/>
      <c r="CZ4" s="642"/>
      <c r="DA4" s="643"/>
      <c r="DB4" s="641">
        <v>3</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6111387</v>
      </c>
      <c r="BO5" s="466"/>
      <c r="BP5" s="466"/>
      <c r="BQ5" s="466"/>
      <c r="BR5" s="466"/>
      <c r="BS5" s="466"/>
      <c r="BT5" s="466"/>
      <c r="BU5" s="467"/>
      <c r="BV5" s="465">
        <v>5863252</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85.7</v>
      </c>
      <c r="CU5" s="436"/>
      <c r="CV5" s="436"/>
      <c r="CW5" s="436"/>
      <c r="CX5" s="436"/>
      <c r="CY5" s="436"/>
      <c r="CZ5" s="436"/>
      <c r="DA5" s="437"/>
      <c r="DB5" s="435">
        <v>84.9</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91227</v>
      </c>
      <c r="BO6" s="466"/>
      <c r="BP6" s="466"/>
      <c r="BQ6" s="466"/>
      <c r="BR6" s="466"/>
      <c r="BS6" s="466"/>
      <c r="BT6" s="466"/>
      <c r="BU6" s="467"/>
      <c r="BV6" s="465">
        <v>109634</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90.8</v>
      </c>
      <c r="CU6" s="616"/>
      <c r="CV6" s="616"/>
      <c r="CW6" s="616"/>
      <c r="CX6" s="616"/>
      <c r="CY6" s="616"/>
      <c r="CZ6" s="616"/>
      <c r="DA6" s="617"/>
      <c r="DB6" s="615">
        <v>90</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106</v>
      </c>
      <c r="AV7" s="523"/>
      <c r="AW7" s="523"/>
      <c r="AX7" s="523"/>
      <c r="AY7" s="445" t="s">
        <v>107</v>
      </c>
      <c r="AZ7" s="446"/>
      <c r="BA7" s="446"/>
      <c r="BB7" s="446"/>
      <c r="BC7" s="446"/>
      <c r="BD7" s="446"/>
      <c r="BE7" s="446"/>
      <c r="BF7" s="446"/>
      <c r="BG7" s="446"/>
      <c r="BH7" s="446"/>
      <c r="BI7" s="446"/>
      <c r="BJ7" s="446"/>
      <c r="BK7" s="446"/>
      <c r="BL7" s="446"/>
      <c r="BM7" s="447"/>
      <c r="BN7" s="465">
        <v>7608</v>
      </c>
      <c r="BO7" s="466"/>
      <c r="BP7" s="466"/>
      <c r="BQ7" s="466"/>
      <c r="BR7" s="466"/>
      <c r="BS7" s="466"/>
      <c r="BT7" s="466"/>
      <c r="BU7" s="467"/>
      <c r="BV7" s="465">
        <v>10136</v>
      </c>
      <c r="BW7" s="466"/>
      <c r="BX7" s="466"/>
      <c r="BY7" s="466"/>
      <c r="BZ7" s="466"/>
      <c r="CA7" s="466"/>
      <c r="CB7" s="466"/>
      <c r="CC7" s="467"/>
      <c r="CD7" s="474" t="s">
        <v>108</v>
      </c>
      <c r="CE7" s="475"/>
      <c r="CF7" s="475"/>
      <c r="CG7" s="475"/>
      <c r="CH7" s="475"/>
      <c r="CI7" s="475"/>
      <c r="CJ7" s="475"/>
      <c r="CK7" s="475"/>
      <c r="CL7" s="475"/>
      <c r="CM7" s="475"/>
      <c r="CN7" s="475"/>
      <c r="CO7" s="475"/>
      <c r="CP7" s="475"/>
      <c r="CQ7" s="475"/>
      <c r="CR7" s="475"/>
      <c r="CS7" s="476"/>
      <c r="CT7" s="465">
        <v>3259956</v>
      </c>
      <c r="CU7" s="466"/>
      <c r="CV7" s="466"/>
      <c r="CW7" s="466"/>
      <c r="CX7" s="466"/>
      <c r="CY7" s="466"/>
      <c r="CZ7" s="466"/>
      <c r="DA7" s="467"/>
      <c r="DB7" s="465">
        <v>3289726</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109</v>
      </c>
      <c r="AN8" s="439"/>
      <c r="AO8" s="439"/>
      <c r="AP8" s="439"/>
      <c r="AQ8" s="439"/>
      <c r="AR8" s="439"/>
      <c r="AS8" s="439"/>
      <c r="AT8" s="440"/>
      <c r="AU8" s="522" t="s">
        <v>102</v>
      </c>
      <c r="AV8" s="523"/>
      <c r="AW8" s="523"/>
      <c r="AX8" s="523"/>
      <c r="AY8" s="445" t="s">
        <v>110</v>
      </c>
      <c r="AZ8" s="446"/>
      <c r="BA8" s="446"/>
      <c r="BB8" s="446"/>
      <c r="BC8" s="446"/>
      <c r="BD8" s="446"/>
      <c r="BE8" s="446"/>
      <c r="BF8" s="446"/>
      <c r="BG8" s="446"/>
      <c r="BH8" s="446"/>
      <c r="BI8" s="446"/>
      <c r="BJ8" s="446"/>
      <c r="BK8" s="446"/>
      <c r="BL8" s="446"/>
      <c r="BM8" s="447"/>
      <c r="BN8" s="465">
        <v>83619</v>
      </c>
      <c r="BO8" s="466"/>
      <c r="BP8" s="466"/>
      <c r="BQ8" s="466"/>
      <c r="BR8" s="466"/>
      <c r="BS8" s="466"/>
      <c r="BT8" s="466"/>
      <c r="BU8" s="467"/>
      <c r="BV8" s="465">
        <v>99498</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0.6</v>
      </c>
      <c r="CU8" s="579"/>
      <c r="CV8" s="579"/>
      <c r="CW8" s="579"/>
      <c r="CX8" s="579"/>
      <c r="CY8" s="579"/>
      <c r="CZ8" s="579"/>
      <c r="DA8" s="580"/>
      <c r="DB8" s="578">
        <v>0.56999999999999995</v>
      </c>
      <c r="DC8" s="579"/>
      <c r="DD8" s="579"/>
      <c r="DE8" s="579"/>
      <c r="DF8" s="579"/>
      <c r="DG8" s="579"/>
      <c r="DH8" s="579"/>
      <c r="DI8" s="580"/>
      <c r="DJ8" s="185"/>
      <c r="DK8" s="185"/>
      <c r="DL8" s="185"/>
      <c r="DM8" s="185"/>
      <c r="DN8" s="185"/>
      <c r="DO8" s="185"/>
    </row>
    <row r="9" spans="1:119" ht="18.75" customHeight="1" thickBot="1" x14ac:dyDescent="0.2">
      <c r="A9" s="186"/>
      <c r="B9" s="604" t="s">
        <v>112</v>
      </c>
      <c r="C9" s="605"/>
      <c r="D9" s="605"/>
      <c r="E9" s="605"/>
      <c r="F9" s="605"/>
      <c r="G9" s="605"/>
      <c r="H9" s="605"/>
      <c r="I9" s="605"/>
      <c r="J9" s="605"/>
      <c r="K9" s="528"/>
      <c r="L9" s="606" t="s">
        <v>113</v>
      </c>
      <c r="M9" s="607"/>
      <c r="N9" s="607"/>
      <c r="O9" s="607"/>
      <c r="P9" s="607"/>
      <c r="Q9" s="608"/>
      <c r="R9" s="609">
        <v>12486</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102</v>
      </c>
      <c r="AV9" s="523"/>
      <c r="AW9" s="523"/>
      <c r="AX9" s="523"/>
      <c r="AY9" s="445" t="s">
        <v>116</v>
      </c>
      <c r="AZ9" s="446"/>
      <c r="BA9" s="446"/>
      <c r="BB9" s="446"/>
      <c r="BC9" s="446"/>
      <c r="BD9" s="446"/>
      <c r="BE9" s="446"/>
      <c r="BF9" s="446"/>
      <c r="BG9" s="446"/>
      <c r="BH9" s="446"/>
      <c r="BI9" s="446"/>
      <c r="BJ9" s="446"/>
      <c r="BK9" s="446"/>
      <c r="BL9" s="446"/>
      <c r="BM9" s="447"/>
      <c r="BN9" s="465">
        <v>-15879</v>
      </c>
      <c r="BO9" s="466"/>
      <c r="BP9" s="466"/>
      <c r="BQ9" s="466"/>
      <c r="BR9" s="466"/>
      <c r="BS9" s="466"/>
      <c r="BT9" s="466"/>
      <c r="BU9" s="467"/>
      <c r="BV9" s="465">
        <v>-11052</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9.1999999999999993</v>
      </c>
      <c r="CU9" s="436"/>
      <c r="CV9" s="436"/>
      <c r="CW9" s="436"/>
      <c r="CX9" s="436"/>
      <c r="CY9" s="436"/>
      <c r="CZ9" s="436"/>
      <c r="DA9" s="437"/>
      <c r="DB9" s="435">
        <v>10.7</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12815</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102</v>
      </c>
      <c r="AV10" s="523"/>
      <c r="AW10" s="523"/>
      <c r="AX10" s="523"/>
      <c r="AY10" s="445" t="s">
        <v>120</v>
      </c>
      <c r="AZ10" s="446"/>
      <c r="BA10" s="446"/>
      <c r="BB10" s="446"/>
      <c r="BC10" s="446"/>
      <c r="BD10" s="446"/>
      <c r="BE10" s="446"/>
      <c r="BF10" s="446"/>
      <c r="BG10" s="446"/>
      <c r="BH10" s="446"/>
      <c r="BI10" s="446"/>
      <c r="BJ10" s="446"/>
      <c r="BK10" s="446"/>
      <c r="BL10" s="446"/>
      <c r="BM10" s="447"/>
      <c r="BN10" s="465">
        <v>200837</v>
      </c>
      <c r="BO10" s="466"/>
      <c r="BP10" s="466"/>
      <c r="BQ10" s="466"/>
      <c r="BR10" s="466"/>
      <c r="BS10" s="466"/>
      <c r="BT10" s="466"/>
      <c r="BU10" s="467"/>
      <c r="BV10" s="465">
        <v>74803</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102</v>
      </c>
      <c r="AV11" s="523"/>
      <c r="AW11" s="523"/>
      <c r="AX11" s="523"/>
      <c r="AY11" s="445" t="s">
        <v>125</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127</v>
      </c>
      <c r="DC11" s="579"/>
      <c r="DD11" s="579"/>
      <c r="DE11" s="579"/>
      <c r="DF11" s="579"/>
      <c r="DG11" s="579"/>
      <c r="DH11" s="579"/>
      <c r="DI11" s="580"/>
      <c r="DJ11" s="185"/>
      <c r="DK11" s="185"/>
      <c r="DL11" s="185"/>
      <c r="DM11" s="185"/>
      <c r="DN11" s="185"/>
      <c r="DO11" s="185"/>
    </row>
    <row r="12" spans="1:119" ht="18.75" customHeight="1" x14ac:dyDescent="0.15">
      <c r="A12" s="186"/>
      <c r="B12" s="581" t="s">
        <v>128</v>
      </c>
      <c r="C12" s="582"/>
      <c r="D12" s="582"/>
      <c r="E12" s="582"/>
      <c r="F12" s="582"/>
      <c r="G12" s="582"/>
      <c r="H12" s="582"/>
      <c r="I12" s="582"/>
      <c r="J12" s="582"/>
      <c r="K12" s="583"/>
      <c r="L12" s="590" t="s">
        <v>129</v>
      </c>
      <c r="M12" s="591"/>
      <c r="N12" s="591"/>
      <c r="O12" s="591"/>
      <c r="P12" s="591"/>
      <c r="Q12" s="592"/>
      <c r="R12" s="593">
        <v>12675</v>
      </c>
      <c r="S12" s="594"/>
      <c r="T12" s="594"/>
      <c r="U12" s="594"/>
      <c r="V12" s="595"/>
      <c r="W12" s="596" t="s">
        <v>1</v>
      </c>
      <c r="X12" s="523"/>
      <c r="Y12" s="523"/>
      <c r="Z12" s="523"/>
      <c r="AA12" s="523"/>
      <c r="AB12" s="597"/>
      <c r="AC12" s="522" t="s">
        <v>130</v>
      </c>
      <c r="AD12" s="523"/>
      <c r="AE12" s="523"/>
      <c r="AF12" s="523"/>
      <c r="AG12" s="597"/>
      <c r="AH12" s="522" t="s">
        <v>131</v>
      </c>
      <c r="AI12" s="523"/>
      <c r="AJ12" s="523"/>
      <c r="AK12" s="523"/>
      <c r="AL12" s="598"/>
      <c r="AM12" s="534" t="s">
        <v>132</v>
      </c>
      <c r="AN12" s="439"/>
      <c r="AO12" s="439"/>
      <c r="AP12" s="439"/>
      <c r="AQ12" s="439"/>
      <c r="AR12" s="439"/>
      <c r="AS12" s="439"/>
      <c r="AT12" s="440"/>
      <c r="AU12" s="522" t="s">
        <v>102</v>
      </c>
      <c r="AV12" s="523"/>
      <c r="AW12" s="523"/>
      <c r="AX12" s="523"/>
      <c r="AY12" s="445" t="s">
        <v>133</v>
      </c>
      <c r="AZ12" s="446"/>
      <c r="BA12" s="446"/>
      <c r="BB12" s="446"/>
      <c r="BC12" s="446"/>
      <c r="BD12" s="446"/>
      <c r="BE12" s="446"/>
      <c r="BF12" s="446"/>
      <c r="BG12" s="446"/>
      <c r="BH12" s="446"/>
      <c r="BI12" s="446"/>
      <c r="BJ12" s="446"/>
      <c r="BK12" s="446"/>
      <c r="BL12" s="446"/>
      <c r="BM12" s="447"/>
      <c r="BN12" s="465">
        <v>63868</v>
      </c>
      <c r="BO12" s="466"/>
      <c r="BP12" s="466"/>
      <c r="BQ12" s="466"/>
      <c r="BR12" s="466"/>
      <c r="BS12" s="466"/>
      <c r="BT12" s="466"/>
      <c r="BU12" s="467"/>
      <c r="BV12" s="465">
        <v>53319</v>
      </c>
      <c r="BW12" s="466"/>
      <c r="BX12" s="466"/>
      <c r="BY12" s="466"/>
      <c r="BZ12" s="466"/>
      <c r="CA12" s="466"/>
      <c r="CB12" s="466"/>
      <c r="CC12" s="467"/>
      <c r="CD12" s="474" t="s">
        <v>134</v>
      </c>
      <c r="CE12" s="475"/>
      <c r="CF12" s="475"/>
      <c r="CG12" s="475"/>
      <c r="CH12" s="475"/>
      <c r="CI12" s="475"/>
      <c r="CJ12" s="475"/>
      <c r="CK12" s="475"/>
      <c r="CL12" s="475"/>
      <c r="CM12" s="475"/>
      <c r="CN12" s="475"/>
      <c r="CO12" s="475"/>
      <c r="CP12" s="475"/>
      <c r="CQ12" s="475"/>
      <c r="CR12" s="475"/>
      <c r="CS12" s="476"/>
      <c r="CT12" s="578" t="s">
        <v>127</v>
      </c>
      <c r="CU12" s="579"/>
      <c r="CV12" s="579"/>
      <c r="CW12" s="579"/>
      <c r="CX12" s="579"/>
      <c r="CY12" s="579"/>
      <c r="CZ12" s="579"/>
      <c r="DA12" s="580"/>
      <c r="DB12" s="578" t="s">
        <v>127</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135</v>
      </c>
      <c r="N13" s="566"/>
      <c r="O13" s="566"/>
      <c r="P13" s="566"/>
      <c r="Q13" s="567"/>
      <c r="R13" s="568">
        <v>12619</v>
      </c>
      <c r="S13" s="569"/>
      <c r="T13" s="569"/>
      <c r="U13" s="569"/>
      <c r="V13" s="570"/>
      <c r="W13" s="556" t="s">
        <v>136</v>
      </c>
      <c r="X13" s="478"/>
      <c r="Y13" s="478"/>
      <c r="Z13" s="478"/>
      <c r="AA13" s="478"/>
      <c r="AB13" s="479"/>
      <c r="AC13" s="441">
        <v>552</v>
      </c>
      <c r="AD13" s="442"/>
      <c r="AE13" s="442"/>
      <c r="AF13" s="442"/>
      <c r="AG13" s="443"/>
      <c r="AH13" s="441">
        <v>643</v>
      </c>
      <c r="AI13" s="442"/>
      <c r="AJ13" s="442"/>
      <c r="AK13" s="442"/>
      <c r="AL13" s="444"/>
      <c r="AM13" s="534" t="s">
        <v>137</v>
      </c>
      <c r="AN13" s="439"/>
      <c r="AO13" s="439"/>
      <c r="AP13" s="439"/>
      <c r="AQ13" s="439"/>
      <c r="AR13" s="439"/>
      <c r="AS13" s="439"/>
      <c r="AT13" s="440"/>
      <c r="AU13" s="522" t="s">
        <v>138</v>
      </c>
      <c r="AV13" s="523"/>
      <c r="AW13" s="523"/>
      <c r="AX13" s="523"/>
      <c r="AY13" s="445" t="s">
        <v>139</v>
      </c>
      <c r="AZ13" s="446"/>
      <c r="BA13" s="446"/>
      <c r="BB13" s="446"/>
      <c r="BC13" s="446"/>
      <c r="BD13" s="446"/>
      <c r="BE13" s="446"/>
      <c r="BF13" s="446"/>
      <c r="BG13" s="446"/>
      <c r="BH13" s="446"/>
      <c r="BI13" s="446"/>
      <c r="BJ13" s="446"/>
      <c r="BK13" s="446"/>
      <c r="BL13" s="446"/>
      <c r="BM13" s="447"/>
      <c r="BN13" s="465">
        <v>121090</v>
      </c>
      <c r="BO13" s="466"/>
      <c r="BP13" s="466"/>
      <c r="BQ13" s="466"/>
      <c r="BR13" s="466"/>
      <c r="BS13" s="466"/>
      <c r="BT13" s="466"/>
      <c r="BU13" s="467"/>
      <c r="BV13" s="465">
        <v>10432</v>
      </c>
      <c r="BW13" s="466"/>
      <c r="BX13" s="466"/>
      <c r="BY13" s="466"/>
      <c r="BZ13" s="466"/>
      <c r="CA13" s="466"/>
      <c r="CB13" s="466"/>
      <c r="CC13" s="467"/>
      <c r="CD13" s="474" t="s">
        <v>140</v>
      </c>
      <c r="CE13" s="475"/>
      <c r="CF13" s="475"/>
      <c r="CG13" s="475"/>
      <c r="CH13" s="475"/>
      <c r="CI13" s="475"/>
      <c r="CJ13" s="475"/>
      <c r="CK13" s="475"/>
      <c r="CL13" s="475"/>
      <c r="CM13" s="475"/>
      <c r="CN13" s="475"/>
      <c r="CO13" s="475"/>
      <c r="CP13" s="475"/>
      <c r="CQ13" s="475"/>
      <c r="CR13" s="475"/>
      <c r="CS13" s="476"/>
      <c r="CT13" s="435">
        <v>8.6</v>
      </c>
      <c r="CU13" s="436"/>
      <c r="CV13" s="436"/>
      <c r="CW13" s="436"/>
      <c r="CX13" s="436"/>
      <c r="CY13" s="436"/>
      <c r="CZ13" s="436"/>
      <c r="DA13" s="437"/>
      <c r="DB13" s="435">
        <v>9.3000000000000007</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141</v>
      </c>
      <c r="M14" s="599"/>
      <c r="N14" s="599"/>
      <c r="O14" s="599"/>
      <c r="P14" s="599"/>
      <c r="Q14" s="600"/>
      <c r="R14" s="568">
        <v>12718</v>
      </c>
      <c r="S14" s="569"/>
      <c r="T14" s="569"/>
      <c r="U14" s="569"/>
      <c r="V14" s="570"/>
      <c r="W14" s="571"/>
      <c r="X14" s="481"/>
      <c r="Y14" s="481"/>
      <c r="Z14" s="481"/>
      <c r="AA14" s="481"/>
      <c r="AB14" s="482"/>
      <c r="AC14" s="561">
        <v>8.9</v>
      </c>
      <c r="AD14" s="562"/>
      <c r="AE14" s="562"/>
      <c r="AF14" s="562"/>
      <c r="AG14" s="563"/>
      <c r="AH14" s="561">
        <v>10.8</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142</v>
      </c>
      <c r="CE14" s="472"/>
      <c r="CF14" s="472"/>
      <c r="CG14" s="472"/>
      <c r="CH14" s="472"/>
      <c r="CI14" s="472"/>
      <c r="CJ14" s="472"/>
      <c r="CK14" s="472"/>
      <c r="CL14" s="472"/>
      <c r="CM14" s="472"/>
      <c r="CN14" s="472"/>
      <c r="CO14" s="472"/>
      <c r="CP14" s="472"/>
      <c r="CQ14" s="472"/>
      <c r="CR14" s="472"/>
      <c r="CS14" s="473"/>
      <c r="CT14" s="572">
        <v>43.7</v>
      </c>
      <c r="CU14" s="573"/>
      <c r="CV14" s="573"/>
      <c r="CW14" s="573"/>
      <c r="CX14" s="573"/>
      <c r="CY14" s="573"/>
      <c r="CZ14" s="573"/>
      <c r="DA14" s="574"/>
      <c r="DB14" s="572">
        <v>39.4</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135</v>
      </c>
      <c r="N15" s="566"/>
      <c r="O15" s="566"/>
      <c r="P15" s="566"/>
      <c r="Q15" s="567"/>
      <c r="R15" s="568">
        <v>12670</v>
      </c>
      <c r="S15" s="569"/>
      <c r="T15" s="569"/>
      <c r="U15" s="569"/>
      <c r="V15" s="570"/>
      <c r="W15" s="556" t="s">
        <v>143</v>
      </c>
      <c r="X15" s="478"/>
      <c r="Y15" s="478"/>
      <c r="Z15" s="478"/>
      <c r="AA15" s="478"/>
      <c r="AB15" s="479"/>
      <c r="AC15" s="441">
        <v>2321</v>
      </c>
      <c r="AD15" s="442"/>
      <c r="AE15" s="442"/>
      <c r="AF15" s="442"/>
      <c r="AG15" s="443"/>
      <c r="AH15" s="441">
        <v>2256</v>
      </c>
      <c r="AI15" s="442"/>
      <c r="AJ15" s="442"/>
      <c r="AK15" s="442"/>
      <c r="AL15" s="444"/>
      <c r="AM15" s="534"/>
      <c r="AN15" s="439"/>
      <c r="AO15" s="439"/>
      <c r="AP15" s="439"/>
      <c r="AQ15" s="439"/>
      <c r="AR15" s="439"/>
      <c r="AS15" s="439"/>
      <c r="AT15" s="440"/>
      <c r="AU15" s="522"/>
      <c r="AV15" s="523"/>
      <c r="AW15" s="523"/>
      <c r="AX15" s="523"/>
      <c r="AY15" s="457" t="s">
        <v>144</v>
      </c>
      <c r="AZ15" s="458"/>
      <c r="BA15" s="458"/>
      <c r="BB15" s="458"/>
      <c r="BC15" s="458"/>
      <c r="BD15" s="458"/>
      <c r="BE15" s="458"/>
      <c r="BF15" s="458"/>
      <c r="BG15" s="458"/>
      <c r="BH15" s="458"/>
      <c r="BI15" s="458"/>
      <c r="BJ15" s="458"/>
      <c r="BK15" s="458"/>
      <c r="BL15" s="458"/>
      <c r="BM15" s="459"/>
      <c r="BN15" s="460">
        <v>1641063</v>
      </c>
      <c r="BO15" s="461"/>
      <c r="BP15" s="461"/>
      <c r="BQ15" s="461"/>
      <c r="BR15" s="461"/>
      <c r="BS15" s="461"/>
      <c r="BT15" s="461"/>
      <c r="BU15" s="462"/>
      <c r="BV15" s="460">
        <v>1601518</v>
      </c>
      <c r="BW15" s="461"/>
      <c r="BX15" s="461"/>
      <c r="BY15" s="461"/>
      <c r="BZ15" s="461"/>
      <c r="CA15" s="461"/>
      <c r="CB15" s="461"/>
      <c r="CC15" s="462"/>
      <c r="CD15" s="575" t="s">
        <v>145</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146</v>
      </c>
      <c r="M16" s="559"/>
      <c r="N16" s="559"/>
      <c r="O16" s="559"/>
      <c r="P16" s="559"/>
      <c r="Q16" s="560"/>
      <c r="R16" s="553" t="s">
        <v>147</v>
      </c>
      <c r="S16" s="554"/>
      <c r="T16" s="554"/>
      <c r="U16" s="554"/>
      <c r="V16" s="555"/>
      <c r="W16" s="571"/>
      <c r="X16" s="481"/>
      <c r="Y16" s="481"/>
      <c r="Z16" s="481"/>
      <c r="AA16" s="481"/>
      <c r="AB16" s="482"/>
      <c r="AC16" s="561">
        <v>37.5</v>
      </c>
      <c r="AD16" s="562"/>
      <c r="AE16" s="562"/>
      <c r="AF16" s="562"/>
      <c r="AG16" s="563"/>
      <c r="AH16" s="561">
        <v>38</v>
      </c>
      <c r="AI16" s="562"/>
      <c r="AJ16" s="562"/>
      <c r="AK16" s="562"/>
      <c r="AL16" s="564"/>
      <c r="AM16" s="534"/>
      <c r="AN16" s="439"/>
      <c r="AO16" s="439"/>
      <c r="AP16" s="439"/>
      <c r="AQ16" s="439"/>
      <c r="AR16" s="439"/>
      <c r="AS16" s="439"/>
      <c r="AT16" s="440"/>
      <c r="AU16" s="522"/>
      <c r="AV16" s="523"/>
      <c r="AW16" s="523"/>
      <c r="AX16" s="523"/>
      <c r="AY16" s="445" t="s">
        <v>148</v>
      </c>
      <c r="AZ16" s="446"/>
      <c r="BA16" s="446"/>
      <c r="BB16" s="446"/>
      <c r="BC16" s="446"/>
      <c r="BD16" s="446"/>
      <c r="BE16" s="446"/>
      <c r="BF16" s="446"/>
      <c r="BG16" s="446"/>
      <c r="BH16" s="446"/>
      <c r="BI16" s="446"/>
      <c r="BJ16" s="446"/>
      <c r="BK16" s="446"/>
      <c r="BL16" s="446"/>
      <c r="BM16" s="447"/>
      <c r="BN16" s="465">
        <v>2636681</v>
      </c>
      <c r="BO16" s="466"/>
      <c r="BP16" s="466"/>
      <c r="BQ16" s="466"/>
      <c r="BR16" s="466"/>
      <c r="BS16" s="466"/>
      <c r="BT16" s="466"/>
      <c r="BU16" s="467"/>
      <c r="BV16" s="465">
        <v>2682814</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149</v>
      </c>
      <c r="N17" s="551"/>
      <c r="O17" s="551"/>
      <c r="P17" s="551"/>
      <c r="Q17" s="552"/>
      <c r="R17" s="553" t="s">
        <v>150</v>
      </c>
      <c r="S17" s="554"/>
      <c r="T17" s="554"/>
      <c r="U17" s="554"/>
      <c r="V17" s="555"/>
      <c r="W17" s="556" t="s">
        <v>151</v>
      </c>
      <c r="X17" s="478"/>
      <c r="Y17" s="478"/>
      <c r="Z17" s="478"/>
      <c r="AA17" s="478"/>
      <c r="AB17" s="479"/>
      <c r="AC17" s="441">
        <v>3318</v>
      </c>
      <c r="AD17" s="442"/>
      <c r="AE17" s="442"/>
      <c r="AF17" s="442"/>
      <c r="AG17" s="443"/>
      <c r="AH17" s="441">
        <v>3033</v>
      </c>
      <c r="AI17" s="442"/>
      <c r="AJ17" s="442"/>
      <c r="AK17" s="442"/>
      <c r="AL17" s="444"/>
      <c r="AM17" s="534"/>
      <c r="AN17" s="439"/>
      <c r="AO17" s="439"/>
      <c r="AP17" s="439"/>
      <c r="AQ17" s="439"/>
      <c r="AR17" s="439"/>
      <c r="AS17" s="439"/>
      <c r="AT17" s="440"/>
      <c r="AU17" s="522"/>
      <c r="AV17" s="523"/>
      <c r="AW17" s="523"/>
      <c r="AX17" s="523"/>
      <c r="AY17" s="445" t="s">
        <v>152</v>
      </c>
      <c r="AZ17" s="446"/>
      <c r="BA17" s="446"/>
      <c r="BB17" s="446"/>
      <c r="BC17" s="446"/>
      <c r="BD17" s="446"/>
      <c r="BE17" s="446"/>
      <c r="BF17" s="446"/>
      <c r="BG17" s="446"/>
      <c r="BH17" s="446"/>
      <c r="BI17" s="446"/>
      <c r="BJ17" s="446"/>
      <c r="BK17" s="446"/>
      <c r="BL17" s="446"/>
      <c r="BM17" s="447"/>
      <c r="BN17" s="465">
        <v>2089331</v>
      </c>
      <c r="BO17" s="466"/>
      <c r="BP17" s="466"/>
      <c r="BQ17" s="466"/>
      <c r="BR17" s="466"/>
      <c r="BS17" s="466"/>
      <c r="BT17" s="466"/>
      <c r="BU17" s="467"/>
      <c r="BV17" s="465">
        <v>2039917</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153</v>
      </c>
      <c r="C18" s="528"/>
      <c r="D18" s="528"/>
      <c r="E18" s="529"/>
      <c r="F18" s="529"/>
      <c r="G18" s="529"/>
      <c r="H18" s="529"/>
      <c r="I18" s="529"/>
      <c r="J18" s="529"/>
      <c r="K18" s="529"/>
      <c r="L18" s="530">
        <v>31.3</v>
      </c>
      <c r="M18" s="530"/>
      <c r="N18" s="530"/>
      <c r="O18" s="530"/>
      <c r="P18" s="530"/>
      <c r="Q18" s="530"/>
      <c r="R18" s="531"/>
      <c r="S18" s="531"/>
      <c r="T18" s="531"/>
      <c r="U18" s="531"/>
      <c r="V18" s="532"/>
      <c r="W18" s="546"/>
      <c r="X18" s="547"/>
      <c r="Y18" s="547"/>
      <c r="Z18" s="547"/>
      <c r="AA18" s="547"/>
      <c r="AB18" s="557"/>
      <c r="AC18" s="429">
        <v>53.6</v>
      </c>
      <c r="AD18" s="430"/>
      <c r="AE18" s="430"/>
      <c r="AF18" s="430"/>
      <c r="AG18" s="533"/>
      <c r="AH18" s="429">
        <v>51.1</v>
      </c>
      <c r="AI18" s="430"/>
      <c r="AJ18" s="430"/>
      <c r="AK18" s="430"/>
      <c r="AL18" s="431"/>
      <c r="AM18" s="534"/>
      <c r="AN18" s="439"/>
      <c r="AO18" s="439"/>
      <c r="AP18" s="439"/>
      <c r="AQ18" s="439"/>
      <c r="AR18" s="439"/>
      <c r="AS18" s="439"/>
      <c r="AT18" s="440"/>
      <c r="AU18" s="522"/>
      <c r="AV18" s="523"/>
      <c r="AW18" s="523"/>
      <c r="AX18" s="523"/>
      <c r="AY18" s="445" t="s">
        <v>154</v>
      </c>
      <c r="AZ18" s="446"/>
      <c r="BA18" s="446"/>
      <c r="BB18" s="446"/>
      <c r="BC18" s="446"/>
      <c r="BD18" s="446"/>
      <c r="BE18" s="446"/>
      <c r="BF18" s="446"/>
      <c r="BG18" s="446"/>
      <c r="BH18" s="446"/>
      <c r="BI18" s="446"/>
      <c r="BJ18" s="446"/>
      <c r="BK18" s="446"/>
      <c r="BL18" s="446"/>
      <c r="BM18" s="447"/>
      <c r="BN18" s="465">
        <v>2676208</v>
      </c>
      <c r="BO18" s="466"/>
      <c r="BP18" s="466"/>
      <c r="BQ18" s="466"/>
      <c r="BR18" s="466"/>
      <c r="BS18" s="466"/>
      <c r="BT18" s="466"/>
      <c r="BU18" s="467"/>
      <c r="BV18" s="465">
        <v>2738224</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155</v>
      </c>
      <c r="C19" s="528"/>
      <c r="D19" s="528"/>
      <c r="E19" s="529"/>
      <c r="F19" s="529"/>
      <c r="G19" s="529"/>
      <c r="H19" s="529"/>
      <c r="I19" s="529"/>
      <c r="J19" s="529"/>
      <c r="K19" s="529"/>
      <c r="L19" s="535">
        <v>399</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156</v>
      </c>
      <c r="AZ19" s="446"/>
      <c r="BA19" s="446"/>
      <c r="BB19" s="446"/>
      <c r="BC19" s="446"/>
      <c r="BD19" s="446"/>
      <c r="BE19" s="446"/>
      <c r="BF19" s="446"/>
      <c r="BG19" s="446"/>
      <c r="BH19" s="446"/>
      <c r="BI19" s="446"/>
      <c r="BJ19" s="446"/>
      <c r="BK19" s="446"/>
      <c r="BL19" s="446"/>
      <c r="BM19" s="447"/>
      <c r="BN19" s="465">
        <v>4324641</v>
      </c>
      <c r="BO19" s="466"/>
      <c r="BP19" s="466"/>
      <c r="BQ19" s="466"/>
      <c r="BR19" s="466"/>
      <c r="BS19" s="466"/>
      <c r="BT19" s="466"/>
      <c r="BU19" s="467"/>
      <c r="BV19" s="465">
        <v>3997226</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157</v>
      </c>
      <c r="C20" s="528"/>
      <c r="D20" s="528"/>
      <c r="E20" s="529"/>
      <c r="F20" s="529"/>
      <c r="G20" s="529"/>
      <c r="H20" s="529"/>
      <c r="I20" s="529"/>
      <c r="J20" s="529"/>
      <c r="K20" s="529"/>
      <c r="L20" s="535">
        <v>4205</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158</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159</v>
      </c>
      <c r="C22" s="495"/>
      <c r="D22" s="496"/>
      <c r="E22" s="503" t="s">
        <v>1</v>
      </c>
      <c r="F22" s="478"/>
      <c r="G22" s="478"/>
      <c r="H22" s="478"/>
      <c r="I22" s="478"/>
      <c r="J22" s="478"/>
      <c r="K22" s="479"/>
      <c r="L22" s="503" t="s">
        <v>160</v>
      </c>
      <c r="M22" s="478"/>
      <c r="N22" s="478"/>
      <c r="O22" s="478"/>
      <c r="P22" s="479"/>
      <c r="Q22" s="488" t="s">
        <v>161</v>
      </c>
      <c r="R22" s="489"/>
      <c r="S22" s="489"/>
      <c r="T22" s="489"/>
      <c r="U22" s="489"/>
      <c r="V22" s="504"/>
      <c r="W22" s="506" t="s">
        <v>162</v>
      </c>
      <c r="X22" s="495"/>
      <c r="Y22" s="496"/>
      <c r="Z22" s="503" t="s">
        <v>1</v>
      </c>
      <c r="AA22" s="478"/>
      <c r="AB22" s="478"/>
      <c r="AC22" s="478"/>
      <c r="AD22" s="478"/>
      <c r="AE22" s="478"/>
      <c r="AF22" s="478"/>
      <c r="AG22" s="479"/>
      <c r="AH22" s="477" t="s">
        <v>163</v>
      </c>
      <c r="AI22" s="478"/>
      <c r="AJ22" s="478"/>
      <c r="AK22" s="478"/>
      <c r="AL22" s="479"/>
      <c r="AM22" s="477" t="s">
        <v>164</v>
      </c>
      <c r="AN22" s="483"/>
      <c r="AO22" s="483"/>
      <c r="AP22" s="483"/>
      <c r="AQ22" s="483"/>
      <c r="AR22" s="484"/>
      <c r="AS22" s="488" t="s">
        <v>161</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165</v>
      </c>
      <c r="AZ23" s="458"/>
      <c r="BA23" s="458"/>
      <c r="BB23" s="458"/>
      <c r="BC23" s="458"/>
      <c r="BD23" s="458"/>
      <c r="BE23" s="458"/>
      <c r="BF23" s="458"/>
      <c r="BG23" s="458"/>
      <c r="BH23" s="458"/>
      <c r="BI23" s="458"/>
      <c r="BJ23" s="458"/>
      <c r="BK23" s="458"/>
      <c r="BL23" s="458"/>
      <c r="BM23" s="459"/>
      <c r="BN23" s="465">
        <v>5470455</v>
      </c>
      <c r="BO23" s="466"/>
      <c r="BP23" s="466"/>
      <c r="BQ23" s="466"/>
      <c r="BR23" s="466"/>
      <c r="BS23" s="466"/>
      <c r="BT23" s="466"/>
      <c r="BU23" s="467"/>
      <c r="BV23" s="465">
        <v>5401418</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166</v>
      </c>
      <c r="F24" s="439"/>
      <c r="G24" s="439"/>
      <c r="H24" s="439"/>
      <c r="I24" s="439"/>
      <c r="J24" s="439"/>
      <c r="K24" s="440"/>
      <c r="L24" s="441">
        <v>1</v>
      </c>
      <c r="M24" s="442"/>
      <c r="N24" s="442"/>
      <c r="O24" s="442"/>
      <c r="P24" s="443"/>
      <c r="Q24" s="441">
        <v>7389</v>
      </c>
      <c r="R24" s="442"/>
      <c r="S24" s="442"/>
      <c r="T24" s="442"/>
      <c r="U24" s="442"/>
      <c r="V24" s="443"/>
      <c r="W24" s="507"/>
      <c r="X24" s="498"/>
      <c r="Y24" s="499"/>
      <c r="Z24" s="438" t="s">
        <v>167</v>
      </c>
      <c r="AA24" s="439"/>
      <c r="AB24" s="439"/>
      <c r="AC24" s="439"/>
      <c r="AD24" s="439"/>
      <c r="AE24" s="439"/>
      <c r="AF24" s="439"/>
      <c r="AG24" s="440"/>
      <c r="AH24" s="441">
        <v>82</v>
      </c>
      <c r="AI24" s="442"/>
      <c r="AJ24" s="442"/>
      <c r="AK24" s="442"/>
      <c r="AL24" s="443"/>
      <c r="AM24" s="441">
        <v>258792</v>
      </c>
      <c r="AN24" s="442"/>
      <c r="AO24" s="442"/>
      <c r="AP24" s="442"/>
      <c r="AQ24" s="442"/>
      <c r="AR24" s="443"/>
      <c r="AS24" s="441">
        <v>3156</v>
      </c>
      <c r="AT24" s="442"/>
      <c r="AU24" s="442"/>
      <c r="AV24" s="442"/>
      <c r="AW24" s="442"/>
      <c r="AX24" s="444"/>
      <c r="AY24" s="432" t="s">
        <v>168</v>
      </c>
      <c r="AZ24" s="433"/>
      <c r="BA24" s="433"/>
      <c r="BB24" s="433"/>
      <c r="BC24" s="433"/>
      <c r="BD24" s="433"/>
      <c r="BE24" s="433"/>
      <c r="BF24" s="433"/>
      <c r="BG24" s="433"/>
      <c r="BH24" s="433"/>
      <c r="BI24" s="433"/>
      <c r="BJ24" s="433"/>
      <c r="BK24" s="433"/>
      <c r="BL24" s="433"/>
      <c r="BM24" s="434"/>
      <c r="BN24" s="465">
        <v>4762856</v>
      </c>
      <c r="BO24" s="466"/>
      <c r="BP24" s="466"/>
      <c r="BQ24" s="466"/>
      <c r="BR24" s="466"/>
      <c r="BS24" s="466"/>
      <c r="BT24" s="466"/>
      <c r="BU24" s="467"/>
      <c r="BV24" s="465">
        <v>4811070</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169</v>
      </c>
      <c r="F25" s="439"/>
      <c r="G25" s="439"/>
      <c r="H25" s="439"/>
      <c r="I25" s="439"/>
      <c r="J25" s="439"/>
      <c r="K25" s="440"/>
      <c r="L25" s="441">
        <v>1</v>
      </c>
      <c r="M25" s="442"/>
      <c r="N25" s="442"/>
      <c r="O25" s="442"/>
      <c r="P25" s="443"/>
      <c r="Q25" s="441">
        <v>5913</v>
      </c>
      <c r="R25" s="442"/>
      <c r="S25" s="442"/>
      <c r="T25" s="442"/>
      <c r="U25" s="442"/>
      <c r="V25" s="443"/>
      <c r="W25" s="507"/>
      <c r="X25" s="498"/>
      <c r="Y25" s="499"/>
      <c r="Z25" s="438" t="s">
        <v>170</v>
      </c>
      <c r="AA25" s="439"/>
      <c r="AB25" s="439"/>
      <c r="AC25" s="439"/>
      <c r="AD25" s="439"/>
      <c r="AE25" s="439"/>
      <c r="AF25" s="439"/>
      <c r="AG25" s="440"/>
      <c r="AH25" s="441" t="s">
        <v>171</v>
      </c>
      <c r="AI25" s="442"/>
      <c r="AJ25" s="442"/>
      <c r="AK25" s="442"/>
      <c r="AL25" s="443"/>
      <c r="AM25" s="441" t="s">
        <v>171</v>
      </c>
      <c r="AN25" s="442"/>
      <c r="AO25" s="442"/>
      <c r="AP25" s="442"/>
      <c r="AQ25" s="442"/>
      <c r="AR25" s="443"/>
      <c r="AS25" s="441" t="s">
        <v>171</v>
      </c>
      <c r="AT25" s="442"/>
      <c r="AU25" s="442"/>
      <c r="AV25" s="442"/>
      <c r="AW25" s="442"/>
      <c r="AX25" s="444"/>
      <c r="AY25" s="457" t="s">
        <v>172</v>
      </c>
      <c r="AZ25" s="458"/>
      <c r="BA25" s="458"/>
      <c r="BB25" s="458"/>
      <c r="BC25" s="458"/>
      <c r="BD25" s="458"/>
      <c r="BE25" s="458"/>
      <c r="BF25" s="458"/>
      <c r="BG25" s="458"/>
      <c r="BH25" s="458"/>
      <c r="BI25" s="458"/>
      <c r="BJ25" s="458"/>
      <c r="BK25" s="458"/>
      <c r="BL25" s="458"/>
      <c r="BM25" s="459"/>
      <c r="BN25" s="460">
        <v>955261</v>
      </c>
      <c r="BO25" s="461"/>
      <c r="BP25" s="461"/>
      <c r="BQ25" s="461"/>
      <c r="BR25" s="461"/>
      <c r="BS25" s="461"/>
      <c r="BT25" s="461"/>
      <c r="BU25" s="462"/>
      <c r="BV25" s="460">
        <v>1057861</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173</v>
      </c>
      <c r="F26" s="439"/>
      <c r="G26" s="439"/>
      <c r="H26" s="439"/>
      <c r="I26" s="439"/>
      <c r="J26" s="439"/>
      <c r="K26" s="440"/>
      <c r="L26" s="441">
        <v>1</v>
      </c>
      <c r="M26" s="442"/>
      <c r="N26" s="442"/>
      <c r="O26" s="442"/>
      <c r="P26" s="443"/>
      <c r="Q26" s="441">
        <v>5544</v>
      </c>
      <c r="R26" s="442"/>
      <c r="S26" s="442"/>
      <c r="T26" s="442"/>
      <c r="U26" s="442"/>
      <c r="V26" s="443"/>
      <c r="W26" s="507"/>
      <c r="X26" s="498"/>
      <c r="Y26" s="499"/>
      <c r="Z26" s="438" t="s">
        <v>174</v>
      </c>
      <c r="AA26" s="520"/>
      <c r="AB26" s="520"/>
      <c r="AC26" s="520"/>
      <c r="AD26" s="520"/>
      <c r="AE26" s="520"/>
      <c r="AF26" s="520"/>
      <c r="AG26" s="521"/>
      <c r="AH26" s="441" t="s">
        <v>127</v>
      </c>
      <c r="AI26" s="442"/>
      <c r="AJ26" s="442"/>
      <c r="AK26" s="442"/>
      <c r="AL26" s="443"/>
      <c r="AM26" s="441" t="s">
        <v>127</v>
      </c>
      <c r="AN26" s="442"/>
      <c r="AO26" s="442"/>
      <c r="AP26" s="442"/>
      <c r="AQ26" s="442"/>
      <c r="AR26" s="443"/>
      <c r="AS26" s="441" t="s">
        <v>171</v>
      </c>
      <c r="AT26" s="442"/>
      <c r="AU26" s="442"/>
      <c r="AV26" s="442"/>
      <c r="AW26" s="442"/>
      <c r="AX26" s="444"/>
      <c r="AY26" s="474" t="s">
        <v>175</v>
      </c>
      <c r="AZ26" s="475"/>
      <c r="BA26" s="475"/>
      <c r="BB26" s="475"/>
      <c r="BC26" s="475"/>
      <c r="BD26" s="475"/>
      <c r="BE26" s="475"/>
      <c r="BF26" s="475"/>
      <c r="BG26" s="475"/>
      <c r="BH26" s="475"/>
      <c r="BI26" s="475"/>
      <c r="BJ26" s="475"/>
      <c r="BK26" s="475"/>
      <c r="BL26" s="475"/>
      <c r="BM26" s="476"/>
      <c r="BN26" s="465" t="s">
        <v>127</v>
      </c>
      <c r="BO26" s="466"/>
      <c r="BP26" s="466"/>
      <c r="BQ26" s="466"/>
      <c r="BR26" s="466"/>
      <c r="BS26" s="466"/>
      <c r="BT26" s="466"/>
      <c r="BU26" s="467"/>
      <c r="BV26" s="465" t="s">
        <v>127</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176</v>
      </c>
      <c r="F27" s="439"/>
      <c r="G27" s="439"/>
      <c r="H27" s="439"/>
      <c r="I27" s="439"/>
      <c r="J27" s="439"/>
      <c r="K27" s="440"/>
      <c r="L27" s="441">
        <v>1</v>
      </c>
      <c r="M27" s="442"/>
      <c r="N27" s="442"/>
      <c r="O27" s="442"/>
      <c r="P27" s="443"/>
      <c r="Q27" s="441">
        <v>2961</v>
      </c>
      <c r="R27" s="442"/>
      <c r="S27" s="442"/>
      <c r="T27" s="442"/>
      <c r="U27" s="442"/>
      <c r="V27" s="443"/>
      <c r="W27" s="507"/>
      <c r="X27" s="498"/>
      <c r="Y27" s="499"/>
      <c r="Z27" s="438" t="s">
        <v>177</v>
      </c>
      <c r="AA27" s="439"/>
      <c r="AB27" s="439"/>
      <c r="AC27" s="439"/>
      <c r="AD27" s="439"/>
      <c r="AE27" s="439"/>
      <c r="AF27" s="439"/>
      <c r="AG27" s="440"/>
      <c r="AH27" s="441">
        <v>6</v>
      </c>
      <c r="AI27" s="442"/>
      <c r="AJ27" s="442"/>
      <c r="AK27" s="442"/>
      <c r="AL27" s="443"/>
      <c r="AM27" s="441">
        <v>21931</v>
      </c>
      <c r="AN27" s="442"/>
      <c r="AO27" s="442"/>
      <c r="AP27" s="442"/>
      <c r="AQ27" s="442"/>
      <c r="AR27" s="443"/>
      <c r="AS27" s="441">
        <v>3655</v>
      </c>
      <c r="AT27" s="442"/>
      <c r="AU27" s="442"/>
      <c r="AV27" s="442"/>
      <c r="AW27" s="442"/>
      <c r="AX27" s="444"/>
      <c r="AY27" s="471" t="s">
        <v>178</v>
      </c>
      <c r="AZ27" s="472"/>
      <c r="BA27" s="472"/>
      <c r="BB27" s="472"/>
      <c r="BC27" s="472"/>
      <c r="BD27" s="472"/>
      <c r="BE27" s="472"/>
      <c r="BF27" s="472"/>
      <c r="BG27" s="472"/>
      <c r="BH27" s="472"/>
      <c r="BI27" s="472"/>
      <c r="BJ27" s="472"/>
      <c r="BK27" s="472"/>
      <c r="BL27" s="472"/>
      <c r="BM27" s="473"/>
      <c r="BN27" s="468">
        <v>138320</v>
      </c>
      <c r="BO27" s="469"/>
      <c r="BP27" s="469"/>
      <c r="BQ27" s="469"/>
      <c r="BR27" s="469"/>
      <c r="BS27" s="469"/>
      <c r="BT27" s="469"/>
      <c r="BU27" s="470"/>
      <c r="BV27" s="468">
        <v>138320</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179</v>
      </c>
      <c r="F28" s="439"/>
      <c r="G28" s="439"/>
      <c r="H28" s="439"/>
      <c r="I28" s="439"/>
      <c r="J28" s="439"/>
      <c r="K28" s="440"/>
      <c r="L28" s="441">
        <v>1</v>
      </c>
      <c r="M28" s="442"/>
      <c r="N28" s="442"/>
      <c r="O28" s="442"/>
      <c r="P28" s="443"/>
      <c r="Q28" s="441">
        <v>2439</v>
      </c>
      <c r="R28" s="442"/>
      <c r="S28" s="442"/>
      <c r="T28" s="442"/>
      <c r="U28" s="442"/>
      <c r="V28" s="443"/>
      <c r="W28" s="507"/>
      <c r="X28" s="498"/>
      <c r="Y28" s="499"/>
      <c r="Z28" s="438" t="s">
        <v>180</v>
      </c>
      <c r="AA28" s="439"/>
      <c r="AB28" s="439"/>
      <c r="AC28" s="439"/>
      <c r="AD28" s="439"/>
      <c r="AE28" s="439"/>
      <c r="AF28" s="439"/>
      <c r="AG28" s="440"/>
      <c r="AH28" s="441" t="s">
        <v>171</v>
      </c>
      <c r="AI28" s="442"/>
      <c r="AJ28" s="442"/>
      <c r="AK28" s="442"/>
      <c r="AL28" s="443"/>
      <c r="AM28" s="441" t="s">
        <v>127</v>
      </c>
      <c r="AN28" s="442"/>
      <c r="AO28" s="442"/>
      <c r="AP28" s="442"/>
      <c r="AQ28" s="442"/>
      <c r="AR28" s="443"/>
      <c r="AS28" s="441" t="s">
        <v>171</v>
      </c>
      <c r="AT28" s="442"/>
      <c r="AU28" s="442"/>
      <c r="AV28" s="442"/>
      <c r="AW28" s="442"/>
      <c r="AX28" s="444"/>
      <c r="AY28" s="448" t="s">
        <v>181</v>
      </c>
      <c r="AZ28" s="449"/>
      <c r="BA28" s="449"/>
      <c r="BB28" s="450"/>
      <c r="BC28" s="457" t="s">
        <v>48</v>
      </c>
      <c r="BD28" s="458"/>
      <c r="BE28" s="458"/>
      <c r="BF28" s="458"/>
      <c r="BG28" s="458"/>
      <c r="BH28" s="458"/>
      <c r="BI28" s="458"/>
      <c r="BJ28" s="458"/>
      <c r="BK28" s="458"/>
      <c r="BL28" s="458"/>
      <c r="BM28" s="459"/>
      <c r="BN28" s="460">
        <v>931283</v>
      </c>
      <c r="BO28" s="461"/>
      <c r="BP28" s="461"/>
      <c r="BQ28" s="461"/>
      <c r="BR28" s="461"/>
      <c r="BS28" s="461"/>
      <c r="BT28" s="461"/>
      <c r="BU28" s="462"/>
      <c r="BV28" s="460">
        <v>794314</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182</v>
      </c>
      <c r="F29" s="439"/>
      <c r="G29" s="439"/>
      <c r="H29" s="439"/>
      <c r="I29" s="439"/>
      <c r="J29" s="439"/>
      <c r="K29" s="440"/>
      <c r="L29" s="441">
        <v>10</v>
      </c>
      <c r="M29" s="442"/>
      <c r="N29" s="442"/>
      <c r="O29" s="442"/>
      <c r="P29" s="443"/>
      <c r="Q29" s="441">
        <v>2259</v>
      </c>
      <c r="R29" s="442"/>
      <c r="S29" s="442"/>
      <c r="T29" s="442"/>
      <c r="U29" s="442"/>
      <c r="V29" s="443"/>
      <c r="W29" s="508"/>
      <c r="X29" s="509"/>
      <c r="Y29" s="510"/>
      <c r="Z29" s="438" t="s">
        <v>183</v>
      </c>
      <c r="AA29" s="439"/>
      <c r="AB29" s="439"/>
      <c r="AC29" s="439"/>
      <c r="AD29" s="439"/>
      <c r="AE29" s="439"/>
      <c r="AF29" s="439"/>
      <c r="AG29" s="440"/>
      <c r="AH29" s="441">
        <v>88</v>
      </c>
      <c r="AI29" s="442"/>
      <c r="AJ29" s="442"/>
      <c r="AK29" s="442"/>
      <c r="AL29" s="443"/>
      <c r="AM29" s="441">
        <v>280723</v>
      </c>
      <c r="AN29" s="442"/>
      <c r="AO29" s="442"/>
      <c r="AP29" s="442"/>
      <c r="AQ29" s="442"/>
      <c r="AR29" s="443"/>
      <c r="AS29" s="441">
        <v>3190</v>
      </c>
      <c r="AT29" s="442"/>
      <c r="AU29" s="442"/>
      <c r="AV29" s="442"/>
      <c r="AW29" s="442"/>
      <c r="AX29" s="444"/>
      <c r="AY29" s="451"/>
      <c r="AZ29" s="452"/>
      <c r="BA29" s="452"/>
      <c r="BB29" s="453"/>
      <c r="BC29" s="445" t="s">
        <v>184</v>
      </c>
      <c r="BD29" s="446"/>
      <c r="BE29" s="446"/>
      <c r="BF29" s="446"/>
      <c r="BG29" s="446"/>
      <c r="BH29" s="446"/>
      <c r="BI29" s="446"/>
      <c r="BJ29" s="446"/>
      <c r="BK29" s="446"/>
      <c r="BL29" s="446"/>
      <c r="BM29" s="447"/>
      <c r="BN29" s="465">
        <v>40826</v>
      </c>
      <c r="BO29" s="466"/>
      <c r="BP29" s="466"/>
      <c r="BQ29" s="466"/>
      <c r="BR29" s="466"/>
      <c r="BS29" s="466"/>
      <c r="BT29" s="466"/>
      <c r="BU29" s="467"/>
      <c r="BV29" s="465">
        <v>40822</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185</v>
      </c>
      <c r="X30" s="518"/>
      <c r="Y30" s="518"/>
      <c r="Z30" s="518"/>
      <c r="AA30" s="518"/>
      <c r="AB30" s="518"/>
      <c r="AC30" s="518"/>
      <c r="AD30" s="518"/>
      <c r="AE30" s="518"/>
      <c r="AF30" s="518"/>
      <c r="AG30" s="519"/>
      <c r="AH30" s="429">
        <v>99.3</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1470674</v>
      </c>
      <c r="BO30" s="469"/>
      <c r="BP30" s="469"/>
      <c r="BQ30" s="469"/>
      <c r="BR30" s="469"/>
      <c r="BS30" s="469"/>
      <c r="BT30" s="469"/>
      <c r="BU30" s="470"/>
      <c r="BV30" s="468">
        <v>1434809</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186</v>
      </c>
      <c r="D32" s="213"/>
      <c r="E32" s="213"/>
      <c r="F32" s="210"/>
      <c r="G32" s="210"/>
      <c r="H32" s="210"/>
      <c r="I32" s="210"/>
      <c r="J32" s="210"/>
      <c r="K32" s="210"/>
      <c r="L32" s="210"/>
      <c r="M32" s="210"/>
      <c r="N32" s="210"/>
      <c r="O32" s="210"/>
      <c r="P32" s="210"/>
      <c r="Q32" s="210"/>
      <c r="R32" s="210"/>
      <c r="S32" s="210"/>
      <c r="T32" s="210"/>
      <c r="U32" s="210" t="s">
        <v>187</v>
      </c>
      <c r="V32" s="210"/>
      <c r="W32" s="210"/>
      <c r="X32" s="210"/>
      <c r="Y32" s="210"/>
      <c r="Z32" s="210"/>
      <c r="AA32" s="210"/>
      <c r="AB32" s="210"/>
      <c r="AC32" s="210"/>
      <c r="AD32" s="210"/>
      <c r="AE32" s="210"/>
      <c r="AF32" s="210"/>
      <c r="AG32" s="210"/>
      <c r="AH32" s="210"/>
      <c r="AI32" s="210"/>
      <c r="AJ32" s="210"/>
      <c r="AK32" s="210"/>
      <c r="AL32" s="210"/>
      <c r="AM32" s="214" t="s">
        <v>188</v>
      </c>
      <c r="AN32" s="210"/>
      <c r="AO32" s="210"/>
      <c r="AP32" s="210"/>
      <c r="AQ32" s="210"/>
      <c r="AR32" s="210"/>
      <c r="AS32" s="214"/>
      <c r="AT32" s="214"/>
      <c r="AU32" s="214"/>
      <c r="AV32" s="214"/>
      <c r="AW32" s="214"/>
      <c r="AX32" s="214"/>
      <c r="AY32" s="214"/>
      <c r="AZ32" s="214"/>
      <c r="BA32" s="214"/>
      <c r="BB32" s="210"/>
      <c r="BC32" s="214"/>
      <c r="BD32" s="210"/>
      <c r="BE32" s="214" t="s">
        <v>189</v>
      </c>
      <c r="BF32" s="210"/>
      <c r="BG32" s="210"/>
      <c r="BH32" s="210"/>
      <c r="BI32" s="210"/>
      <c r="BJ32" s="214"/>
      <c r="BK32" s="214"/>
      <c r="BL32" s="214"/>
      <c r="BM32" s="214"/>
      <c r="BN32" s="214"/>
      <c r="BO32" s="214"/>
      <c r="BP32" s="214"/>
      <c r="BQ32" s="214"/>
      <c r="BR32" s="210"/>
      <c r="BS32" s="210"/>
      <c r="BT32" s="210"/>
      <c r="BU32" s="210"/>
      <c r="BV32" s="210"/>
      <c r="BW32" s="210" t="s">
        <v>190</v>
      </c>
      <c r="BX32" s="210"/>
      <c r="BY32" s="210"/>
      <c r="BZ32" s="210"/>
      <c r="CA32" s="210"/>
      <c r="CB32" s="214"/>
      <c r="CC32" s="214"/>
      <c r="CD32" s="214"/>
      <c r="CE32" s="214"/>
      <c r="CF32" s="214"/>
      <c r="CG32" s="214"/>
      <c r="CH32" s="214"/>
      <c r="CI32" s="214"/>
      <c r="CJ32" s="214"/>
      <c r="CK32" s="214"/>
      <c r="CL32" s="214"/>
      <c r="CM32" s="214"/>
      <c r="CN32" s="214"/>
      <c r="CO32" s="214" t="s">
        <v>191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192</v>
      </c>
      <c r="D33" s="428"/>
      <c r="E33" s="427" t="s">
        <v>193</v>
      </c>
      <c r="F33" s="427"/>
      <c r="G33" s="427"/>
      <c r="H33" s="427"/>
      <c r="I33" s="427"/>
      <c r="J33" s="427"/>
      <c r="K33" s="427"/>
      <c r="L33" s="427"/>
      <c r="M33" s="427"/>
      <c r="N33" s="427"/>
      <c r="O33" s="427"/>
      <c r="P33" s="427"/>
      <c r="Q33" s="427"/>
      <c r="R33" s="427"/>
      <c r="S33" s="427"/>
      <c r="T33" s="215"/>
      <c r="U33" s="428" t="s">
        <v>192</v>
      </c>
      <c r="V33" s="428"/>
      <c r="W33" s="427" t="s">
        <v>194</v>
      </c>
      <c r="X33" s="427"/>
      <c r="Y33" s="427"/>
      <c r="Z33" s="427"/>
      <c r="AA33" s="427"/>
      <c r="AB33" s="427"/>
      <c r="AC33" s="427"/>
      <c r="AD33" s="427"/>
      <c r="AE33" s="427"/>
      <c r="AF33" s="427"/>
      <c r="AG33" s="427"/>
      <c r="AH33" s="427"/>
      <c r="AI33" s="427"/>
      <c r="AJ33" s="427"/>
      <c r="AK33" s="427"/>
      <c r="AL33" s="215"/>
      <c r="AM33" s="428" t="s">
        <v>195</v>
      </c>
      <c r="AN33" s="428"/>
      <c r="AO33" s="427" t="s">
        <v>196</v>
      </c>
      <c r="AP33" s="427"/>
      <c r="AQ33" s="427"/>
      <c r="AR33" s="427"/>
      <c r="AS33" s="427"/>
      <c r="AT33" s="427"/>
      <c r="AU33" s="427"/>
      <c r="AV33" s="427"/>
      <c r="AW33" s="427"/>
      <c r="AX33" s="427"/>
      <c r="AY33" s="427"/>
      <c r="AZ33" s="427"/>
      <c r="BA33" s="427"/>
      <c r="BB33" s="427"/>
      <c r="BC33" s="427"/>
      <c r="BD33" s="216"/>
      <c r="BE33" s="427" t="s">
        <v>197</v>
      </c>
      <c r="BF33" s="427"/>
      <c r="BG33" s="427" t="s">
        <v>198</v>
      </c>
      <c r="BH33" s="427"/>
      <c r="BI33" s="427"/>
      <c r="BJ33" s="427"/>
      <c r="BK33" s="427"/>
      <c r="BL33" s="427"/>
      <c r="BM33" s="427"/>
      <c r="BN33" s="427"/>
      <c r="BO33" s="427"/>
      <c r="BP33" s="427"/>
      <c r="BQ33" s="427"/>
      <c r="BR33" s="427"/>
      <c r="BS33" s="427"/>
      <c r="BT33" s="427"/>
      <c r="BU33" s="427"/>
      <c r="BV33" s="216"/>
      <c r="BW33" s="428" t="s">
        <v>197</v>
      </c>
      <c r="BX33" s="428"/>
      <c r="BY33" s="427" t="s">
        <v>199</v>
      </c>
      <c r="BZ33" s="427"/>
      <c r="CA33" s="427"/>
      <c r="CB33" s="427"/>
      <c r="CC33" s="427"/>
      <c r="CD33" s="427"/>
      <c r="CE33" s="427"/>
      <c r="CF33" s="427"/>
      <c r="CG33" s="427"/>
      <c r="CH33" s="427"/>
      <c r="CI33" s="427"/>
      <c r="CJ33" s="427"/>
      <c r="CK33" s="427"/>
      <c r="CL33" s="427"/>
      <c r="CM33" s="427"/>
      <c r="CN33" s="215"/>
      <c r="CO33" s="428" t="s">
        <v>195</v>
      </c>
      <c r="CP33" s="428"/>
      <c r="CQ33" s="427" t="s">
        <v>200</v>
      </c>
      <c r="CR33" s="427"/>
      <c r="CS33" s="427"/>
      <c r="CT33" s="427"/>
      <c r="CU33" s="427"/>
      <c r="CV33" s="427"/>
      <c r="CW33" s="427"/>
      <c r="CX33" s="427"/>
      <c r="CY33" s="427"/>
      <c r="CZ33" s="427"/>
      <c r="DA33" s="427"/>
      <c r="DB33" s="427"/>
      <c r="DC33" s="427"/>
      <c r="DD33" s="427"/>
      <c r="DE33" s="427"/>
      <c r="DF33" s="215"/>
      <c r="DG33" s="426" t="s">
        <v>201</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5</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8</v>
      </c>
      <c r="AN34" s="424"/>
      <c r="AO34" s="423" t="str">
        <f>IF('各会計、関係団体の財政状況及び健全化判断比率'!B31="","",'各会計、関係団体の財政状況及び健全化判断比率'!B31)</f>
        <v>上水道事業会計</v>
      </c>
      <c r="AP34" s="423"/>
      <c r="AQ34" s="423"/>
      <c r="AR34" s="423"/>
      <c r="AS34" s="423"/>
      <c r="AT34" s="423"/>
      <c r="AU34" s="423"/>
      <c r="AV34" s="423"/>
      <c r="AW34" s="423"/>
      <c r="AX34" s="423"/>
      <c r="AY34" s="423"/>
      <c r="AZ34" s="423"/>
      <c r="BA34" s="423"/>
      <c r="BB34" s="423"/>
      <c r="BC34" s="423"/>
      <c r="BD34" s="213"/>
      <c r="BE34" s="424">
        <f>IF(BG34="","",MAX(C34:D43,U34:V43,AM34:AN43)+1)</f>
        <v>9</v>
      </c>
      <c r="BF34" s="424"/>
      <c r="BG34" s="423" t="str">
        <f>IF('各会計、関係団体の財政状況及び健全化判断比率'!B32="","",'各会計、関係団体の財政状況及び健全化判断比率'!B32)</f>
        <v>公共下水道事業特別会計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12</v>
      </c>
      <c r="BX34" s="424"/>
      <c r="BY34" s="423" t="str">
        <f>IF('各会計、関係団体の財政状況及び健全化判断比率'!B68="","",'各会計、関係団体の財政状況及び健全化判断比率'!B68)</f>
        <v>須賀川地方広域消防組合</v>
      </c>
      <c r="BZ34" s="423"/>
      <c r="CA34" s="423"/>
      <c r="CB34" s="423"/>
      <c r="CC34" s="423"/>
      <c r="CD34" s="423"/>
      <c r="CE34" s="423"/>
      <c r="CF34" s="423"/>
      <c r="CG34" s="423"/>
      <c r="CH34" s="423"/>
      <c r="CI34" s="423"/>
      <c r="CJ34" s="423"/>
      <c r="CK34" s="423"/>
      <c r="CL34" s="423"/>
      <c r="CM34" s="423"/>
      <c r="CN34" s="213"/>
      <c r="CO34" s="424" t="str">
        <f>IF(CQ34="","",MAX(C34:D43,U34:V43,AM34:AN43,BE34:BF43,BW34:BX43)+1)</f>
        <v/>
      </c>
      <c r="CP34" s="424"/>
      <c r="CQ34" s="423" t="str">
        <f>IF('各会計、関係団体の財政状況及び健全化判断比率'!BS7="","",'各会計、関係団体の財政状況及び健全化判断比率'!BS7)</f>
        <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土地取得事業特別会計</v>
      </c>
      <c r="F35" s="423"/>
      <c r="G35" s="423"/>
      <c r="H35" s="423"/>
      <c r="I35" s="423"/>
      <c r="J35" s="423"/>
      <c r="K35" s="423"/>
      <c r="L35" s="423"/>
      <c r="M35" s="423"/>
      <c r="N35" s="423"/>
      <c r="O35" s="423"/>
      <c r="P35" s="423"/>
      <c r="Q35" s="423"/>
      <c r="R35" s="423"/>
      <c r="S35" s="423"/>
      <c r="T35" s="213"/>
      <c r="U35" s="424">
        <f>IF(W35="","",U34+1)</f>
        <v>6</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10</v>
      </c>
      <c r="BF35" s="424"/>
      <c r="BG35" s="423" t="str">
        <f>IF('各会計、関係団体の財政状況及び健全化判断比率'!B33="","",'各会計、関係団体の財政状況及び健全化判断比率'!B33)</f>
        <v>農業集落排水事業特別会計</v>
      </c>
      <c r="BH35" s="423"/>
      <c r="BI35" s="423"/>
      <c r="BJ35" s="423"/>
      <c r="BK35" s="423"/>
      <c r="BL35" s="423"/>
      <c r="BM35" s="423"/>
      <c r="BN35" s="423"/>
      <c r="BO35" s="423"/>
      <c r="BP35" s="423"/>
      <c r="BQ35" s="423"/>
      <c r="BR35" s="423"/>
      <c r="BS35" s="423"/>
      <c r="BT35" s="423"/>
      <c r="BU35" s="423"/>
      <c r="BV35" s="213"/>
      <c r="BW35" s="424">
        <f t="shared" ref="BW35:BW43" si="2">IF(BY35="","",BW34+1)</f>
        <v>13</v>
      </c>
      <c r="BX35" s="424"/>
      <c r="BY35" s="423" t="str">
        <f>IF('各会計、関係団体の財政状況及び健全化判断比率'!B69="","",'各会計、関係団体の財政状況及び健全化判断比率'!B69)</f>
        <v>須賀川地方保健環境組合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f>IF(E36="","",C35+1)</f>
        <v>3</v>
      </c>
      <c r="D36" s="424"/>
      <c r="E36" s="423" t="str">
        <f>IF('各会計、関係団体の財政状況及び健全化判断比率'!B9="","",'各会計、関係団体の財政状況及び健全化判断比率'!B9)</f>
        <v>鏡石駅東第１土地区画整理事業特別会計</v>
      </c>
      <c r="F36" s="423"/>
      <c r="G36" s="423"/>
      <c r="H36" s="423"/>
      <c r="I36" s="423"/>
      <c r="J36" s="423"/>
      <c r="K36" s="423"/>
      <c r="L36" s="423"/>
      <c r="M36" s="423"/>
      <c r="N36" s="423"/>
      <c r="O36" s="423"/>
      <c r="P36" s="423"/>
      <c r="Q36" s="423"/>
      <c r="R36" s="423"/>
      <c r="S36" s="423"/>
      <c r="T36" s="213"/>
      <c r="U36" s="424">
        <f t="shared" ref="U36:U43" si="4">IF(W36="","",U35+1)</f>
        <v>7</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11</v>
      </c>
      <c r="BF36" s="424"/>
      <c r="BG36" s="423" t="str">
        <f>IF('各会計、関係団体の財政状況及び健全化判断比率'!B34="","",'各会計、関係団体の財政状況及び健全化判断比率'!B34)</f>
        <v>工業団地事業特別会計</v>
      </c>
      <c r="BH36" s="423"/>
      <c r="BI36" s="423"/>
      <c r="BJ36" s="423"/>
      <c r="BK36" s="423"/>
      <c r="BL36" s="423"/>
      <c r="BM36" s="423"/>
      <c r="BN36" s="423"/>
      <c r="BO36" s="423"/>
      <c r="BP36" s="423"/>
      <c r="BQ36" s="423"/>
      <c r="BR36" s="423"/>
      <c r="BS36" s="423"/>
      <c r="BT36" s="423"/>
      <c r="BU36" s="423"/>
      <c r="BV36" s="213"/>
      <c r="BW36" s="424">
        <f t="shared" si="2"/>
        <v>14</v>
      </c>
      <c r="BX36" s="424"/>
      <c r="BY36" s="423" t="str">
        <f>IF('各会計、関係団体の財政状況及び健全化判断比率'!B70="","",'各会計、関係団体の財政状況及び健全化判断比率'!B70)</f>
        <v>公立岩瀬病院企業団</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f>IF(E37="","",C36+1)</f>
        <v>4</v>
      </c>
      <c r="D37" s="424"/>
      <c r="E37" s="423" t="str">
        <f>IF('各会計、関係団体の財政状況及び健全化判断比率'!B10="","",'各会計、関係団体の財政状況及び健全化判断比率'!B10)</f>
        <v>育英資金貸付費特別会計</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15</v>
      </c>
      <c r="BX37" s="424"/>
      <c r="BY37" s="423" t="str">
        <f>IF('各会計、関係団体の財政状況及び健全化判断比率'!B71="","",'各会計、関係団体の財政状況及び健全化判断比率'!B71)</f>
        <v>福島県市町村総合事務組合（一般会計）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16</v>
      </c>
      <c r="BX38" s="424"/>
      <c r="BY38" s="423" t="str">
        <f>IF('各会計、関係団体の財政状況及び健全化判断比率'!B72="","",'各会計、関係団体の財政状況及び健全化判断比率'!B72)</f>
        <v>福島県市町村総合事務組合（消防補償等特別会計）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17</v>
      </c>
      <c r="BX39" s="424"/>
      <c r="BY39" s="423" t="str">
        <f>IF('各会計、関係団体の財政状況及び健全化判断比率'!B73="","",'各会計、関係団体の財政状況及び健全化判断比率'!B73)</f>
        <v>福島県市町村総合事務組合（消防賞じゅつ金特別会計）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18</v>
      </c>
      <c r="BX40" s="424"/>
      <c r="BY40" s="423" t="str">
        <f>IF('各会計、関係団体の財政状況及び健全化判断比率'!B74="","",'各会計、関係団体の財政状況及び健全化判断比率'!B74)</f>
        <v>福島県市町村総合事務組合（非常勤職員公務災害補償特別会計）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19</v>
      </c>
      <c r="BX41" s="424"/>
      <c r="BY41" s="423" t="str">
        <f>IF('各会計、関係団体の財政状況及び健全化判断比率'!B75="","",'各会計、関係団体の財政状況及び健全化判断比率'!B75)</f>
        <v>福島県市町村総合事務組合（自治会館管理特別会計）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20</v>
      </c>
      <c r="BX42" s="424"/>
      <c r="BY42" s="423" t="str">
        <f>IF('各会計、関係団体の財政状況及び健全化判断比率'!B76="","",'各会計、関係団体の財政状況及び健全化判断比率'!B76)</f>
        <v>福島県後期高齢者医療連合（一般会計）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21</v>
      </c>
      <c r="BX43" s="424"/>
      <c r="BY43" s="423" t="str">
        <f>IF('各会計、関係団体の財政状況及び健全化判断比率'!B77="","",'各会計、関係団体の財政状況及び健全化判断比率'!B77)</f>
        <v>福島県後期高齢者医療連合（後期高齢者特別会計）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206</v>
      </c>
    </row>
    <row r="50" spans="5:5" x14ac:dyDescent="0.15">
      <c r="E50" s="187" t="s">
        <v>207</v>
      </c>
    </row>
    <row r="51" spans="5:5" x14ac:dyDescent="0.15">
      <c r="E51" s="187" t="s">
        <v>208</v>
      </c>
    </row>
    <row r="52" spans="5:5" x14ac:dyDescent="0.15">
      <c r="E52" s="187" t="s">
        <v>209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cUzJleXuftoe6yEvtjIYKTo68JB+IepXZs5nsC6e+oSg3Dnm8+xnbN6WDYqsf8q+CqNpQ5lwX2GAmpxaX5PR1A==" saltValue="VVY4aDulVogPMLgBMuRvD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3" zoomScale="85" zoomScaleNormal="85" zoomScaleSheetLayoutView="100" workbookViewId="0">
      <selection activeCell="J34" sqref="J34:J43"/>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244" t="s">
        <v>552</v>
      </c>
      <c r="D34" s="1244"/>
      <c r="E34" s="1245"/>
      <c r="F34" s="32">
        <v>14.86</v>
      </c>
      <c r="G34" s="33">
        <v>28.09</v>
      </c>
      <c r="H34" s="33">
        <v>28.22</v>
      </c>
      <c r="I34" s="33">
        <v>32.24</v>
      </c>
      <c r="J34" s="34">
        <v>25.09</v>
      </c>
      <c r="K34" s="22"/>
      <c r="L34" s="22"/>
      <c r="M34" s="22"/>
      <c r="N34" s="22"/>
      <c r="O34" s="22"/>
      <c r="P34" s="22"/>
    </row>
    <row r="35" spans="1:16" ht="39" customHeight="1" x14ac:dyDescent="0.15">
      <c r="A35" s="22"/>
      <c r="B35" s="35"/>
      <c r="C35" s="1238" t="s">
        <v>553</v>
      </c>
      <c r="D35" s="1239"/>
      <c r="E35" s="1240"/>
      <c r="F35" s="36">
        <v>12.23</v>
      </c>
      <c r="G35" s="37">
        <v>11.74</v>
      </c>
      <c r="H35" s="37">
        <v>13.46</v>
      </c>
      <c r="I35" s="37">
        <v>15.36</v>
      </c>
      <c r="J35" s="38">
        <v>17.38</v>
      </c>
      <c r="K35" s="22"/>
      <c r="L35" s="22"/>
      <c r="M35" s="22"/>
      <c r="N35" s="22"/>
      <c r="O35" s="22"/>
      <c r="P35" s="22"/>
    </row>
    <row r="36" spans="1:16" ht="39" customHeight="1" x14ac:dyDescent="0.15">
      <c r="A36" s="22"/>
      <c r="B36" s="35"/>
      <c r="C36" s="1238" t="s">
        <v>554</v>
      </c>
      <c r="D36" s="1239"/>
      <c r="E36" s="1240"/>
      <c r="F36" s="36">
        <v>3.05</v>
      </c>
      <c r="G36" s="37">
        <v>3.25</v>
      </c>
      <c r="H36" s="37">
        <v>2.15</v>
      </c>
      <c r="I36" s="37">
        <v>3.12</v>
      </c>
      <c r="J36" s="38">
        <v>4.47</v>
      </c>
      <c r="K36" s="22"/>
      <c r="L36" s="22"/>
      <c r="M36" s="22"/>
      <c r="N36" s="22"/>
      <c r="O36" s="22"/>
      <c r="P36" s="22"/>
    </row>
    <row r="37" spans="1:16" ht="39" customHeight="1" x14ac:dyDescent="0.15">
      <c r="A37" s="22"/>
      <c r="B37" s="35"/>
      <c r="C37" s="1238" t="s">
        <v>555</v>
      </c>
      <c r="D37" s="1239"/>
      <c r="E37" s="1240"/>
      <c r="F37" s="36">
        <v>4.5599999999999996</v>
      </c>
      <c r="G37" s="37">
        <v>2.81</v>
      </c>
      <c r="H37" s="37">
        <v>3.25</v>
      </c>
      <c r="I37" s="37">
        <v>3.01</v>
      </c>
      <c r="J37" s="38">
        <v>2.5299999999999998</v>
      </c>
      <c r="K37" s="22"/>
      <c r="L37" s="22"/>
      <c r="M37" s="22"/>
      <c r="N37" s="22"/>
      <c r="O37" s="22"/>
      <c r="P37" s="22"/>
    </row>
    <row r="38" spans="1:16" ht="39" customHeight="1" x14ac:dyDescent="0.15">
      <c r="A38" s="22"/>
      <c r="B38" s="35"/>
      <c r="C38" s="1238" t="s">
        <v>556</v>
      </c>
      <c r="D38" s="1239"/>
      <c r="E38" s="1240"/>
      <c r="F38" s="36">
        <v>0.2</v>
      </c>
      <c r="G38" s="37">
        <v>0.11</v>
      </c>
      <c r="H38" s="37">
        <v>0.5</v>
      </c>
      <c r="I38" s="37">
        <v>0.44</v>
      </c>
      <c r="J38" s="38">
        <v>0.68</v>
      </c>
      <c r="K38" s="22"/>
      <c r="L38" s="22"/>
      <c r="M38" s="22"/>
      <c r="N38" s="22"/>
      <c r="O38" s="22"/>
      <c r="P38" s="22"/>
    </row>
    <row r="39" spans="1:16" ht="39" customHeight="1" x14ac:dyDescent="0.15">
      <c r="A39" s="22"/>
      <c r="B39" s="35"/>
      <c r="C39" s="1238" t="s">
        <v>557</v>
      </c>
      <c r="D39" s="1239"/>
      <c r="E39" s="1240"/>
      <c r="F39" s="36">
        <v>0.14000000000000001</v>
      </c>
      <c r="G39" s="37">
        <v>0.12</v>
      </c>
      <c r="H39" s="37">
        <v>0.1</v>
      </c>
      <c r="I39" s="37">
        <v>0.08</v>
      </c>
      <c r="J39" s="38">
        <v>0.08</v>
      </c>
      <c r="K39" s="22"/>
      <c r="L39" s="22"/>
      <c r="M39" s="22"/>
      <c r="N39" s="22"/>
      <c r="O39" s="22"/>
      <c r="P39" s="22"/>
    </row>
    <row r="40" spans="1:16" ht="39" customHeight="1" x14ac:dyDescent="0.15">
      <c r="A40" s="22"/>
      <c r="B40" s="35"/>
      <c r="C40" s="1238" t="s">
        <v>558</v>
      </c>
      <c r="D40" s="1239"/>
      <c r="E40" s="1240"/>
      <c r="F40" s="36">
        <v>0.02</v>
      </c>
      <c r="G40" s="37">
        <v>0.02</v>
      </c>
      <c r="H40" s="37">
        <v>0.02</v>
      </c>
      <c r="I40" s="37">
        <v>0.02</v>
      </c>
      <c r="J40" s="38">
        <v>0.02</v>
      </c>
      <c r="K40" s="22"/>
      <c r="L40" s="22"/>
      <c r="M40" s="22"/>
      <c r="N40" s="22"/>
      <c r="O40" s="22"/>
      <c r="P40" s="22"/>
    </row>
    <row r="41" spans="1:16" ht="39" customHeight="1" x14ac:dyDescent="0.15">
      <c r="A41" s="22"/>
      <c r="B41" s="35"/>
      <c r="C41" s="1238" t="s">
        <v>559</v>
      </c>
      <c r="D41" s="1239"/>
      <c r="E41" s="1240"/>
      <c r="F41" s="36">
        <v>0.05</v>
      </c>
      <c r="G41" s="37">
        <v>0.03</v>
      </c>
      <c r="H41" s="37">
        <v>0.01</v>
      </c>
      <c r="I41" s="37">
        <v>0.01</v>
      </c>
      <c r="J41" s="38">
        <v>0.02</v>
      </c>
      <c r="K41" s="22"/>
      <c r="L41" s="22"/>
      <c r="M41" s="22"/>
      <c r="N41" s="22"/>
      <c r="O41" s="22"/>
      <c r="P41" s="22"/>
    </row>
    <row r="42" spans="1:16" ht="39" customHeight="1" x14ac:dyDescent="0.15">
      <c r="A42" s="22"/>
      <c r="B42" s="39"/>
      <c r="C42" s="1238" t="s">
        <v>560</v>
      </c>
      <c r="D42" s="1239"/>
      <c r="E42" s="1240"/>
      <c r="F42" s="36" t="s">
        <v>504</v>
      </c>
      <c r="G42" s="37" t="s">
        <v>504</v>
      </c>
      <c r="H42" s="37" t="s">
        <v>504</v>
      </c>
      <c r="I42" s="37" t="s">
        <v>504</v>
      </c>
      <c r="J42" s="38" t="s">
        <v>504</v>
      </c>
      <c r="K42" s="22"/>
      <c r="L42" s="22"/>
      <c r="M42" s="22"/>
      <c r="N42" s="22"/>
      <c r="O42" s="22"/>
      <c r="P42" s="22"/>
    </row>
    <row r="43" spans="1:16" ht="39" customHeight="1" thickBot="1" x14ac:dyDescent="0.2">
      <c r="A43" s="22"/>
      <c r="B43" s="40"/>
      <c r="C43" s="1241" t="s">
        <v>561</v>
      </c>
      <c r="D43" s="1242"/>
      <c r="E43" s="1243"/>
      <c r="F43" s="41">
        <v>0.08</v>
      </c>
      <c r="G43" s="42">
        <v>0.05</v>
      </c>
      <c r="H43" s="42">
        <v>0</v>
      </c>
      <c r="I43" s="42">
        <v>0.01</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saW9pJMjrEXJethPVCT0ZDzZ0XVArJotYWngdrOSz7I4BpWR/OLDUZJDSTP1vAVsCHi05HcthQznhqTeXUY8w==" saltValue="Kt08uRHS8/JnkozKurmdr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H13" zoomScale="85" zoomScaleNormal="85" zoomScaleSheetLayoutView="55" workbookViewId="0">
      <selection activeCell="Q56" sqref="Q5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544</v>
      </c>
      <c r="L45" s="60">
        <v>503</v>
      </c>
      <c r="M45" s="60">
        <v>485</v>
      </c>
      <c r="N45" s="60">
        <v>450</v>
      </c>
      <c r="O45" s="61">
        <v>405</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504</v>
      </c>
      <c r="L46" s="64" t="s">
        <v>504</v>
      </c>
      <c r="M46" s="64" t="s">
        <v>504</v>
      </c>
      <c r="N46" s="64" t="s">
        <v>504</v>
      </c>
      <c r="O46" s="65" t="s">
        <v>504</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504</v>
      </c>
      <c r="L47" s="64" t="s">
        <v>504</v>
      </c>
      <c r="M47" s="64" t="s">
        <v>504</v>
      </c>
      <c r="N47" s="64" t="s">
        <v>504</v>
      </c>
      <c r="O47" s="65" t="s">
        <v>504</v>
      </c>
      <c r="P47" s="48"/>
      <c r="Q47" s="48"/>
      <c r="R47" s="48"/>
      <c r="S47" s="48"/>
      <c r="T47" s="48"/>
      <c r="U47" s="48"/>
    </row>
    <row r="48" spans="1:21" ht="30.75" customHeight="1" x14ac:dyDescent="0.15">
      <c r="A48" s="48"/>
      <c r="B48" s="1266"/>
      <c r="C48" s="1267"/>
      <c r="D48" s="62"/>
      <c r="E48" s="1248" t="s">
        <v>15</v>
      </c>
      <c r="F48" s="1248"/>
      <c r="G48" s="1248"/>
      <c r="H48" s="1248"/>
      <c r="I48" s="1248"/>
      <c r="J48" s="1249"/>
      <c r="K48" s="63">
        <v>122</v>
      </c>
      <c r="L48" s="64">
        <v>122</v>
      </c>
      <c r="M48" s="64">
        <v>124</v>
      </c>
      <c r="N48" s="64">
        <v>177</v>
      </c>
      <c r="O48" s="65">
        <v>166</v>
      </c>
      <c r="P48" s="48"/>
      <c r="Q48" s="48"/>
      <c r="R48" s="48"/>
      <c r="S48" s="48"/>
      <c r="T48" s="48"/>
      <c r="U48" s="48"/>
    </row>
    <row r="49" spans="1:21" ht="30.75" customHeight="1" x14ac:dyDescent="0.15">
      <c r="A49" s="48"/>
      <c r="B49" s="1266"/>
      <c r="C49" s="1267"/>
      <c r="D49" s="62"/>
      <c r="E49" s="1248" t="s">
        <v>16</v>
      </c>
      <c r="F49" s="1248"/>
      <c r="G49" s="1248"/>
      <c r="H49" s="1248"/>
      <c r="I49" s="1248"/>
      <c r="J49" s="1249"/>
      <c r="K49" s="63">
        <v>2</v>
      </c>
      <c r="L49" s="64">
        <v>3</v>
      </c>
      <c r="M49" s="64">
        <v>4</v>
      </c>
      <c r="N49" s="64">
        <v>2</v>
      </c>
      <c r="O49" s="65">
        <v>5</v>
      </c>
      <c r="P49" s="48"/>
      <c r="Q49" s="48"/>
      <c r="R49" s="48"/>
      <c r="S49" s="48"/>
      <c r="T49" s="48"/>
      <c r="U49" s="48"/>
    </row>
    <row r="50" spans="1:21" ht="30.75" customHeight="1" x14ac:dyDescent="0.15">
      <c r="A50" s="48"/>
      <c r="B50" s="1266"/>
      <c r="C50" s="1267"/>
      <c r="D50" s="62"/>
      <c r="E50" s="1248" t="s">
        <v>17</v>
      </c>
      <c r="F50" s="1248"/>
      <c r="G50" s="1248"/>
      <c r="H50" s="1248"/>
      <c r="I50" s="1248"/>
      <c r="J50" s="1249"/>
      <c r="K50" s="63">
        <v>115</v>
      </c>
      <c r="L50" s="64">
        <v>105</v>
      </c>
      <c r="M50" s="64">
        <v>88</v>
      </c>
      <c r="N50" s="64">
        <v>78</v>
      </c>
      <c r="O50" s="65">
        <v>72</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504</v>
      </c>
      <c r="L51" s="64" t="s">
        <v>504</v>
      </c>
      <c r="M51" s="64" t="s">
        <v>504</v>
      </c>
      <c r="N51" s="64" t="s">
        <v>504</v>
      </c>
      <c r="O51" s="65" t="s">
        <v>504</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446</v>
      </c>
      <c r="L52" s="64">
        <v>428</v>
      </c>
      <c r="M52" s="64">
        <v>452</v>
      </c>
      <c r="N52" s="64">
        <v>441</v>
      </c>
      <c r="O52" s="65">
        <v>423</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337</v>
      </c>
      <c r="L53" s="69">
        <v>305</v>
      </c>
      <c r="M53" s="69">
        <v>249</v>
      </c>
      <c r="N53" s="69">
        <v>266</v>
      </c>
      <c r="O53" s="70">
        <v>225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562</v>
      </c>
      <c r="L56" s="80" t="s">
        <v>563</v>
      </c>
      <c r="M56" s="80" t="s">
        <v>564</v>
      </c>
      <c r="N56" s="80" t="s">
        <v>565</v>
      </c>
      <c r="O56" s="81" t="s">
        <v>566</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584</v>
      </c>
      <c r="L57" s="83" t="s">
        <v>585</v>
      </c>
      <c r="M57" s="83" t="s">
        <v>584</v>
      </c>
      <c r="N57" s="83" t="s">
        <v>585</v>
      </c>
      <c r="O57" s="84" t="s">
        <v>585</v>
      </c>
    </row>
    <row r="58" spans="1:21" ht="31.5" customHeight="1" thickBot="1" x14ac:dyDescent="0.2">
      <c r="B58" s="1256"/>
      <c r="C58" s="1257"/>
      <c r="D58" s="1261" t="s">
        <v>27</v>
      </c>
      <c r="E58" s="1262"/>
      <c r="F58" s="1262"/>
      <c r="G58" s="1262"/>
      <c r="H58" s="1262"/>
      <c r="I58" s="1262"/>
      <c r="J58" s="1263"/>
      <c r="K58" s="85" t="s">
        <v>585</v>
      </c>
      <c r="L58" s="86" t="s">
        <v>585</v>
      </c>
      <c r="M58" s="86" t="s">
        <v>586</v>
      </c>
      <c r="N58" s="86" t="s">
        <v>585</v>
      </c>
      <c r="O58" s="87" t="s">
        <v>585</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QZHNPQ7IBeCPqcDqFH7AzbWtpi4lmO2uRzxZqwbVTXE6jax8MwQzvi7OiNjzNzlAXQjD5aGQYfOfyzkr7x4aw==" saltValue="Ok10WJtS3f1lZPUuLZXiw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E25" zoomScaleSheetLayoutView="100" workbookViewId="0">
      <selection activeCell="M50" sqref="M50:M52"/>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546</v>
      </c>
      <c r="J40" s="99" t="s">
        <v>547</v>
      </c>
      <c r="K40" s="99" t="s">
        <v>548</v>
      </c>
      <c r="L40" s="99" t="s">
        <v>549</v>
      </c>
      <c r="M40" s="100" t="s">
        <v>550</v>
      </c>
    </row>
    <row r="41" spans="2:13" ht="27.75" customHeight="1" x14ac:dyDescent="0.15">
      <c r="B41" s="1284" t="s">
        <v>30</v>
      </c>
      <c r="C41" s="1285"/>
      <c r="D41" s="101"/>
      <c r="E41" s="1286" t="s">
        <v>31</v>
      </c>
      <c r="F41" s="1286"/>
      <c r="G41" s="1286"/>
      <c r="H41" s="1287"/>
      <c r="I41" s="102">
        <v>5050</v>
      </c>
      <c r="J41" s="103">
        <v>5168</v>
      </c>
      <c r="K41" s="103">
        <v>5265</v>
      </c>
      <c r="L41" s="103">
        <v>5401</v>
      </c>
      <c r="M41" s="104">
        <v>5470</v>
      </c>
    </row>
    <row r="42" spans="2:13" ht="27.75" customHeight="1" x14ac:dyDescent="0.15">
      <c r="B42" s="1274"/>
      <c r="C42" s="1275"/>
      <c r="D42" s="105"/>
      <c r="E42" s="1278" t="s">
        <v>32</v>
      </c>
      <c r="F42" s="1278"/>
      <c r="G42" s="1278"/>
      <c r="H42" s="1279"/>
      <c r="I42" s="106">
        <v>1093</v>
      </c>
      <c r="J42" s="107">
        <v>944</v>
      </c>
      <c r="K42" s="107">
        <v>757</v>
      </c>
      <c r="L42" s="107">
        <v>708</v>
      </c>
      <c r="M42" s="108">
        <v>664</v>
      </c>
    </row>
    <row r="43" spans="2:13" ht="27.75" customHeight="1" x14ac:dyDescent="0.15">
      <c r="B43" s="1274"/>
      <c r="C43" s="1275"/>
      <c r="D43" s="105"/>
      <c r="E43" s="1278" t="s">
        <v>33</v>
      </c>
      <c r="F43" s="1278"/>
      <c r="G43" s="1278"/>
      <c r="H43" s="1279"/>
      <c r="I43" s="106">
        <v>2339</v>
      </c>
      <c r="J43" s="107">
        <v>2318</v>
      </c>
      <c r="K43" s="107">
        <v>2392</v>
      </c>
      <c r="L43" s="107">
        <v>2662</v>
      </c>
      <c r="M43" s="108">
        <v>2863</v>
      </c>
    </row>
    <row r="44" spans="2:13" ht="27.75" customHeight="1" x14ac:dyDescent="0.15">
      <c r="B44" s="1274"/>
      <c r="C44" s="1275"/>
      <c r="D44" s="105"/>
      <c r="E44" s="1278" t="s">
        <v>34</v>
      </c>
      <c r="F44" s="1278"/>
      <c r="G44" s="1278"/>
      <c r="H44" s="1279"/>
      <c r="I44" s="106">
        <v>65</v>
      </c>
      <c r="J44" s="107">
        <v>69</v>
      </c>
      <c r="K44" s="107">
        <v>102</v>
      </c>
      <c r="L44" s="107">
        <v>124</v>
      </c>
      <c r="M44" s="108">
        <v>289</v>
      </c>
    </row>
    <row r="45" spans="2:13" ht="27.75" customHeight="1" x14ac:dyDescent="0.15">
      <c r="B45" s="1274"/>
      <c r="C45" s="1275"/>
      <c r="D45" s="105"/>
      <c r="E45" s="1278" t="s">
        <v>35</v>
      </c>
      <c r="F45" s="1278"/>
      <c r="G45" s="1278"/>
      <c r="H45" s="1279"/>
      <c r="I45" s="106">
        <v>524</v>
      </c>
      <c r="J45" s="107">
        <v>458</v>
      </c>
      <c r="K45" s="107">
        <v>467</v>
      </c>
      <c r="L45" s="107">
        <v>429</v>
      </c>
      <c r="M45" s="108">
        <v>396</v>
      </c>
    </row>
    <row r="46" spans="2:13" ht="27.75" customHeight="1" x14ac:dyDescent="0.15">
      <c r="B46" s="1274"/>
      <c r="C46" s="1275"/>
      <c r="D46" s="109"/>
      <c r="E46" s="1278" t="s">
        <v>36</v>
      </c>
      <c r="F46" s="1278"/>
      <c r="G46" s="1278"/>
      <c r="H46" s="1279"/>
      <c r="I46" s="106" t="s">
        <v>504</v>
      </c>
      <c r="J46" s="107" t="s">
        <v>504</v>
      </c>
      <c r="K46" s="107" t="s">
        <v>504</v>
      </c>
      <c r="L46" s="107" t="s">
        <v>504</v>
      </c>
      <c r="M46" s="108" t="s">
        <v>504</v>
      </c>
    </row>
    <row r="47" spans="2:13" ht="27.75" customHeight="1" x14ac:dyDescent="0.15">
      <c r="B47" s="1274"/>
      <c r="C47" s="1275"/>
      <c r="D47" s="110"/>
      <c r="E47" s="1288" t="s">
        <v>37</v>
      </c>
      <c r="F47" s="1289"/>
      <c r="G47" s="1289"/>
      <c r="H47" s="1290"/>
      <c r="I47" s="106" t="s">
        <v>504</v>
      </c>
      <c r="J47" s="107" t="s">
        <v>504</v>
      </c>
      <c r="K47" s="107" t="s">
        <v>504</v>
      </c>
      <c r="L47" s="107" t="s">
        <v>504</v>
      </c>
      <c r="M47" s="108" t="s">
        <v>504</v>
      </c>
    </row>
    <row r="48" spans="2:13" ht="27.75" customHeight="1" x14ac:dyDescent="0.15">
      <c r="B48" s="1274"/>
      <c r="C48" s="1275"/>
      <c r="D48" s="105"/>
      <c r="E48" s="1278" t="s">
        <v>38</v>
      </c>
      <c r="F48" s="1278"/>
      <c r="G48" s="1278"/>
      <c r="H48" s="1279"/>
      <c r="I48" s="106" t="s">
        <v>504</v>
      </c>
      <c r="J48" s="107" t="s">
        <v>504</v>
      </c>
      <c r="K48" s="107" t="s">
        <v>504</v>
      </c>
      <c r="L48" s="107" t="s">
        <v>504</v>
      </c>
      <c r="M48" s="108" t="s">
        <v>504</v>
      </c>
    </row>
    <row r="49" spans="2:13" ht="27.75" customHeight="1" x14ac:dyDescent="0.15">
      <c r="B49" s="1276"/>
      <c r="C49" s="1277"/>
      <c r="D49" s="105"/>
      <c r="E49" s="1278" t="s">
        <v>39</v>
      </c>
      <c r="F49" s="1278"/>
      <c r="G49" s="1278"/>
      <c r="H49" s="1279"/>
      <c r="I49" s="106" t="s">
        <v>504</v>
      </c>
      <c r="J49" s="107" t="s">
        <v>504</v>
      </c>
      <c r="K49" s="107" t="s">
        <v>504</v>
      </c>
      <c r="L49" s="107" t="s">
        <v>504</v>
      </c>
      <c r="M49" s="108" t="s">
        <v>504</v>
      </c>
    </row>
    <row r="50" spans="2:13" ht="27.75" customHeight="1" x14ac:dyDescent="0.15">
      <c r="B50" s="1272" t="s">
        <v>40</v>
      </c>
      <c r="C50" s="1273"/>
      <c r="D50" s="111"/>
      <c r="E50" s="1278" t="s">
        <v>41</v>
      </c>
      <c r="F50" s="1278"/>
      <c r="G50" s="1278"/>
      <c r="H50" s="1279"/>
      <c r="I50" s="106">
        <v>2389</v>
      </c>
      <c r="J50" s="107">
        <v>2321</v>
      </c>
      <c r="K50" s="107">
        <v>2431</v>
      </c>
      <c r="L50" s="107">
        <v>2471</v>
      </c>
      <c r="M50" s="108">
        <v>2697</v>
      </c>
    </row>
    <row r="51" spans="2:13" ht="27.75" customHeight="1" x14ac:dyDescent="0.15">
      <c r="B51" s="1274"/>
      <c r="C51" s="1275"/>
      <c r="D51" s="105"/>
      <c r="E51" s="1278" t="s">
        <v>42</v>
      </c>
      <c r="F51" s="1278"/>
      <c r="G51" s="1278"/>
      <c r="H51" s="1279"/>
      <c r="I51" s="106">
        <v>175</v>
      </c>
      <c r="J51" s="107">
        <v>148</v>
      </c>
      <c r="K51" s="107">
        <v>139</v>
      </c>
      <c r="L51" s="107">
        <v>169</v>
      </c>
      <c r="M51" s="108">
        <v>189</v>
      </c>
    </row>
    <row r="52" spans="2:13" ht="27.75" customHeight="1" x14ac:dyDescent="0.15">
      <c r="B52" s="1276"/>
      <c r="C52" s="1277"/>
      <c r="D52" s="105"/>
      <c r="E52" s="1278" t="s">
        <v>43</v>
      </c>
      <c r="F52" s="1278"/>
      <c r="G52" s="1278"/>
      <c r="H52" s="1279"/>
      <c r="I52" s="106">
        <v>5671</v>
      </c>
      <c r="J52" s="107">
        <v>5693</v>
      </c>
      <c r="K52" s="107">
        <v>5631</v>
      </c>
      <c r="L52" s="107">
        <v>5552</v>
      </c>
      <c r="M52" s="108">
        <v>5550</v>
      </c>
    </row>
    <row r="53" spans="2:13" ht="27.75" customHeight="1" thickBot="1" x14ac:dyDescent="0.2">
      <c r="B53" s="1280" t="s">
        <v>44</v>
      </c>
      <c r="C53" s="1281"/>
      <c r="D53" s="112"/>
      <c r="E53" s="1282" t="s">
        <v>45</v>
      </c>
      <c r="F53" s="1282"/>
      <c r="G53" s="1282"/>
      <c r="H53" s="1283"/>
      <c r="I53" s="113">
        <v>836</v>
      </c>
      <c r="J53" s="114">
        <v>795</v>
      </c>
      <c r="K53" s="114">
        <v>781</v>
      </c>
      <c r="L53" s="114">
        <v>1131</v>
      </c>
      <c r="M53" s="115">
        <v>1244</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TKgy2Y1uYAoXVa/JDIrOQN8euO9A7KJLR6oxlRhsaZfkIzSN06mBHLMSaHDe9vNynS+6d8RzR/DINPs8bRFoA==" saltValue="2x03rJd2RzqKsbTAEpM86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40" zoomScale="70" zoomScaleNormal="70" zoomScaleSheetLayoutView="100" workbookViewId="0">
      <selection activeCell="H59" sqref="H5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548</v>
      </c>
      <c r="G54" s="124" t="s">
        <v>549</v>
      </c>
      <c r="H54" s="125" t="s">
        <v>550</v>
      </c>
    </row>
    <row r="55" spans="2:8" ht="52.5" customHeight="1" x14ac:dyDescent="0.15">
      <c r="B55" s="126"/>
      <c r="C55" s="1299" t="s">
        <v>48</v>
      </c>
      <c r="D55" s="1299"/>
      <c r="E55" s="1300"/>
      <c r="F55" s="127">
        <v>773</v>
      </c>
      <c r="G55" s="127">
        <v>794</v>
      </c>
      <c r="H55" s="128">
        <v>931</v>
      </c>
    </row>
    <row r="56" spans="2:8" ht="52.5" customHeight="1" x14ac:dyDescent="0.15">
      <c r="B56" s="129"/>
      <c r="C56" s="1301" t="s">
        <v>49</v>
      </c>
      <c r="D56" s="1301"/>
      <c r="E56" s="1302"/>
      <c r="F56" s="130">
        <v>41</v>
      </c>
      <c r="G56" s="130">
        <v>41</v>
      </c>
      <c r="H56" s="131">
        <v>41</v>
      </c>
    </row>
    <row r="57" spans="2:8" ht="53.25" customHeight="1" x14ac:dyDescent="0.15">
      <c r="B57" s="129"/>
      <c r="C57" s="1303" t="s">
        <v>50</v>
      </c>
      <c r="D57" s="1303"/>
      <c r="E57" s="1304"/>
      <c r="F57" s="132">
        <v>1446</v>
      </c>
      <c r="G57" s="132">
        <v>1435</v>
      </c>
      <c r="H57" s="133">
        <v>1471</v>
      </c>
    </row>
    <row r="58" spans="2:8" ht="45.75" customHeight="1" x14ac:dyDescent="0.15">
      <c r="B58" s="134"/>
      <c r="C58" s="1291" t="s">
        <v>579</v>
      </c>
      <c r="D58" s="1292"/>
      <c r="E58" s="1293"/>
      <c r="F58" s="135">
        <v>799</v>
      </c>
      <c r="G58" s="135">
        <v>810</v>
      </c>
      <c r="H58" s="136">
        <v>826</v>
      </c>
    </row>
    <row r="59" spans="2:8" ht="45.75" customHeight="1" x14ac:dyDescent="0.15">
      <c r="B59" s="134"/>
      <c r="C59" s="1291" t="s">
        <v>580</v>
      </c>
      <c r="D59" s="1292"/>
      <c r="E59" s="1293"/>
      <c r="F59" s="135">
        <v>173</v>
      </c>
      <c r="G59" s="135">
        <v>173</v>
      </c>
      <c r="H59" s="136">
        <v>173</v>
      </c>
    </row>
    <row r="60" spans="2:8" ht="45.75" customHeight="1" x14ac:dyDescent="0.15">
      <c r="B60" s="134"/>
      <c r="C60" s="1291" t="s">
        <v>581</v>
      </c>
      <c r="D60" s="1292"/>
      <c r="E60" s="1293"/>
      <c r="F60" s="135">
        <v>164</v>
      </c>
      <c r="G60" s="135">
        <v>125</v>
      </c>
      <c r="H60" s="136">
        <v>113</v>
      </c>
    </row>
    <row r="61" spans="2:8" ht="45.75" customHeight="1" x14ac:dyDescent="0.15">
      <c r="B61" s="134"/>
      <c r="C61" s="1291" t="s">
        <v>582</v>
      </c>
      <c r="D61" s="1292"/>
      <c r="E61" s="1293"/>
      <c r="F61" s="135">
        <v>97</v>
      </c>
      <c r="G61" s="135">
        <v>97</v>
      </c>
      <c r="H61" s="136">
        <v>106</v>
      </c>
    </row>
    <row r="62" spans="2:8" ht="45.75" customHeight="1" thickBot="1" x14ac:dyDescent="0.2">
      <c r="B62" s="137"/>
      <c r="C62" s="1294" t="s">
        <v>583</v>
      </c>
      <c r="D62" s="1295"/>
      <c r="E62" s="1296"/>
      <c r="F62" s="138">
        <v>50</v>
      </c>
      <c r="G62" s="138">
        <v>54</v>
      </c>
      <c r="H62" s="139">
        <v>59</v>
      </c>
    </row>
    <row r="63" spans="2:8" ht="52.5" customHeight="1" thickBot="1" x14ac:dyDescent="0.2">
      <c r="B63" s="140"/>
      <c r="C63" s="1297" t="s">
        <v>51</v>
      </c>
      <c r="D63" s="1297"/>
      <c r="E63" s="1298"/>
      <c r="F63" s="141">
        <v>2260</v>
      </c>
      <c r="G63" s="141">
        <v>2270</v>
      </c>
      <c r="H63" s="142">
        <v>2443</v>
      </c>
    </row>
    <row r="64" spans="2:8" ht="15" customHeight="1" x14ac:dyDescent="0.15"/>
    <row r="65" ht="0" hidden="1" customHeight="1" x14ac:dyDescent="0.15"/>
    <row r="66" ht="0" hidden="1" customHeight="1" x14ac:dyDescent="0.15"/>
  </sheetData>
  <sheetProtection algorithmName="SHA-512" hashValue="vPqrPw4E30nkJLkvmNFfNjrDvGpoWfaTU5jI4FnoXscdVdr7z4T9WE7MIKq7tm1qWzhgDiaa0Kue2HP+ljWEDw==" saltValue="B71Zl/U1FckUrf0S59H5d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election activeCell="AN70" sqref="AN70"/>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587</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587</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588</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589</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t="s">
        <v>602</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590</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546</v>
      </c>
      <c r="BQ50" s="1310"/>
      <c r="BR50" s="1310"/>
      <c r="BS50" s="1310"/>
      <c r="BT50" s="1310"/>
      <c r="BU50" s="1310"/>
      <c r="BV50" s="1310"/>
      <c r="BW50" s="1310"/>
      <c r="BX50" s="1310" t="s">
        <v>547</v>
      </c>
      <c r="BY50" s="1310"/>
      <c r="BZ50" s="1310"/>
      <c r="CA50" s="1310"/>
      <c r="CB50" s="1310"/>
      <c r="CC50" s="1310"/>
      <c r="CD50" s="1310"/>
      <c r="CE50" s="1310"/>
      <c r="CF50" s="1310" t="s">
        <v>548</v>
      </c>
      <c r="CG50" s="1310"/>
      <c r="CH50" s="1310"/>
      <c r="CI50" s="1310"/>
      <c r="CJ50" s="1310"/>
      <c r="CK50" s="1310"/>
      <c r="CL50" s="1310"/>
      <c r="CM50" s="1310"/>
      <c r="CN50" s="1310" t="s">
        <v>549</v>
      </c>
      <c r="CO50" s="1310"/>
      <c r="CP50" s="1310"/>
      <c r="CQ50" s="1310"/>
      <c r="CR50" s="1310"/>
      <c r="CS50" s="1310"/>
      <c r="CT50" s="1310"/>
      <c r="CU50" s="1310"/>
      <c r="CV50" s="1310" t="s">
        <v>550</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591</v>
      </c>
      <c r="AO51" s="1308"/>
      <c r="AP51" s="1308"/>
      <c r="AQ51" s="1308"/>
      <c r="AR51" s="1308"/>
      <c r="AS51" s="1308"/>
      <c r="AT51" s="1308"/>
      <c r="AU51" s="1308"/>
      <c r="AV51" s="1308"/>
      <c r="AW51" s="1308"/>
      <c r="AX51" s="1308"/>
      <c r="AY51" s="1308"/>
      <c r="AZ51" s="1308"/>
      <c r="BA51" s="1308"/>
      <c r="BB51" s="1308" t="s">
        <v>593</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v>27.2</v>
      </c>
      <c r="BY51" s="1305"/>
      <c r="BZ51" s="1305"/>
      <c r="CA51" s="1305"/>
      <c r="CB51" s="1305"/>
      <c r="CC51" s="1305"/>
      <c r="CD51" s="1305"/>
      <c r="CE51" s="1305"/>
      <c r="CF51" s="1305">
        <v>27.3</v>
      </c>
      <c r="CG51" s="1305"/>
      <c r="CH51" s="1305"/>
      <c r="CI51" s="1305"/>
      <c r="CJ51" s="1305"/>
      <c r="CK51" s="1305"/>
      <c r="CL51" s="1305"/>
      <c r="CM51" s="1305"/>
      <c r="CN51" s="1305">
        <v>39.4</v>
      </c>
      <c r="CO51" s="1305"/>
      <c r="CP51" s="1305"/>
      <c r="CQ51" s="1305"/>
      <c r="CR51" s="1305"/>
      <c r="CS51" s="1305"/>
      <c r="CT51" s="1305"/>
      <c r="CU51" s="1305"/>
      <c r="CV51" s="1305">
        <v>43.7</v>
      </c>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594</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63.5</v>
      </c>
      <c r="BY53" s="1305"/>
      <c r="BZ53" s="1305"/>
      <c r="CA53" s="1305"/>
      <c r="CB53" s="1305"/>
      <c r="CC53" s="1305"/>
      <c r="CD53" s="1305"/>
      <c r="CE53" s="1305"/>
      <c r="CF53" s="1305">
        <v>61.8</v>
      </c>
      <c r="CG53" s="1305"/>
      <c r="CH53" s="1305"/>
      <c r="CI53" s="1305"/>
      <c r="CJ53" s="1305"/>
      <c r="CK53" s="1305"/>
      <c r="CL53" s="1305"/>
      <c r="CM53" s="1305"/>
      <c r="CN53" s="1305">
        <v>63.3</v>
      </c>
      <c r="CO53" s="1305"/>
      <c r="CP53" s="1305"/>
      <c r="CQ53" s="1305"/>
      <c r="CR53" s="1305"/>
      <c r="CS53" s="1305"/>
      <c r="CT53" s="1305"/>
      <c r="CU53" s="1305"/>
      <c r="CV53" s="1305">
        <v>65</v>
      </c>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596</v>
      </c>
      <c r="AO55" s="1310"/>
      <c r="AP55" s="1310"/>
      <c r="AQ55" s="1310"/>
      <c r="AR55" s="1310"/>
      <c r="AS55" s="1310"/>
      <c r="AT55" s="1310"/>
      <c r="AU55" s="1310"/>
      <c r="AV55" s="1310"/>
      <c r="AW55" s="1310"/>
      <c r="AX55" s="1310"/>
      <c r="AY55" s="1310"/>
      <c r="AZ55" s="1310"/>
      <c r="BA55" s="1310"/>
      <c r="BB55" s="1308" t="s">
        <v>593</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20.2</v>
      </c>
      <c r="BY55" s="1305"/>
      <c r="BZ55" s="1305"/>
      <c r="CA55" s="1305"/>
      <c r="CB55" s="1305"/>
      <c r="CC55" s="1305"/>
      <c r="CD55" s="1305"/>
      <c r="CE55" s="1305"/>
      <c r="CF55" s="1305">
        <v>38.5</v>
      </c>
      <c r="CG55" s="1305"/>
      <c r="CH55" s="1305"/>
      <c r="CI55" s="1305"/>
      <c r="CJ55" s="1305"/>
      <c r="CK55" s="1305"/>
      <c r="CL55" s="1305"/>
      <c r="CM55" s="1305"/>
      <c r="CN55" s="1305">
        <v>32.799999999999997</v>
      </c>
      <c r="CO55" s="1305"/>
      <c r="CP55" s="1305"/>
      <c r="CQ55" s="1305"/>
      <c r="CR55" s="1305"/>
      <c r="CS55" s="1305"/>
      <c r="CT55" s="1305"/>
      <c r="CU55" s="1305"/>
      <c r="CV55" s="1305">
        <v>20.9</v>
      </c>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594</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55.8</v>
      </c>
      <c r="BY57" s="1305"/>
      <c r="BZ57" s="1305"/>
      <c r="CA57" s="1305"/>
      <c r="CB57" s="1305"/>
      <c r="CC57" s="1305"/>
      <c r="CD57" s="1305"/>
      <c r="CE57" s="1305"/>
      <c r="CF57" s="1305">
        <v>57.6</v>
      </c>
      <c r="CG57" s="1305"/>
      <c r="CH57" s="1305"/>
      <c r="CI57" s="1305"/>
      <c r="CJ57" s="1305"/>
      <c r="CK57" s="1305"/>
      <c r="CL57" s="1305"/>
      <c r="CM57" s="1305"/>
      <c r="CN57" s="1305">
        <v>58.9</v>
      </c>
      <c r="CO57" s="1305"/>
      <c r="CP57" s="1305"/>
      <c r="CQ57" s="1305"/>
      <c r="CR57" s="1305"/>
      <c r="CS57" s="1305"/>
      <c r="CT57" s="1305"/>
      <c r="CU57" s="1305"/>
      <c r="CV57" s="1305">
        <v>60.2</v>
      </c>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597</v>
      </c>
    </row>
    <row r="64" spans="1:109" x14ac:dyDescent="0.15">
      <c r="B64" s="394"/>
      <c r="G64" s="401"/>
      <c r="I64" s="414"/>
      <c r="J64" s="414"/>
      <c r="K64" s="414"/>
      <c r="L64" s="414"/>
      <c r="M64" s="414"/>
      <c r="N64" s="415"/>
      <c r="AM64" s="401"/>
      <c r="AN64" s="401" t="s">
        <v>589</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603</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590</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546</v>
      </c>
      <c r="BQ72" s="1310"/>
      <c r="BR72" s="1310"/>
      <c r="BS72" s="1310"/>
      <c r="BT72" s="1310"/>
      <c r="BU72" s="1310"/>
      <c r="BV72" s="1310"/>
      <c r="BW72" s="1310"/>
      <c r="BX72" s="1310" t="s">
        <v>547</v>
      </c>
      <c r="BY72" s="1310"/>
      <c r="BZ72" s="1310"/>
      <c r="CA72" s="1310"/>
      <c r="CB72" s="1310"/>
      <c r="CC72" s="1310"/>
      <c r="CD72" s="1310"/>
      <c r="CE72" s="1310"/>
      <c r="CF72" s="1310" t="s">
        <v>548</v>
      </c>
      <c r="CG72" s="1310"/>
      <c r="CH72" s="1310"/>
      <c r="CI72" s="1310"/>
      <c r="CJ72" s="1310"/>
      <c r="CK72" s="1310"/>
      <c r="CL72" s="1310"/>
      <c r="CM72" s="1310"/>
      <c r="CN72" s="1310" t="s">
        <v>549</v>
      </c>
      <c r="CO72" s="1310"/>
      <c r="CP72" s="1310"/>
      <c r="CQ72" s="1310"/>
      <c r="CR72" s="1310"/>
      <c r="CS72" s="1310"/>
      <c r="CT72" s="1310"/>
      <c r="CU72" s="1310"/>
      <c r="CV72" s="1310" t="s">
        <v>550</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591</v>
      </c>
      <c r="AO73" s="1308"/>
      <c r="AP73" s="1308"/>
      <c r="AQ73" s="1308"/>
      <c r="AR73" s="1308"/>
      <c r="AS73" s="1308"/>
      <c r="AT73" s="1308"/>
      <c r="AU73" s="1308"/>
      <c r="AV73" s="1308"/>
      <c r="AW73" s="1308"/>
      <c r="AX73" s="1308"/>
      <c r="AY73" s="1308"/>
      <c r="AZ73" s="1308"/>
      <c r="BA73" s="1308"/>
      <c r="BB73" s="1308" t="s">
        <v>593</v>
      </c>
      <c r="BC73" s="1308"/>
      <c r="BD73" s="1308"/>
      <c r="BE73" s="1308"/>
      <c r="BF73" s="1308"/>
      <c r="BG73" s="1308"/>
      <c r="BH73" s="1308"/>
      <c r="BI73" s="1308"/>
      <c r="BJ73" s="1308"/>
      <c r="BK73" s="1308"/>
      <c r="BL73" s="1308"/>
      <c r="BM73" s="1308"/>
      <c r="BN73" s="1308"/>
      <c r="BO73" s="1308"/>
      <c r="BP73" s="1305">
        <v>29.4</v>
      </c>
      <c r="BQ73" s="1305"/>
      <c r="BR73" s="1305"/>
      <c r="BS73" s="1305"/>
      <c r="BT73" s="1305"/>
      <c r="BU73" s="1305"/>
      <c r="BV73" s="1305"/>
      <c r="BW73" s="1305"/>
      <c r="BX73" s="1305">
        <v>27.2</v>
      </c>
      <c r="BY73" s="1305"/>
      <c r="BZ73" s="1305"/>
      <c r="CA73" s="1305"/>
      <c r="CB73" s="1305"/>
      <c r="CC73" s="1305"/>
      <c r="CD73" s="1305"/>
      <c r="CE73" s="1305"/>
      <c r="CF73" s="1305">
        <v>27.3</v>
      </c>
      <c r="CG73" s="1305"/>
      <c r="CH73" s="1305"/>
      <c r="CI73" s="1305"/>
      <c r="CJ73" s="1305"/>
      <c r="CK73" s="1305"/>
      <c r="CL73" s="1305"/>
      <c r="CM73" s="1305"/>
      <c r="CN73" s="1305">
        <v>39.4</v>
      </c>
      <c r="CO73" s="1305"/>
      <c r="CP73" s="1305"/>
      <c r="CQ73" s="1305"/>
      <c r="CR73" s="1305"/>
      <c r="CS73" s="1305"/>
      <c r="CT73" s="1305"/>
      <c r="CU73" s="1305"/>
      <c r="CV73" s="1305">
        <v>43.7</v>
      </c>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599</v>
      </c>
      <c r="BC75" s="1308"/>
      <c r="BD75" s="1308"/>
      <c r="BE75" s="1308"/>
      <c r="BF75" s="1308"/>
      <c r="BG75" s="1308"/>
      <c r="BH75" s="1308"/>
      <c r="BI75" s="1308"/>
      <c r="BJ75" s="1308"/>
      <c r="BK75" s="1308"/>
      <c r="BL75" s="1308"/>
      <c r="BM75" s="1308"/>
      <c r="BN75" s="1308"/>
      <c r="BO75" s="1308"/>
      <c r="BP75" s="1305">
        <v>13.9</v>
      </c>
      <c r="BQ75" s="1305"/>
      <c r="BR75" s="1305"/>
      <c r="BS75" s="1305"/>
      <c r="BT75" s="1305"/>
      <c r="BU75" s="1305"/>
      <c r="BV75" s="1305"/>
      <c r="BW75" s="1305"/>
      <c r="BX75" s="1305">
        <v>12.2</v>
      </c>
      <c r="BY75" s="1305"/>
      <c r="BZ75" s="1305"/>
      <c r="CA75" s="1305"/>
      <c r="CB75" s="1305"/>
      <c r="CC75" s="1305"/>
      <c r="CD75" s="1305"/>
      <c r="CE75" s="1305"/>
      <c r="CF75" s="1305">
        <v>10</v>
      </c>
      <c r="CG75" s="1305"/>
      <c r="CH75" s="1305"/>
      <c r="CI75" s="1305"/>
      <c r="CJ75" s="1305"/>
      <c r="CK75" s="1305"/>
      <c r="CL75" s="1305"/>
      <c r="CM75" s="1305"/>
      <c r="CN75" s="1305">
        <v>9.3000000000000007</v>
      </c>
      <c r="CO75" s="1305"/>
      <c r="CP75" s="1305"/>
      <c r="CQ75" s="1305"/>
      <c r="CR75" s="1305"/>
      <c r="CS75" s="1305"/>
      <c r="CT75" s="1305"/>
      <c r="CU75" s="1305"/>
      <c r="CV75" s="1305">
        <v>8.6</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595</v>
      </c>
      <c r="AO77" s="1310"/>
      <c r="AP77" s="1310"/>
      <c r="AQ77" s="1310"/>
      <c r="AR77" s="1310"/>
      <c r="AS77" s="1310"/>
      <c r="AT77" s="1310"/>
      <c r="AU77" s="1310"/>
      <c r="AV77" s="1310"/>
      <c r="AW77" s="1310"/>
      <c r="AX77" s="1310"/>
      <c r="AY77" s="1310"/>
      <c r="AZ77" s="1310"/>
      <c r="BA77" s="1310"/>
      <c r="BB77" s="1308" t="s">
        <v>592</v>
      </c>
      <c r="BC77" s="1308"/>
      <c r="BD77" s="1308"/>
      <c r="BE77" s="1308"/>
      <c r="BF77" s="1308"/>
      <c r="BG77" s="1308"/>
      <c r="BH77" s="1308"/>
      <c r="BI77" s="1308"/>
      <c r="BJ77" s="1308"/>
      <c r="BK77" s="1308"/>
      <c r="BL77" s="1308"/>
      <c r="BM77" s="1308"/>
      <c r="BN77" s="1308"/>
      <c r="BO77" s="1308"/>
      <c r="BP77" s="1305">
        <v>0</v>
      </c>
      <c r="BQ77" s="1305"/>
      <c r="BR77" s="1305"/>
      <c r="BS77" s="1305"/>
      <c r="BT77" s="1305"/>
      <c r="BU77" s="1305"/>
      <c r="BV77" s="1305"/>
      <c r="BW77" s="1305"/>
      <c r="BX77" s="1305">
        <v>20.2</v>
      </c>
      <c r="BY77" s="1305"/>
      <c r="BZ77" s="1305"/>
      <c r="CA77" s="1305"/>
      <c r="CB77" s="1305"/>
      <c r="CC77" s="1305"/>
      <c r="CD77" s="1305"/>
      <c r="CE77" s="1305"/>
      <c r="CF77" s="1305">
        <v>38.5</v>
      </c>
      <c r="CG77" s="1305"/>
      <c r="CH77" s="1305"/>
      <c r="CI77" s="1305"/>
      <c r="CJ77" s="1305"/>
      <c r="CK77" s="1305"/>
      <c r="CL77" s="1305"/>
      <c r="CM77" s="1305"/>
      <c r="CN77" s="1305">
        <v>32.799999999999997</v>
      </c>
      <c r="CO77" s="1305"/>
      <c r="CP77" s="1305"/>
      <c r="CQ77" s="1305"/>
      <c r="CR77" s="1305"/>
      <c r="CS77" s="1305"/>
      <c r="CT77" s="1305"/>
      <c r="CU77" s="1305"/>
      <c r="CV77" s="1305">
        <v>20.9</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598</v>
      </c>
      <c r="BC79" s="1308"/>
      <c r="BD79" s="1308"/>
      <c r="BE79" s="1308"/>
      <c r="BF79" s="1308"/>
      <c r="BG79" s="1308"/>
      <c r="BH79" s="1308"/>
      <c r="BI79" s="1308"/>
      <c r="BJ79" s="1308"/>
      <c r="BK79" s="1308"/>
      <c r="BL79" s="1308"/>
      <c r="BM79" s="1308"/>
      <c r="BN79" s="1308"/>
      <c r="BO79" s="1308"/>
      <c r="BP79" s="1305">
        <v>8.5</v>
      </c>
      <c r="BQ79" s="1305"/>
      <c r="BR79" s="1305"/>
      <c r="BS79" s="1305"/>
      <c r="BT79" s="1305"/>
      <c r="BU79" s="1305"/>
      <c r="BV79" s="1305"/>
      <c r="BW79" s="1305"/>
      <c r="BX79" s="1305">
        <v>9.3000000000000007</v>
      </c>
      <c r="BY79" s="1305"/>
      <c r="BZ79" s="1305"/>
      <c r="CA79" s="1305"/>
      <c r="CB79" s="1305"/>
      <c r="CC79" s="1305"/>
      <c r="CD79" s="1305"/>
      <c r="CE79" s="1305"/>
      <c r="CF79" s="1305">
        <v>9.1999999999999993</v>
      </c>
      <c r="CG79" s="1305"/>
      <c r="CH79" s="1305"/>
      <c r="CI79" s="1305"/>
      <c r="CJ79" s="1305"/>
      <c r="CK79" s="1305"/>
      <c r="CL79" s="1305"/>
      <c r="CM79" s="1305"/>
      <c r="CN79" s="1305">
        <v>9.1</v>
      </c>
      <c r="CO79" s="1305"/>
      <c r="CP79" s="1305"/>
      <c r="CQ79" s="1305"/>
      <c r="CR79" s="1305"/>
      <c r="CS79" s="1305"/>
      <c r="CT79" s="1305"/>
      <c r="CU79" s="1305"/>
      <c r="CV79" s="1305">
        <v>9.1</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FrpjnpB5rmVYT0gTVF+vzJAUC1fG6iAVlDi+L2ZCNqzkvspkcOYp6OP5JOdcyASVHhiogeyeLdy8oB+I52fUTA==" saltValue="jQyH33qv2Ey5r+WiTZMGK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4" zoomScale="70" zoomScaleNormal="70" zoomScaleSheetLayoutView="70" workbookViewId="0">
      <selection activeCell="AF52" sqref="AF52"/>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lElF+Mq5D9MfQERa9aOu2/avv7278X9FUxiS3XhCb3+EmTlq1l6vn/Ep8Rtq9ZgMgXo78YQtM/mawQsN58nEg==" saltValue="iD2D8lvl7WOMrtk+gwF4g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A57" zoomScale="70" zoomScaleNormal="70" zoomScaleSheetLayoutView="55" workbookViewId="0">
      <selection activeCell="BJ60" sqref="BJ60"/>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DC8BQoUTKC/4ffm3c9r1+96vrL+pRfobPykhOwDGbTcL7qLlAQFkM4hGy8S4rXGrf4ckHFEigkKH0ly7F2msQ==" saltValue="7GoXj0hviJe8Vu9JEmccp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543</v>
      </c>
      <c r="G2" s="156"/>
      <c r="H2" s="157"/>
    </row>
    <row r="3" spans="1:8" x14ac:dyDescent="0.15">
      <c r="A3" s="153" t="s">
        <v>536</v>
      </c>
      <c r="B3" s="158"/>
      <c r="C3" s="159"/>
      <c r="D3" s="160">
        <v>133196</v>
      </c>
      <c r="E3" s="161"/>
      <c r="F3" s="162">
        <v>158564</v>
      </c>
      <c r="G3" s="163"/>
      <c r="H3" s="164"/>
    </row>
    <row r="4" spans="1:8" x14ac:dyDescent="0.15">
      <c r="A4" s="165"/>
      <c r="B4" s="166"/>
      <c r="C4" s="167"/>
      <c r="D4" s="168">
        <v>27283</v>
      </c>
      <c r="E4" s="169"/>
      <c r="F4" s="170">
        <v>48412</v>
      </c>
      <c r="G4" s="171"/>
      <c r="H4" s="172"/>
    </row>
    <row r="5" spans="1:8" x14ac:dyDescent="0.15">
      <c r="A5" s="153" t="s">
        <v>538</v>
      </c>
      <c r="B5" s="158"/>
      <c r="C5" s="159"/>
      <c r="D5" s="160">
        <v>69055</v>
      </c>
      <c r="E5" s="161"/>
      <c r="F5" s="162">
        <v>106092</v>
      </c>
      <c r="G5" s="163"/>
      <c r="H5" s="164"/>
    </row>
    <row r="6" spans="1:8" x14ac:dyDescent="0.15">
      <c r="A6" s="165"/>
      <c r="B6" s="166"/>
      <c r="C6" s="167"/>
      <c r="D6" s="168">
        <v>26023</v>
      </c>
      <c r="E6" s="169"/>
      <c r="F6" s="170">
        <v>44299</v>
      </c>
      <c r="G6" s="171"/>
      <c r="H6" s="172"/>
    </row>
    <row r="7" spans="1:8" x14ac:dyDescent="0.15">
      <c r="A7" s="153" t="s">
        <v>539</v>
      </c>
      <c r="B7" s="158"/>
      <c r="C7" s="159"/>
      <c r="D7" s="160">
        <v>54699</v>
      </c>
      <c r="E7" s="161"/>
      <c r="F7" s="162">
        <v>78903</v>
      </c>
      <c r="G7" s="163"/>
      <c r="H7" s="164"/>
    </row>
    <row r="8" spans="1:8" x14ac:dyDescent="0.15">
      <c r="A8" s="165"/>
      <c r="B8" s="166"/>
      <c r="C8" s="167"/>
      <c r="D8" s="168">
        <v>29303</v>
      </c>
      <c r="E8" s="169"/>
      <c r="F8" s="170">
        <v>49201</v>
      </c>
      <c r="G8" s="171"/>
      <c r="H8" s="172"/>
    </row>
    <row r="9" spans="1:8" x14ac:dyDescent="0.15">
      <c r="A9" s="153" t="s">
        <v>540</v>
      </c>
      <c r="B9" s="158"/>
      <c r="C9" s="159"/>
      <c r="D9" s="160">
        <v>78004</v>
      </c>
      <c r="E9" s="161"/>
      <c r="F9" s="162">
        <v>82993</v>
      </c>
      <c r="G9" s="163"/>
      <c r="H9" s="164"/>
    </row>
    <row r="10" spans="1:8" x14ac:dyDescent="0.15">
      <c r="A10" s="165"/>
      <c r="B10" s="166"/>
      <c r="C10" s="167"/>
      <c r="D10" s="168">
        <v>26779</v>
      </c>
      <c r="E10" s="169"/>
      <c r="F10" s="170">
        <v>46787</v>
      </c>
      <c r="G10" s="171"/>
      <c r="H10" s="172"/>
    </row>
    <row r="11" spans="1:8" x14ac:dyDescent="0.15">
      <c r="A11" s="153" t="s">
        <v>541</v>
      </c>
      <c r="B11" s="158"/>
      <c r="C11" s="159"/>
      <c r="D11" s="160">
        <v>47027</v>
      </c>
      <c r="E11" s="161"/>
      <c r="F11" s="162">
        <v>108252</v>
      </c>
      <c r="G11" s="163"/>
      <c r="H11" s="164"/>
    </row>
    <row r="12" spans="1:8" x14ac:dyDescent="0.15">
      <c r="A12" s="165"/>
      <c r="B12" s="166"/>
      <c r="C12" s="173"/>
      <c r="D12" s="168">
        <v>29456</v>
      </c>
      <c r="E12" s="169"/>
      <c r="F12" s="170">
        <v>50321</v>
      </c>
      <c r="G12" s="171"/>
      <c r="H12" s="172"/>
    </row>
    <row r="13" spans="1:8" x14ac:dyDescent="0.15">
      <c r="A13" s="153"/>
      <c r="B13" s="158"/>
      <c r="C13" s="174"/>
      <c r="D13" s="175">
        <v>76396</v>
      </c>
      <c r="E13" s="176"/>
      <c r="F13" s="177">
        <v>106961</v>
      </c>
      <c r="G13" s="178"/>
      <c r="H13" s="164"/>
    </row>
    <row r="14" spans="1:8" x14ac:dyDescent="0.15">
      <c r="A14" s="165"/>
      <c r="B14" s="166"/>
      <c r="C14" s="167"/>
      <c r="D14" s="168">
        <v>27769</v>
      </c>
      <c r="E14" s="169"/>
      <c r="F14" s="170">
        <v>47804</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4.62</v>
      </c>
      <c r="C19" s="179">
        <f>ROUND(VALUE(SUBSTITUTE(実質収支比率等に係る経年分析!G$48,"▲","-")),2)</f>
        <v>2.85</v>
      </c>
      <c r="D19" s="179">
        <f>ROUND(VALUE(SUBSTITUTE(実質収支比率等に係る経年分析!H$48,"▲","-")),2)</f>
        <v>3.36</v>
      </c>
      <c r="E19" s="179">
        <f>ROUND(VALUE(SUBSTITUTE(実質収支比率等に係る経年分析!I$48,"▲","-")),2)</f>
        <v>3.02</v>
      </c>
      <c r="F19" s="179">
        <f>ROUND(VALUE(SUBSTITUTE(実質収支比率等に係る経年分析!J$48,"▲","-")),2)</f>
        <v>2.57</v>
      </c>
    </row>
    <row r="20" spans="1:11" x14ac:dyDescent="0.15">
      <c r="A20" s="179" t="s">
        <v>55</v>
      </c>
      <c r="B20" s="179">
        <f>ROUND(VALUE(SUBSTITUTE(実質収支比率等に係る経年分析!F$47,"▲","-")),2)</f>
        <v>23.36</v>
      </c>
      <c r="C20" s="179">
        <f>ROUND(VALUE(SUBSTITUTE(実質収支比率等に係る経年分析!G$47,"▲","-")),2)</f>
        <v>21.36</v>
      </c>
      <c r="D20" s="179">
        <f>ROUND(VALUE(SUBSTITUTE(実質収支比率等に係る経年分析!H$47,"▲","-")),2)</f>
        <v>23.49</v>
      </c>
      <c r="E20" s="179">
        <f>ROUND(VALUE(SUBSTITUTE(実質収支比率等に係る経年分析!I$47,"▲","-")),2)</f>
        <v>24.15</v>
      </c>
      <c r="F20" s="179">
        <f>ROUND(VALUE(SUBSTITUTE(実質収支比率等に係る経年分析!J$47,"▲","-")),2)</f>
        <v>28.57</v>
      </c>
    </row>
    <row r="21" spans="1:11" x14ac:dyDescent="0.15">
      <c r="A21" s="179" t="s">
        <v>56</v>
      </c>
      <c r="B21" s="179">
        <f>IF(ISNUMBER(VALUE(SUBSTITUTE(実質収支比率等に係る経年分析!F$49,"▲","-"))),ROUND(VALUE(SUBSTITUTE(実質収支比率等に係る経年分析!F$49,"▲","-")),2),NA())</f>
        <v>4.46</v>
      </c>
      <c r="C21" s="179">
        <f>IF(ISNUMBER(VALUE(SUBSTITUTE(実質収支比率等に係る経年分析!G$49,"▲","-"))),ROUND(VALUE(SUBSTITUTE(実質収支比率等に係る経年分析!G$49,"▲","-")),2),NA())</f>
        <v>-3.34</v>
      </c>
      <c r="D21" s="179">
        <f>IF(ISNUMBER(VALUE(SUBSTITUTE(実質収支比率等に係る経年分析!H$49,"▲","-"))),ROUND(VALUE(SUBSTITUTE(実質収支比率等に係る経年分析!H$49,"▲","-")),2),NA())</f>
        <v>2.38</v>
      </c>
      <c r="E21" s="179">
        <f>IF(ISNUMBER(VALUE(SUBSTITUTE(実質収支比率等に係る経年分析!I$49,"▲","-"))),ROUND(VALUE(SUBSTITUTE(実質収支比率等に係る経年分析!I$49,"▲","-")),2),NA())</f>
        <v>0.32</v>
      </c>
      <c r="F21" s="179">
        <f>IF(ISNUMBER(VALUE(SUBSTITUTE(実質収支比率等に係る経年分析!J$49,"▲","-"))),ROUND(VALUE(SUBSTITUTE(実質収支比率等に係る経年分析!J$49,"▲","-")),2),NA())</f>
        <v>3.71</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0.08</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0.05</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0.01</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0.01</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鏡石駅東第１土地区画整理事業特別会計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0.05</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0.03</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0.02</v>
      </c>
    </row>
    <row r="30" spans="1:11" x14ac:dyDescent="0.15">
      <c r="A30" s="180" t="str">
        <f>IF(連結実質赤字比率に係る赤字・黒字の構成分析!C$40="",NA(),連結実質赤字比率に係る赤字・黒字の構成分析!C$40)</f>
        <v>農業集落排水事業特別会計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0.02</v>
      </c>
    </row>
    <row r="31" spans="1:11" x14ac:dyDescent="0.15">
      <c r="A31" s="180" t="str">
        <f>IF(連結実質赤字比率に係る赤字・黒字の構成分析!C$39="",NA(),連結実質赤字比率に係る赤字・黒字の構成分析!C$39)</f>
        <v>公共下水道事業特別会計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0.14000000000000001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0.08</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0.08</v>
      </c>
    </row>
    <row r="32" spans="1:11" x14ac:dyDescent="0.15">
      <c r="A32" s="180" t="str">
        <f>IF(連結実質赤字比率に係る赤字・黒字の構成分析!C$38="",NA(),連結実質赤字比率に係る赤字・黒字の構成分析!C$38)</f>
        <v>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0.44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0.68</v>
      </c>
    </row>
    <row r="33" spans="1:16" x14ac:dyDescent="0.15">
      <c r="A33" s="180" t="str">
        <f>IF(連結実質赤字比率に係る赤字・黒字の構成分析!C$37="",NA(),連結実質赤字比率に係る赤字・黒字の構成分析!C$37)</f>
        <v>一般会計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4.5599999999999996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2.81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3.25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3.01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2.5299999999999998</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3.05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3.25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2.15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3.12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4.47</v>
      </c>
    </row>
    <row r="35" spans="1:16" x14ac:dyDescent="0.15">
      <c r="A35" s="180" t="str">
        <f>IF(連結実質赤字比率に係る赤字・黒字の構成分析!C$35="",NA(),連結実質赤字比率に係る赤字・黒字の構成分析!C$35)</f>
        <v>上水道事業会計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12.23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11.74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13.46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15.36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17.38</v>
      </c>
    </row>
    <row r="36" spans="1:16" x14ac:dyDescent="0.15">
      <c r="A36" s="180" t="str">
        <f>IF(連結実質赤字比率に係る赤字・黒字の構成分析!C$34="",NA(),連結実質赤字比率に係る赤字・黒字の構成分析!C$34)</f>
        <v>工業団地事業特別会計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14.86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28.09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28.22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32.24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25.09</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446</v>
      </c>
      <c r="E42" s="181"/>
      <c r="F42" s="181"/>
      <c r="G42" s="181">
        <f>'実質公債費比率（分子）の構造'!L$52</f>
        <v>428</v>
      </c>
      <c r="H42" s="181"/>
      <c r="I42" s="181"/>
      <c r="J42" s="181">
        <f>'実質公債費比率（分子）の構造'!M$52</f>
        <v>452</v>
      </c>
      <c r="K42" s="181"/>
      <c r="L42" s="181"/>
      <c r="M42" s="181">
        <f>'実質公債費比率（分子）の構造'!N$52</f>
        <v>441</v>
      </c>
      <c r="N42" s="181"/>
      <c r="O42" s="181"/>
      <c r="P42" s="181">
        <f>'実質公債費比率（分子）の構造'!O$52</f>
        <v>423</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115</v>
      </c>
      <c r="C44" s="181"/>
      <c r="D44" s="181"/>
      <c r="E44" s="181">
        <f>'実質公債費比率（分子）の構造'!L$50</f>
        <v>105</v>
      </c>
      <c r="F44" s="181"/>
      <c r="G44" s="181"/>
      <c r="H44" s="181">
        <f>'実質公債費比率（分子）の構造'!M$50</f>
        <v>88</v>
      </c>
      <c r="I44" s="181"/>
      <c r="J44" s="181"/>
      <c r="K44" s="181">
        <f>'実質公債費比率（分子）の構造'!N$50</f>
        <v>78</v>
      </c>
      <c r="L44" s="181"/>
      <c r="M44" s="181"/>
      <c r="N44" s="181">
        <f>'実質公債費比率（分子）の構造'!O$50</f>
        <v>72</v>
      </c>
      <c r="O44" s="181"/>
      <c r="P44" s="181"/>
    </row>
    <row r="45" spans="1:16" x14ac:dyDescent="0.15">
      <c r="A45" s="181" t="s">
        <v>66</v>
      </c>
      <c r="B45" s="181">
        <f>'実質公債費比率（分子）の構造'!K$49</f>
        <v>2</v>
      </c>
      <c r="C45" s="181"/>
      <c r="D45" s="181"/>
      <c r="E45" s="181">
        <f>'実質公債費比率（分子）の構造'!L$49</f>
        <v>3</v>
      </c>
      <c r="F45" s="181"/>
      <c r="G45" s="181"/>
      <c r="H45" s="181">
        <f>'実質公債費比率（分子）の構造'!M$49</f>
        <v>4</v>
      </c>
      <c r="I45" s="181"/>
      <c r="J45" s="181"/>
      <c r="K45" s="181">
        <f>'実質公債費比率（分子）の構造'!N$49</f>
        <v>2</v>
      </c>
      <c r="L45" s="181"/>
      <c r="M45" s="181"/>
      <c r="N45" s="181">
        <f>'実質公債費比率（分子）の構造'!O$49</f>
        <v>5</v>
      </c>
      <c r="O45" s="181"/>
      <c r="P45" s="181"/>
    </row>
    <row r="46" spans="1:16" x14ac:dyDescent="0.15">
      <c r="A46" s="181" t="s">
        <v>67</v>
      </c>
      <c r="B46" s="181">
        <f>'実質公債費比率（分子）の構造'!K$48</f>
        <v>122</v>
      </c>
      <c r="C46" s="181"/>
      <c r="D46" s="181"/>
      <c r="E46" s="181">
        <f>'実質公債費比率（分子）の構造'!L$48</f>
        <v>122</v>
      </c>
      <c r="F46" s="181"/>
      <c r="G46" s="181"/>
      <c r="H46" s="181">
        <f>'実質公債費比率（分子）の構造'!M$48</f>
        <v>124</v>
      </c>
      <c r="I46" s="181"/>
      <c r="J46" s="181"/>
      <c r="K46" s="181">
        <f>'実質公債費比率（分子）の構造'!N$48</f>
        <v>177</v>
      </c>
      <c r="L46" s="181"/>
      <c r="M46" s="181"/>
      <c r="N46" s="181">
        <f>'実質公債費比率（分子）の構造'!O$48</f>
        <v>166</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544</v>
      </c>
      <c r="C49" s="181"/>
      <c r="D49" s="181"/>
      <c r="E49" s="181">
        <f>'実質公債費比率（分子）の構造'!L$45</f>
        <v>503</v>
      </c>
      <c r="F49" s="181"/>
      <c r="G49" s="181"/>
      <c r="H49" s="181">
        <f>'実質公債費比率（分子）の構造'!M$45</f>
        <v>485</v>
      </c>
      <c r="I49" s="181"/>
      <c r="J49" s="181"/>
      <c r="K49" s="181">
        <f>'実質公債費比率（分子）の構造'!N$45</f>
        <v>450</v>
      </c>
      <c r="L49" s="181"/>
      <c r="M49" s="181"/>
      <c r="N49" s="181">
        <f>'実質公債費比率（分子）の構造'!O$45</f>
        <v>405</v>
      </c>
      <c r="O49" s="181"/>
      <c r="P49" s="181"/>
    </row>
    <row r="50" spans="1:16" x14ac:dyDescent="0.15">
      <c r="A50" s="181" t="s">
        <v>71</v>
      </c>
      <c r="B50" s="181" t="e">
        <f>NA()</f>
        <v>#N/A</v>
      </c>
      <c r="C50" s="181">
        <f>IF(ISNUMBER('実質公債費比率（分子）の構造'!K$53),'実質公債費比率（分子）の構造'!K$53,NA())</f>
        <v>337</v>
      </c>
      <c r="D50" s="181" t="e">
        <f>NA()</f>
        <v>#N/A</v>
      </c>
      <c r="E50" s="181" t="e">
        <f>NA()</f>
        <v>#N/A</v>
      </c>
      <c r="F50" s="181">
        <f>IF(ISNUMBER('実質公債費比率（分子）の構造'!L$53),'実質公債費比率（分子）の構造'!L$53,NA())</f>
        <v>305</v>
      </c>
      <c r="G50" s="181" t="e">
        <f>NA()</f>
        <v>#N/A</v>
      </c>
      <c r="H50" s="181" t="e">
        <f>NA()</f>
        <v>#N/A</v>
      </c>
      <c r="I50" s="181">
        <f>IF(ISNUMBER('実質公債費比率（分子）の構造'!M$53),'実質公債費比率（分子）の構造'!M$53,NA())</f>
        <v>249</v>
      </c>
      <c r="J50" s="181" t="e">
        <f>NA()</f>
        <v>#N/A</v>
      </c>
      <c r="K50" s="181" t="e">
        <f>NA()</f>
        <v>#N/A</v>
      </c>
      <c r="L50" s="181">
        <f>IF(ISNUMBER('実質公債費比率（分子）の構造'!N$53),'実質公債費比率（分子）の構造'!N$53,NA())</f>
        <v>266</v>
      </c>
      <c r="M50" s="181" t="e">
        <f>NA()</f>
        <v>#N/A</v>
      </c>
      <c r="N50" s="181" t="e">
        <f>NA()</f>
        <v>#N/A</v>
      </c>
      <c r="O50" s="181">
        <f>IF(ISNUMBER('実質公債費比率（分子）の構造'!O$53),'実質公債費比率（分子）の構造'!O$53,NA())</f>
        <v>225</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5671</v>
      </c>
      <c r="E56" s="180"/>
      <c r="F56" s="180"/>
      <c r="G56" s="180">
        <f>'将来負担比率（分子）の構造'!J$52</f>
        <v>5693</v>
      </c>
      <c r="H56" s="180"/>
      <c r="I56" s="180"/>
      <c r="J56" s="180">
        <f>'将来負担比率（分子）の構造'!K$52</f>
        <v>5631</v>
      </c>
      <c r="K56" s="180"/>
      <c r="L56" s="180"/>
      <c r="M56" s="180">
        <f>'将来負担比率（分子）の構造'!L$52</f>
        <v>5552</v>
      </c>
      <c r="N56" s="180"/>
      <c r="O56" s="180"/>
      <c r="P56" s="180">
        <f>'将来負担比率（分子）の構造'!M$52</f>
        <v>5550</v>
      </c>
    </row>
    <row r="57" spans="1:16" x14ac:dyDescent="0.15">
      <c r="A57" s="180" t="s">
        <v>42</v>
      </c>
      <c r="B57" s="180"/>
      <c r="C57" s="180"/>
      <c r="D57" s="180">
        <f>'将来負担比率（分子）の構造'!I$51</f>
        <v>175</v>
      </c>
      <c r="E57" s="180"/>
      <c r="F57" s="180"/>
      <c r="G57" s="180">
        <f>'将来負担比率（分子）の構造'!J$51</f>
        <v>148</v>
      </c>
      <c r="H57" s="180"/>
      <c r="I57" s="180"/>
      <c r="J57" s="180">
        <f>'将来負担比率（分子）の構造'!K$51</f>
        <v>139</v>
      </c>
      <c r="K57" s="180"/>
      <c r="L57" s="180"/>
      <c r="M57" s="180">
        <f>'将来負担比率（分子）の構造'!L$51</f>
        <v>169</v>
      </c>
      <c r="N57" s="180"/>
      <c r="O57" s="180"/>
      <c r="P57" s="180">
        <f>'将来負担比率（分子）の構造'!M$51</f>
        <v>189</v>
      </c>
    </row>
    <row r="58" spans="1:16" x14ac:dyDescent="0.15">
      <c r="A58" s="180" t="s">
        <v>41</v>
      </c>
      <c r="B58" s="180"/>
      <c r="C58" s="180"/>
      <c r="D58" s="180">
        <f>'将来負担比率（分子）の構造'!I$50</f>
        <v>2389</v>
      </c>
      <c r="E58" s="180"/>
      <c r="F58" s="180"/>
      <c r="G58" s="180">
        <f>'将来負担比率（分子）の構造'!J$50</f>
        <v>2321</v>
      </c>
      <c r="H58" s="180"/>
      <c r="I58" s="180"/>
      <c r="J58" s="180">
        <f>'将来負担比率（分子）の構造'!K$50</f>
        <v>2431</v>
      </c>
      <c r="K58" s="180"/>
      <c r="L58" s="180"/>
      <c r="M58" s="180">
        <f>'将来負担比率（分子）の構造'!L$50</f>
        <v>2471</v>
      </c>
      <c r="N58" s="180"/>
      <c r="O58" s="180"/>
      <c r="P58" s="180">
        <f>'将来負担比率（分子）の構造'!M$50</f>
        <v>2697</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524</v>
      </c>
      <c r="C62" s="180"/>
      <c r="D62" s="180"/>
      <c r="E62" s="180">
        <f>'将来負担比率（分子）の構造'!J$45</f>
        <v>458</v>
      </c>
      <c r="F62" s="180"/>
      <c r="G62" s="180"/>
      <c r="H62" s="180">
        <f>'将来負担比率（分子）の構造'!K$45</f>
        <v>467</v>
      </c>
      <c r="I62" s="180"/>
      <c r="J62" s="180"/>
      <c r="K62" s="180">
        <f>'将来負担比率（分子）の構造'!L$45</f>
        <v>429</v>
      </c>
      <c r="L62" s="180"/>
      <c r="M62" s="180"/>
      <c r="N62" s="180">
        <f>'将来負担比率（分子）の構造'!M$45</f>
        <v>396</v>
      </c>
      <c r="O62" s="180"/>
      <c r="P62" s="180"/>
    </row>
    <row r="63" spans="1:16" x14ac:dyDescent="0.15">
      <c r="A63" s="180" t="s">
        <v>34</v>
      </c>
      <c r="B63" s="180">
        <f>'将来負担比率（分子）の構造'!I$44</f>
        <v>65</v>
      </c>
      <c r="C63" s="180"/>
      <c r="D63" s="180"/>
      <c r="E63" s="180">
        <f>'将来負担比率（分子）の構造'!J$44</f>
        <v>69</v>
      </c>
      <c r="F63" s="180"/>
      <c r="G63" s="180"/>
      <c r="H63" s="180">
        <f>'将来負担比率（分子）の構造'!K$44</f>
        <v>102</v>
      </c>
      <c r="I63" s="180"/>
      <c r="J63" s="180"/>
      <c r="K63" s="180">
        <f>'将来負担比率（分子）の構造'!L$44</f>
        <v>124</v>
      </c>
      <c r="L63" s="180"/>
      <c r="M63" s="180"/>
      <c r="N63" s="180">
        <f>'将来負担比率（分子）の構造'!M$44</f>
        <v>289</v>
      </c>
      <c r="O63" s="180"/>
      <c r="P63" s="180"/>
    </row>
    <row r="64" spans="1:16" x14ac:dyDescent="0.15">
      <c r="A64" s="180" t="s">
        <v>33</v>
      </c>
      <c r="B64" s="180">
        <f>'将来負担比率（分子）の構造'!I$43</f>
        <v>2339</v>
      </c>
      <c r="C64" s="180"/>
      <c r="D64" s="180"/>
      <c r="E64" s="180">
        <f>'将来負担比率（分子）の構造'!J$43</f>
        <v>2318</v>
      </c>
      <c r="F64" s="180"/>
      <c r="G64" s="180"/>
      <c r="H64" s="180">
        <f>'将来負担比率（分子）の構造'!K$43</f>
        <v>2392</v>
      </c>
      <c r="I64" s="180"/>
      <c r="J64" s="180"/>
      <c r="K64" s="180">
        <f>'将来負担比率（分子）の構造'!L$43</f>
        <v>2662</v>
      </c>
      <c r="L64" s="180"/>
      <c r="M64" s="180"/>
      <c r="N64" s="180">
        <f>'将来負担比率（分子）の構造'!M$43</f>
        <v>2863</v>
      </c>
      <c r="O64" s="180"/>
      <c r="P64" s="180"/>
    </row>
    <row r="65" spans="1:16" x14ac:dyDescent="0.15">
      <c r="A65" s="180" t="s">
        <v>32</v>
      </c>
      <c r="B65" s="180">
        <f>'将来負担比率（分子）の構造'!I$42</f>
        <v>1093</v>
      </c>
      <c r="C65" s="180"/>
      <c r="D65" s="180"/>
      <c r="E65" s="180">
        <f>'将来負担比率（分子）の構造'!J$42</f>
        <v>944</v>
      </c>
      <c r="F65" s="180"/>
      <c r="G65" s="180"/>
      <c r="H65" s="180">
        <f>'将来負担比率（分子）の構造'!K$42</f>
        <v>757</v>
      </c>
      <c r="I65" s="180"/>
      <c r="J65" s="180"/>
      <c r="K65" s="180">
        <f>'将来負担比率（分子）の構造'!L$42</f>
        <v>708</v>
      </c>
      <c r="L65" s="180"/>
      <c r="M65" s="180"/>
      <c r="N65" s="180">
        <f>'将来負担比率（分子）の構造'!M$42</f>
        <v>664</v>
      </c>
      <c r="O65" s="180"/>
      <c r="P65" s="180"/>
    </row>
    <row r="66" spans="1:16" x14ac:dyDescent="0.15">
      <c r="A66" s="180" t="s">
        <v>31</v>
      </c>
      <c r="B66" s="180">
        <f>'将来負担比率（分子）の構造'!I$41</f>
        <v>5050</v>
      </c>
      <c r="C66" s="180"/>
      <c r="D66" s="180"/>
      <c r="E66" s="180">
        <f>'将来負担比率（分子）の構造'!J$41</f>
        <v>5168</v>
      </c>
      <c r="F66" s="180"/>
      <c r="G66" s="180"/>
      <c r="H66" s="180">
        <f>'将来負担比率（分子）の構造'!K$41</f>
        <v>5265</v>
      </c>
      <c r="I66" s="180"/>
      <c r="J66" s="180"/>
      <c r="K66" s="180">
        <f>'将来負担比率（分子）の構造'!L$41</f>
        <v>5401</v>
      </c>
      <c r="L66" s="180"/>
      <c r="M66" s="180"/>
      <c r="N66" s="180">
        <f>'将来負担比率（分子）の構造'!M$41</f>
        <v>5470</v>
      </c>
      <c r="O66" s="180"/>
      <c r="P66" s="180"/>
    </row>
    <row r="67" spans="1:16" x14ac:dyDescent="0.15">
      <c r="A67" s="180" t="s">
        <v>75</v>
      </c>
      <c r="B67" s="180" t="e">
        <f>NA()</f>
        <v>#N/A</v>
      </c>
      <c r="C67" s="180">
        <f>IF(ISNUMBER('将来負担比率（分子）の構造'!I$53), IF('将来負担比率（分子）の構造'!I$53 &lt; 0, 0, '将来負担比率（分子）の構造'!I$53), NA())</f>
        <v>836</v>
      </c>
      <c r="D67" s="180" t="e">
        <f>NA()</f>
        <v>#N/A</v>
      </c>
      <c r="E67" s="180" t="e">
        <f>NA()</f>
        <v>#N/A</v>
      </c>
      <c r="F67" s="180">
        <f>IF(ISNUMBER('将来負担比率（分子）の構造'!J$53), IF('将来負担比率（分子）の構造'!J$53 &lt; 0, 0, '将来負担比率（分子）の構造'!J$53), NA())</f>
        <v>795</v>
      </c>
      <c r="G67" s="180" t="e">
        <f>NA()</f>
        <v>#N/A</v>
      </c>
      <c r="H67" s="180" t="e">
        <f>NA()</f>
        <v>#N/A</v>
      </c>
      <c r="I67" s="180">
        <f>IF(ISNUMBER('将来負担比率（分子）の構造'!K$53), IF('将来負担比率（分子）の構造'!K$53 &lt; 0, 0, '将来負担比率（分子）の構造'!K$53), NA())</f>
        <v>781</v>
      </c>
      <c r="J67" s="180" t="e">
        <f>NA()</f>
        <v>#N/A</v>
      </c>
      <c r="K67" s="180" t="e">
        <f>NA()</f>
        <v>#N/A</v>
      </c>
      <c r="L67" s="180">
        <f>IF(ISNUMBER('将来負担比率（分子）の構造'!L$53), IF('将来負担比率（分子）の構造'!L$53 &lt; 0, 0, '将来負担比率（分子）の構造'!L$53), NA())</f>
        <v>1131</v>
      </c>
      <c r="M67" s="180" t="e">
        <f>NA()</f>
        <v>#N/A</v>
      </c>
      <c r="N67" s="180" t="e">
        <f>NA()</f>
        <v>#N/A</v>
      </c>
      <c r="O67" s="180">
        <f>IF(ISNUMBER('将来負担比率（分子）の構造'!M$53), IF('将来負担比率（分子）の構造'!M$53 &lt; 0, 0, '将来負担比率（分子）の構造'!M$53), NA())</f>
        <v>1244</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773</v>
      </c>
      <c r="C72" s="184">
        <f>基金残高に係る経年分析!G55</f>
        <v>794</v>
      </c>
      <c r="D72" s="184">
        <f>基金残高に係る経年分析!H55</f>
        <v>931</v>
      </c>
    </row>
    <row r="73" spans="1:16" x14ac:dyDescent="0.15">
      <c r="A73" s="183" t="s">
        <v>78</v>
      </c>
      <c r="B73" s="184">
        <f>基金残高に係る経年分析!F56</f>
        <v>41</v>
      </c>
      <c r="C73" s="184">
        <f>基金残高に係る経年分析!G56</f>
        <v>41</v>
      </c>
      <c r="D73" s="184">
        <f>基金残高に係る経年分析!H56</f>
        <v>41</v>
      </c>
    </row>
    <row r="74" spans="1:16" x14ac:dyDescent="0.15">
      <c r="A74" s="183" t="s">
        <v>79</v>
      </c>
      <c r="B74" s="184">
        <f>基金残高に係る経年分析!F57</f>
        <v>1446</v>
      </c>
      <c r="C74" s="184">
        <f>基金残高に係る経年分析!G57</f>
        <v>1435</v>
      </c>
      <c r="D74" s="184">
        <f>基金残高に係る経年分析!H57</f>
        <v>1471</v>
      </c>
    </row>
  </sheetData>
  <sheetProtection algorithmName="SHA-512" hashValue="/FLLzYYuJ8Vx9nJ3lJEG/Fk7Hp8HnwaIGeL4uUqD6tLp1fC7x4rf3PdVNEzznHxVbKBCiI9srFvbmu37yyU/yg==" saltValue="R8wajt7tdDwu+M0fYddYB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210</v>
      </c>
      <c r="DI1" s="794"/>
      <c r="DJ1" s="794"/>
      <c r="DK1" s="794"/>
      <c r="DL1" s="794"/>
      <c r="DM1" s="794"/>
      <c r="DN1" s="795"/>
      <c r="DO1" s="225"/>
      <c r="DP1" s="793" t="s">
        <v>211</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213</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214</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215</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216</v>
      </c>
      <c r="S4" s="736"/>
      <c r="T4" s="736"/>
      <c r="U4" s="736"/>
      <c r="V4" s="736"/>
      <c r="W4" s="736"/>
      <c r="X4" s="736"/>
      <c r="Y4" s="737"/>
      <c r="Z4" s="735" t="s">
        <v>217</v>
      </c>
      <c r="AA4" s="736"/>
      <c r="AB4" s="736"/>
      <c r="AC4" s="737"/>
      <c r="AD4" s="735" t="s">
        <v>218</v>
      </c>
      <c r="AE4" s="736"/>
      <c r="AF4" s="736"/>
      <c r="AG4" s="736"/>
      <c r="AH4" s="736"/>
      <c r="AI4" s="736"/>
      <c r="AJ4" s="736"/>
      <c r="AK4" s="737"/>
      <c r="AL4" s="735" t="s">
        <v>217</v>
      </c>
      <c r="AM4" s="736"/>
      <c r="AN4" s="736"/>
      <c r="AO4" s="737"/>
      <c r="AP4" s="796" t="s">
        <v>219</v>
      </c>
      <c r="AQ4" s="796"/>
      <c r="AR4" s="796"/>
      <c r="AS4" s="796"/>
      <c r="AT4" s="796"/>
      <c r="AU4" s="796"/>
      <c r="AV4" s="796"/>
      <c r="AW4" s="796"/>
      <c r="AX4" s="796"/>
      <c r="AY4" s="796"/>
      <c r="AZ4" s="796"/>
      <c r="BA4" s="796"/>
      <c r="BB4" s="796"/>
      <c r="BC4" s="796"/>
      <c r="BD4" s="796"/>
      <c r="BE4" s="796"/>
      <c r="BF4" s="796"/>
      <c r="BG4" s="796" t="s">
        <v>220</v>
      </c>
      <c r="BH4" s="796"/>
      <c r="BI4" s="796"/>
      <c r="BJ4" s="796"/>
      <c r="BK4" s="796"/>
      <c r="BL4" s="796"/>
      <c r="BM4" s="796"/>
      <c r="BN4" s="796"/>
      <c r="BO4" s="796" t="s">
        <v>217</v>
      </c>
      <c r="BP4" s="796"/>
      <c r="BQ4" s="796"/>
      <c r="BR4" s="796"/>
      <c r="BS4" s="796" t="s">
        <v>221</v>
      </c>
      <c r="BT4" s="796"/>
      <c r="BU4" s="796"/>
      <c r="BV4" s="796"/>
      <c r="BW4" s="796"/>
      <c r="BX4" s="796"/>
      <c r="BY4" s="796"/>
      <c r="BZ4" s="796"/>
      <c r="CA4" s="796"/>
      <c r="CB4" s="796"/>
      <c r="CD4" s="778" t="s">
        <v>222</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223</v>
      </c>
      <c r="C5" s="761"/>
      <c r="D5" s="761"/>
      <c r="E5" s="761"/>
      <c r="F5" s="761"/>
      <c r="G5" s="761"/>
      <c r="H5" s="761"/>
      <c r="I5" s="761"/>
      <c r="J5" s="761"/>
      <c r="K5" s="761"/>
      <c r="L5" s="761"/>
      <c r="M5" s="761"/>
      <c r="N5" s="761"/>
      <c r="O5" s="761"/>
      <c r="P5" s="761"/>
      <c r="Q5" s="762"/>
      <c r="R5" s="726">
        <v>1600504</v>
      </c>
      <c r="S5" s="727"/>
      <c r="T5" s="727"/>
      <c r="U5" s="727"/>
      <c r="V5" s="727"/>
      <c r="W5" s="727"/>
      <c r="X5" s="727"/>
      <c r="Y5" s="773"/>
      <c r="Z5" s="791">
        <v>25.8</v>
      </c>
      <c r="AA5" s="791"/>
      <c r="AB5" s="791"/>
      <c r="AC5" s="791"/>
      <c r="AD5" s="792">
        <v>1600504</v>
      </c>
      <c r="AE5" s="792"/>
      <c r="AF5" s="792"/>
      <c r="AG5" s="792"/>
      <c r="AH5" s="792"/>
      <c r="AI5" s="792"/>
      <c r="AJ5" s="792"/>
      <c r="AK5" s="792"/>
      <c r="AL5" s="774">
        <v>54.3</v>
      </c>
      <c r="AM5" s="743"/>
      <c r="AN5" s="743"/>
      <c r="AO5" s="775"/>
      <c r="AP5" s="760" t="s">
        <v>224</v>
      </c>
      <c r="AQ5" s="761"/>
      <c r="AR5" s="761"/>
      <c r="AS5" s="761"/>
      <c r="AT5" s="761"/>
      <c r="AU5" s="761"/>
      <c r="AV5" s="761"/>
      <c r="AW5" s="761"/>
      <c r="AX5" s="761"/>
      <c r="AY5" s="761"/>
      <c r="AZ5" s="761"/>
      <c r="BA5" s="761"/>
      <c r="BB5" s="761"/>
      <c r="BC5" s="761"/>
      <c r="BD5" s="761"/>
      <c r="BE5" s="761"/>
      <c r="BF5" s="762"/>
      <c r="BG5" s="661">
        <v>1600431</v>
      </c>
      <c r="BH5" s="664"/>
      <c r="BI5" s="664"/>
      <c r="BJ5" s="664"/>
      <c r="BK5" s="664"/>
      <c r="BL5" s="664"/>
      <c r="BM5" s="664"/>
      <c r="BN5" s="665"/>
      <c r="BO5" s="723">
        <v>100</v>
      </c>
      <c r="BP5" s="723"/>
      <c r="BQ5" s="723"/>
      <c r="BR5" s="723"/>
      <c r="BS5" s="724" t="s">
        <v>127</v>
      </c>
      <c r="BT5" s="724"/>
      <c r="BU5" s="724"/>
      <c r="BV5" s="724"/>
      <c r="BW5" s="724"/>
      <c r="BX5" s="724"/>
      <c r="BY5" s="724"/>
      <c r="BZ5" s="724"/>
      <c r="CA5" s="724"/>
      <c r="CB5" s="765"/>
      <c r="CD5" s="778" t="s">
        <v>219</v>
      </c>
      <c r="CE5" s="779"/>
      <c r="CF5" s="779"/>
      <c r="CG5" s="779"/>
      <c r="CH5" s="779"/>
      <c r="CI5" s="779"/>
      <c r="CJ5" s="779"/>
      <c r="CK5" s="779"/>
      <c r="CL5" s="779"/>
      <c r="CM5" s="779"/>
      <c r="CN5" s="779"/>
      <c r="CO5" s="779"/>
      <c r="CP5" s="779"/>
      <c r="CQ5" s="780"/>
      <c r="CR5" s="778" t="s">
        <v>225</v>
      </c>
      <c r="CS5" s="779"/>
      <c r="CT5" s="779"/>
      <c r="CU5" s="779"/>
      <c r="CV5" s="779"/>
      <c r="CW5" s="779"/>
      <c r="CX5" s="779"/>
      <c r="CY5" s="780"/>
      <c r="CZ5" s="778" t="s">
        <v>217</v>
      </c>
      <c r="DA5" s="779"/>
      <c r="DB5" s="779"/>
      <c r="DC5" s="780"/>
      <c r="DD5" s="778" t="s">
        <v>226</v>
      </c>
      <c r="DE5" s="779"/>
      <c r="DF5" s="779"/>
      <c r="DG5" s="779"/>
      <c r="DH5" s="779"/>
      <c r="DI5" s="779"/>
      <c r="DJ5" s="779"/>
      <c r="DK5" s="779"/>
      <c r="DL5" s="779"/>
      <c r="DM5" s="779"/>
      <c r="DN5" s="779"/>
      <c r="DO5" s="779"/>
      <c r="DP5" s="780"/>
      <c r="DQ5" s="778" t="s">
        <v>227</v>
      </c>
      <c r="DR5" s="779"/>
      <c r="DS5" s="779"/>
      <c r="DT5" s="779"/>
      <c r="DU5" s="779"/>
      <c r="DV5" s="779"/>
      <c r="DW5" s="779"/>
      <c r="DX5" s="779"/>
      <c r="DY5" s="779"/>
      <c r="DZ5" s="779"/>
      <c r="EA5" s="779"/>
      <c r="EB5" s="779"/>
      <c r="EC5" s="780"/>
    </row>
    <row r="6" spans="2:143" ht="11.25" customHeight="1" x14ac:dyDescent="0.15">
      <c r="B6" s="658" t="s">
        <v>228</v>
      </c>
      <c r="C6" s="659"/>
      <c r="D6" s="659"/>
      <c r="E6" s="659"/>
      <c r="F6" s="659"/>
      <c r="G6" s="659"/>
      <c r="H6" s="659"/>
      <c r="I6" s="659"/>
      <c r="J6" s="659"/>
      <c r="K6" s="659"/>
      <c r="L6" s="659"/>
      <c r="M6" s="659"/>
      <c r="N6" s="659"/>
      <c r="O6" s="659"/>
      <c r="P6" s="659"/>
      <c r="Q6" s="660"/>
      <c r="R6" s="661">
        <v>71620</v>
      </c>
      <c r="S6" s="664"/>
      <c r="T6" s="664"/>
      <c r="U6" s="664"/>
      <c r="V6" s="664"/>
      <c r="W6" s="664"/>
      <c r="X6" s="664"/>
      <c r="Y6" s="665"/>
      <c r="Z6" s="723">
        <v>1.2</v>
      </c>
      <c r="AA6" s="723"/>
      <c r="AB6" s="723"/>
      <c r="AC6" s="723"/>
      <c r="AD6" s="724">
        <v>71620</v>
      </c>
      <c r="AE6" s="724"/>
      <c r="AF6" s="724"/>
      <c r="AG6" s="724"/>
      <c r="AH6" s="724"/>
      <c r="AI6" s="724"/>
      <c r="AJ6" s="724"/>
      <c r="AK6" s="724"/>
      <c r="AL6" s="666">
        <v>2.4</v>
      </c>
      <c r="AM6" s="667"/>
      <c r="AN6" s="667"/>
      <c r="AO6" s="725"/>
      <c r="AP6" s="658" t="s">
        <v>229</v>
      </c>
      <c r="AQ6" s="659"/>
      <c r="AR6" s="659"/>
      <c r="AS6" s="659"/>
      <c r="AT6" s="659"/>
      <c r="AU6" s="659"/>
      <c r="AV6" s="659"/>
      <c r="AW6" s="659"/>
      <c r="AX6" s="659"/>
      <c r="AY6" s="659"/>
      <c r="AZ6" s="659"/>
      <c r="BA6" s="659"/>
      <c r="BB6" s="659"/>
      <c r="BC6" s="659"/>
      <c r="BD6" s="659"/>
      <c r="BE6" s="659"/>
      <c r="BF6" s="660"/>
      <c r="BG6" s="661">
        <v>1600431</v>
      </c>
      <c r="BH6" s="664"/>
      <c r="BI6" s="664"/>
      <c r="BJ6" s="664"/>
      <c r="BK6" s="664"/>
      <c r="BL6" s="664"/>
      <c r="BM6" s="664"/>
      <c r="BN6" s="665"/>
      <c r="BO6" s="723">
        <v>100</v>
      </c>
      <c r="BP6" s="723"/>
      <c r="BQ6" s="723"/>
      <c r="BR6" s="723"/>
      <c r="BS6" s="724" t="s">
        <v>127</v>
      </c>
      <c r="BT6" s="724"/>
      <c r="BU6" s="724"/>
      <c r="BV6" s="724"/>
      <c r="BW6" s="724"/>
      <c r="BX6" s="724"/>
      <c r="BY6" s="724"/>
      <c r="BZ6" s="724"/>
      <c r="CA6" s="724"/>
      <c r="CB6" s="765"/>
      <c r="CD6" s="732" t="s">
        <v>230</v>
      </c>
      <c r="CE6" s="733"/>
      <c r="CF6" s="733"/>
      <c r="CG6" s="733"/>
      <c r="CH6" s="733"/>
      <c r="CI6" s="733"/>
      <c r="CJ6" s="733"/>
      <c r="CK6" s="733"/>
      <c r="CL6" s="733"/>
      <c r="CM6" s="733"/>
      <c r="CN6" s="733"/>
      <c r="CO6" s="733"/>
      <c r="CP6" s="733"/>
      <c r="CQ6" s="734"/>
      <c r="CR6" s="661">
        <v>84564</v>
      </c>
      <c r="CS6" s="664"/>
      <c r="CT6" s="664"/>
      <c r="CU6" s="664"/>
      <c r="CV6" s="664"/>
      <c r="CW6" s="664"/>
      <c r="CX6" s="664"/>
      <c r="CY6" s="665"/>
      <c r="CZ6" s="774">
        <v>1.4</v>
      </c>
      <c r="DA6" s="743"/>
      <c r="DB6" s="743"/>
      <c r="DC6" s="777"/>
      <c r="DD6" s="669">
        <v>4011</v>
      </c>
      <c r="DE6" s="664"/>
      <c r="DF6" s="664"/>
      <c r="DG6" s="664"/>
      <c r="DH6" s="664"/>
      <c r="DI6" s="664"/>
      <c r="DJ6" s="664"/>
      <c r="DK6" s="664"/>
      <c r="DL6" s="664"/>
      <c r="DM6" s="664"/>
      <c r="DN6" s="664"/>
      <c r="DO6" s="664"/>
      <c r="DP6" s="665"/>
      <c r="DQ6" s="669">
        <v>84564</v>
      </c>
      <c r="DR6" s="664"/>
      <c r="DS6" s="664"/>
      <c r="DT6" s="664"/>
      <c r="DU6" s="664"/>
      <c r="DV6" s="664"/>
      <c r="DW6" s="664"/>
      <c r="DX6" s="664"/>
      <c r="DY6" s="664"/>
      <c r="DZ6" s="664"/>
      <c r="EA6" s="664"/>
      <c r="EB6" s="664"/>
      <c r="EC6" s="704"/>
    </row>
    <row r="7" spans="2:143" ht="11.25" customHeight="1" x14ac:dyDescent="0.15">
      <c r="B7" s="658" t="s">
        <v>231</v>
      </c>
      <c r="C7" s="659"/>
      <c r="D7" s="659"/>
      <c r="E7" s="659"/>
      <c r="F7" s="659"/>
      <c r="G7" s="659"/>
      <c r="H7" s="659"/>
      <c r="I7" s="659"/>
      <c r="J7" s="659"/>
      <c r="K7" s="659"/>
      <c r="L7" s="659"/>
      <c r="M7" s="659"/>
      <c r="N7" s="659"/>
      <c r="O7" s="659"/>
      <c r="P7" s="659"/>
      <c r="Q7" s="660"/>
      <c r="R7" s="661">
        <v>1804</v>
      </c>
      <c r="S7" s="664"/>
      <c r="T7" s="664"/>
      <c r="U7" s="664"/>
      <c r="V7" s="664"/>
      <c r="W7" s="664"/>
      <c r="X7" s="664"/>
      <c r="Y7" s="665"/>
      <c r="Z7" s="723">
        <v>0</v>
      </c>
      <c r="AA7" s="723"/>
      <c r="AB7" s="723"/>
      <c r="AC7" s="723"/>
      <c r="AD7" s="724">
        <v>1804</v>
      </c>
      <c r="AE7" s="724"/>
      <c r="AF7" s="724"/>
      <c r="AG7" s="724"/>
      <c r="AH7" s="724"/>
      <c r="AI7" s="724"/>
      <c r="AJ7" s="724"/>
      <c r="AK7" s="724"/>
      <c r="AL7" s="666">
        <v>0.1</v>
      </c>
      <c r="AM7" s="667"/>
      <c r="AN7" s="667"/>
      <c r="AO7" s="725"/>
      <c r="AP7" s="658" t="s">
        <v>232</v>
      </c>
      <c r="AQ7" s="659"/>
      <c r="AR7" s="659"/>
      <c r="AS7" s="659"/>
      <c r="AT7" s="659"/>
      <c r="AU7" s="659"/>
      <c r="AV7" s="659"/>
      <c r="AW7" s="659"/>
      <c r="AX7" s="659"/>
      <c r="AY7" s="659"/>
      <c r="AZ7" s="659"/>
      <c r="BA7" s="659"/>
      <c r="BB7" s="659"/>
      <c r="BC7" s="659"/>
      <c r="BD7" s="659"/>
      <c r="BE7" s="659"/>
      <c r="BF7" s="660"/>
      <c r="BG7" s="661">
        <v>638088</v>
      </c>
      <c r="BH7" s="664"/>
      <c r="BI7" s="664"/>
      <c r="BJ7" s="664"/>
      <c r="BK7" s="664"/>
      <c r="BL7" s="664"/>
      <c r="BM7" s="664"/>
      <c r="BN7" s="665"/>
      <c r="BO7" s="723">
        <v>39.9</v>
      </c>
      <c r="BP7" s="723"/>
      <c r="BQ7" s="723"/>
      <c r="BR7" s="723"/>
      <c r="BS7" s="724" t="s">
        <v>171</v>
      </c>
      <c r="BT7" s="724"/>
      <c r="BU7" s="724"/>
      <c r="BV7" s="724"/>
      <c r="BW7" s="724"/>
      <c r="BX7" s="724"/>
      <c r="BY7" s="724"/>
      <c r="BZ7" s="724"/>
      <c r="CA7" s="724"/>
      <c r="CB7" s="765"/>
      <c r="CD7" s="705" t="s">
        <v>233</v>
      </c>
      <c r="CE7" s="702"/>
      <c r="CF7" s="702"/>
      <c r="CG7" s="702"/>
      <c r="CH7" s="702"/>
      <c r="CI7" s="702"/>
      <c r="CJ7" s="702"/>
      <c r="CK7" s="702"/>
      <c r="CL7" s="702"/>
      <c r="CM7" s="702"/>
      <c r="CN7" s="702"/>
      <c r="CO7" s="702"/>
      <c r="CP7" s="702"/>
      <c r="CQ7" s="703"/>
      <c r="CR7" s="661">
        <v>862947</v>
      </c>
      <c r="CS7" s="664"/>
      <c r="CT7" s="664"/>
      <c r="CU7" s="664"/>
      <c r="CV7" s="664"/>
      <c r="CW7" s="664"/>
      <c r="CX7" s="664"/>
      <c r="CY7" s="665"/>
      <c r="CZ7" s="723">
        <v>14.1</v>
      </c>
      <c r="DA7" s="723"/>
      <c r="DB7" s="723"/>
      <c r="DC7" s="723"/>
      <c r="DD7" s="669">
        <v>89674</v>
      </c>
      <c r="DE7" s="664"/>
      <c r="DF7" s="664"/>
      <c r="DG7" s="664"/>
      <c r="DH7" s="664"/>
      <c r="DI7" s="664"/>
      <c r="DJ7" s="664"/>
      <c r="DK7" s="664"/>
      <c r="DL7" s="664"/>
      <c r="DM7" s="664"/>
      <c r="DN7" s="664"/>
      <c r="DO7" s="664"/>
      <c r="DP7" s="665"/>
      <c r="DQ7" s="669">
        <v>708508</v>
      </c>
      <c r="DR7" s="664"/>
      <c r="DS7" s="664"/>
      <c r="DT7" s="664"/>
      <c r="DU7" s="664"/>
      <c r="DV7" s="664"/>
      <c r="DW7" s="664"/>
      <c r="DX7" s="664"/>
      <c r="DY7" s="664"/>
      <c r="DZ7" s="664"/>
      <c r="EA7" s="664"/>
      <c r="EB7" s="664"/>
      <c r="EC7" s="704"/>
    </row>
    <row r="8" spans="2:143" ht="11.25" customHeight="1" x14ac:dyDescent="0.15">
      <c r="B8" s="658" t="s">
        <v>234</v>
      </c>
      <c r="C8" s="659"/>
      <c r="D8" s="659"/>
      <c r="E8" s="659"/>
      <c r="F8" s="659"/>
      <c r="G8" s="659"/>
      <c r="H8" s="659"/>
      <c r="I8" s="659"/>
      <c r="J8" s="659"/>
      <c r="K8" s="659"/>
      <c r="L8" s="659"/>
      <c r="M8" s="659"/>
      <c r="N8" s="659"/>
      <c r="O8" s="659"/>
      <c r="P8" s="659"/>
      <c r="Q8" s="660"/>
      <c r="R8" s="661">
        <v>3225</v>
      </c>
      <c r="S8" s="664"/>
      <c r="T8" s="664"/>
      <c r="U8" s="664"/>
      <c r="V8" s="664"/>
      <c r="W8" s="664"/>
      <c r="X8" s="664"/>
      <c r="Y8" s="665"/>
      <c r="Z8" s="723">
        <v>0.1</v>
      </c>
      <c r="AA8" s="723"/>
      <c r="AB8" s="723"/>
      <c r="AC8" s="723"/>
      <c r="AD8" s="724">
        <v>3225</v>
      </c>
      <c r="AE8" s="724"/>
      <c r="AF8" s="724"/>
      <c r="AG8" s="724"/>
      <c r="AH8" s="724"/>
      <c r="AI8" s="724"/>
      <c r="AJ8" s="724"/>
      <c r="AK8" s="724"/>
      <c r="AL8" s="666">
        <v>0.1</v>
      </c>
      <c r="AM8" s="667"/>
      <c r="AN8" s="667"/>
      <c r="AO8" s="725"/>
      <c r="AP8" s="658" t="s">
        <v>235</v>
      </c>
      <c r="AQ8" s="659"/>
      <c r="AR8" s="659"/>
      <c r="AS8" s="659"/>
      <c r="AT8" s="659"/>
      <c r="AU8" s="659"/>
      <c r="AV8" s="659"/>
      <c r="AW8" s="659"/>
      <c r="AX8" s="659"/>
      <c r="AY8" s="659"/>
      <c r="AZ8" s="659"/>
      <c r="BA8" s="659"/>
      <c r="BB8" s="659"/>
      <c r="BC8" s="659"/>
      <c r="BD8" s="659"/>
      <c r="BE8" s="659"/>
      <c r="BF8" s="660"/>
      <c r="BG8" s="661">
        <v>21995</v>
      </c>
      <c r="BH8" s="664"/>
      <c r="BI8" s="664"/>
      <c r="BJ8" s="664"/>
      <c r="BK8" s="664"/>
      <c r="BL8" s="664"/>
      <c r="BM8" s="664"/>
      <c r="BN8" s="665"/>
      <c r="BO8" s="723">
        <v>1.4</v>
      </c>
      <c r="BP8" s="723"/>
      <c r="BQ8" s="723"/>
      <c r="BR8" s="723"/>
      <c r="BS8" s="669" t="s">
        <v>171</v>
      </c>
      <c r="BT8" s="664"/>
      <c r="BU8" s="664"/>
      <c r="BV8" s="664"/>
      <c r="BW8" s="664"/>
      <c r="BX8" s="664"/>
      <c r="BY8" s="664"/>
      <c r="BZ8" s="664"/>
      <c r="CA8" s="664"/>
      <c r="CB8" s="704"/>
      <c r="CD8" s="705" t="s">
        <v>236</v>
      </c>
      <c r="CE8" s="702"/>
      <c r="CF8" s="702"/>
      <c r="CG8" s="702"/>
      <c r="CH8" s="702"/>
      <c r="CI8" s="702"/>
      <c r="CJ8" s="702"/>
      <c r="CK8" s="702"/>
      <c r="CL8" s="702"/>
      <c r="CM8" s="702"/>
      <c r="CN8" s="702"/>
      <c r="CO8" s="702"/>
      <c r="CP8" s="702"/>
      <c r="CQ8" s="703"/>
      <c r="CR8" s="661">
        <v>1694539</v>
      </c>
      <c r="CS8" s="664"/>
      <c r="CT8" s="664"/>
      <c r="CU8" s="664"/>
      <c r="CV8" s="664"/>
      <c r="CW8" s="664"/>
      <c r="CX8" s="664"/>
      <c r="CY8" s="665"/>
      <c r="CZ8" s="723">
        <v>27.7</v>
      </c>
      <c r="DA8" s="723"/>
      <c r="DB8" s="723"/>
      <c r="DC8" s="723"/>
      <c r="DD8" s="669">
        <v>15228</v>
      </c>
      <c r="DE8" s="664"/>
      <c r="DF8" s="664"/>
      <c r="DG8" s="664"/>
      <c r="DH8" s="664"/>
      <c r="DI8" s="664"/>
      <c r="DJ8" s="664"/>
      <c r="DK8" s="664"/>
      <c r="DL8" s="664"/>
      <c r="DM8" s="664"/>
      <c r="DN8" s="664"/>
      <c r="DO8" s="664"/>
      <c r="DP8" s="665"/>
      <c r="DQ8" s="669">
        <v>806943</v>
      </c>
      <c r="DR8" s="664"/>
      <c r="DS8" s="664"/>
      <c r="DT8" s="664"/>
      <c r="DU8" s="664"/>
      <c r="DV8" s="664"/>
      <c r="DW8" s="664"/>
      <c r="DX8" s="664"/>
      <c r="DY8" s="664"/>
      <c r="DZ8" s="664"/>
      <c r="EA8" s="664"/>
      <c r="EB8" s="664"/>
      <c r="EC8" s="704"/>
    </row>
    <row r="9" spans="2:143" ht="11.25" customHeight="1" x14ac:dyDescent="0.15">
      <c r="B9" s="658" t="s">
        <v>237</v>
      </c>
      <c r="C9" s="659"/>
      <c r="D9" s="659"/>
      <c r="E9" s="659"/>
      <c r="F9" s="659"/>
      <c r="G9" s="659"/>
      <c r="H9" s="659"/>
      <c r="I9" s="659"/>
      <c r="J9" s="659"/>
      <c r="K9" s="659"/>
      <c r="L9" s="659"/>
      <c r="M9" s="659"/>
      <c r="N9" s="659"/>
      <c r="O9" s="659"/>
      <c r="P9" s="659"/>
      <c r="Q9" s="660"/>
      <c r="R9" s="661">
        <v>2525</v>
      </c>
      <c r="S9" s="664"/>
      <c r="T9" s="664"/>
      <c r="U9" s="664"/>
      <c r="V9" s="664"/>
      <c r="W9" s="664"/>
      <c r="X9" s="664"/>
      <c r="Y9" s="665"/>
      <c r="Z9" s="723">
        <v>0</v>
      </c>
      <c r="AA9" s="723"/>
      <c r="AB9" s="723"/>
      <c r="AC9" s="723"/>
      <c r="AD9" s="724">
        <v>2525</v>
      </c>
      <c r="AE9" s="724"/>
      <c r="AF9" s="724"/>
      <c r="AG9" s="724"/>
      <c r="AH9" s="724"/>
      <c r="AI9" s="724"/>
      <c r="AJ9" s="724"/>
      <c r="AK9" s="724"/>
      <c r="AL9" s="666">
        <v>0.1</v>
      </c>
      <c r="AM9" s="667"/>
      <c r="AN9" s="667"/>
      <c r="AO9" s="725"/>
      <c r="AP9" s="658" t="s">
        <v>238</v>
      </c>
      <c r="AQ9" s="659"/>
      <c r="AR9" s="659"/>
      <c r="AS9" s="659"/>
      <c r="AT9" s="659"/>
      <c r="AU9" s="659"/>
      <c r="AV9" s="659"/>
      <c r="AW9" s="659"/>
      <c r="AX9" s="659"/>
      <c r="AY9" s="659"/>
      <c r="AZ9" s="659"/>
      <c r="BA9" s="659"/>
      <c r="BB9" s="659"/>
      <c r="BC9" s="659"/>
      <c r="BD9" s="659"/>
      <c r="BE9" s="659"/>
      <c r="BF9" s="660"/>
      <c r="BG9" s="661">
        <v>503085</v>
      </c>
      <c r="BH9" s="664"/>
      <c r="BI9" s="664"/>
      <c r="BJ9" s="664"/>
      <c r="BK9" s="664"/>
      <c r="BL9" s="664"/>
      <c r="BM9" s="664"/>
      <c r="BN9" s="665"/>
      <c r="BO9" s="723">
        <v>31.4</v>
      </c>
      <c r="BP9" s="723"/>
      <c r="BQ9" s="723"/>
      <c r="BR9" s="723"/>
      <c r="BS9" s="669" t="s">
        <v>127</v>
      </c>
      <c r="BT9" s="664"/>
      <c r="BU9" s="664"/>
      <c r="BV9" s="664"/>
      <c r="BW9" s="664"/>
      <c r="BX9" s="664"/>
      <c r="BY9" s="664"/>
      <c r="BZ9" s="664"/>
      <c r="CA9" s="664"/>
      <c r="CB9" s="704"/>
      <c r="CD9" s="705" t="s">
        <v>239</v>
      </c>
      <c r="CE9" s="702"/>
      <c r="CF9" s="702"/>
      <c r="CG9" s="702"/>
      <c r="CH9" s="702"/>
      <c r="CI9" s="702"/>
      <c r="CJ9" s="702"/>
      <c r="CK9" s="702"/>
      <c r="CL9" s="702"/>
      <c r="CM9" s="702"/>
      <c r="CN9" s="702"/>
      <c r="CO9" s="702"/>
      <c r="CP9" s="702"/>
      <c r="CQ9" s="703"/>
      <c r="CR9" s="661">
        <v>699728</v>
      </c>
      <c r="CS9" s="664"/>
      <c r="CT9" s="664"/>
      <c r="CU9" s="664"/>
      <c r="CV9" s="664"/>
      <c r="CW9" s="664"/>
      <c r="CX9" s="664"/>
      <c r="CY9" s="665"/>
      <c r="CZ9" s="723">
        <v>11.4</v>
      </c>
      <c r="DA9" s="723"/>
      <c r="DB9" s="723"/>
      <c r="DC9" s="723"/>
      <c r="DD9" s="669">
        <v>2015</v>
      </c>
      <c r="DE9" s="664"/>
      <c r="DF9" s="664"/>
      <c r="DG9" s="664"/>
      <c r="DH9" s="664"/>
      <c r="DI9" s="664"/>
      <c r="DJ9" s="664"/>
      <c r="DK9" s="664"/>
      <c r="DL9" s="664"/>
      <c r="DM9" s="664"/>
      <c r="DN9" s="664"/>
      <c r="DO9" s="664"/>
      <c r="DP9" s="665"/>
      <c r="DQ9" s="669">
        <v>692036</v>
      </c>
      <c r="DR9" s="664"/>
      <c r="DS9" s="664"/>
      <c r="DT9" s="664"/>
      <c r="DU9" s="664"/>
      <c r="DV9" s="664"/>
      <c r="DW9" s="664"/>
      <c r="DX9" s="664"/>
      <c r="DY9" s="664"/>
      <c r="DZ9" s="664"/>
      <c r="EA9" s="664"/>
      <c r="EB9" s="664"/>
      <c r="EC9" s="704"/>
    </row>
    <row r="10" spans="2:143" ht="11.25" customHeight="1" x14ac:dyDescent="0.15">
      <c r="B10" s="658" t="s">
        <v>240</v>
      </c>
      <c r="C10" s="659"/>
      <c r="D10" s="659"/>
      <c r="E10" s="659"/>
      <c r="F10" s="659"/>
      <c r="G10" s="659"/>
      <c r="H10" s="659"/>
      <c r="I10" s="659"/>
      <c r="J10" s="659"/>
      <c r="K10" s="659"/>
      <c r="L10" s="659"/>
      <c r="M10" s="659"/>
      <c r="N10" s="659"/>
      <c r="O10" s="659"/>
      <c r="P10" s="659"/>
      <c r="Q10" s="660"/>
      <c r="R10" s="661" t="s">
        <v>171</v>
      </c>
      <c r="S10" s="664"/>
      <c r="T10" s="664"/>
      <c r="U10" s="664"/>
      <c r="V10" s="664"/>
      <c r="W10" s="664"/>
      <c r="X10" s="664"/>
      <c r="Y10" s="665"/>
      <c r="Z10" s="723" t="s">
        <v>127</v>
      </c>
      <c r="AA10" s="723"/>
      <c r="AB10" s="723"/>
      <c r="AC10" s="723"/>
      <c r="AD10" s="724" t="s">
        <v>127</v>
      </c>
      <c r="AE10" s="724"/>
      <c r="AF10" s="724"/>
      <c r="AG10" s="724"/>
      <c r="AH10" s="724"/>
      <c r="AI10" s="724"/>
      <c r="AJ10" s="724"/>
      <c r="AK10" s="724"/>
      <c r="AL10" s="666" t="s">
        <v>127</v>
      </c>
      <c r="AM10" s="667"/>
      <c r="AN10" s="667"/>
      <c r="AO10" s="725"/>
      <c r="AP10" s="658" t="s">
        <v>241</v>
      </c>
      <c r="AQ10" s="659"/>
      <c r="AR10" s="659"/>
      <c r="AS10" s="659"/>
      <c r="AT10" s="659"/>
      <c r="AU10" s="659"/>
      <c r="AV10" s="659"/>
      <c r="AW10" s="659"/>
      <c r="AX10" s="659"/>
      <c r="AY10" s="659"/>
      <c r="AZ10" s="659"/>
      <c r="BA10" s="659"/>
      <c r="BB10" s="659"/>
      <c r="BC10" s="659"/>
      <c r="BD10" s="659"/>
      <c r="BE10" s="659"/>
      <c r="BF10" s="660"/>
      <c r="BG10" s="661">
        <v>35870</v>
      </c>
      <c r="BH10" s="664"/>
      <c r="BI10" s="664"/>
      <c r="BJ10" s="664"/>
      <c r="BK10" s="664"/>
      <c r="BL10" s="664"/>
      <c r="BM10" s="664"/>
      <c r="BN10" s="665"/>
      <c r="BO10" s="723">
        <v>2.2000000000000002</v>
      </c>
      <c r="BP10" s="723"/>
      <c r="BQ10" s="723"/>
      <c r="BR10" s="723"/>
      <c r="BS10" s="669" t="s">
        <v>127</v>
      </c>
      <c r="BT10" s="664"/>
      <c r="BU10" s="664"/>
      <c r="BV10" s="664"/>
      <c r="BW10" s="664"/>
      <c r="BX10" s="664"/>
      <c r="BY10" s="664"/>
      <c r="BZ10" s="664"/>
      <c r="CA10" s="664"/>
      <c r="CB10" s="704"/>
      <c r="CD10" s="705" t="s">
        <v>242</v>
      </c>
      <c r="CE10" s="702"/>
      <c r="CF10" s="702"/>
      <c r="CG10" s="702"/>
      <c r="CH10" s="702"/>
      <c r="CI10" s="702"/>
      <c r="CJ10" s="702"/>
      <c r="CK10" s="702"/>
      <c r="CL10" s="702"/>
      <c r="CM10" s="702"/>
      <c r="CN10" s="702"/>
      <c r="CO10" s="702"/>
      <c r="CP10" s="702"/>
      <c r="CQ10" s="703"/>
      <c r="CR10" s="661">
        <v>9893</v>
      </c>
      <c r="CS10" s="664"/>
      <c r="CT10" s="664"/>
      <c r="CU10" s="664"/>
      <c r="CV10" s="664"/>
      <c r="CW10" s="664"/>
      <c r="CX10" s="664"/>
      <c r="CY10" s="665"/>
      <c r="CZ10" s="723">
        <v>0.2</v>
      </c>
      <c r="DA10" s="723"/>
      <c r="DB10" s="723"/>
      <c r="DC10" s="723"/>
      <c r="DD10" s="669">
        <v>3729</v>
      </c>
      <c r="DE10" s="664"/>
      <c r="DF10" s="664"/>
      <c r="DG10" s="664"/>
      <c r="DH10" s="664"/>
      <c r="DI10" s="664"/>
      <c r="DJ10" s="664"/>
      <c r="DK10" s="664"/>
      <c r="DL10" s="664"/>
      <c r="DM10" s="664"/>
      <c r="DN10" s="664"/>
      <c r="DO10" s="664"/>
      <c r="DP10" s="665"/>
      <c r="DQ10" s="669">
        <v>9425</v>
      </c>
      <c r="DR10" s="664"/>
      <c r="DS10" s="664"/>
      <c r="DT10" s="664"/>
      <c r="DU10" s="664"/>
      <c r="DV10" s="664"/>
      <c r="DW10" s="664"/>
      <c r="DX10" s="664"/>
      <c r="DY10" s="664"/>
      <c r="DZ10" s="664"/>
      <c r="EA10" s="664"/>
      <c r="EB10" s="664"/>
      <c r="EC10" s="704"/>
    </row>
    <row r="11" spans="2:143" ht="11.25" customHeight="1" x14ac:dyDescent="0.15">
      <c r="B11" s="658" t="s">
        <v>243</v>
      </c>
      <c r="C11" s="659"/>
      <c r="D11" s="659"/>
      <c r="E11" s="659"/>
      <c r="F11" s="659"/>
      <c r="G11" s="659"/>
      <c r="H11" s="659"/>
      <c r="I11" s="659"/>
      <c r="J11" s="659"/>
      <c r="K11" s="659"/>
      <c r="L11" s="659"/>
      <c r="M11" s="659"/>
      <c r="N11" s="659"/>
      <c r="O11" s="659"/>
      <c r="P11" s="659"/>
      <c r="Q11" s="660"/>
      <c r="R11" s="661" t="s">
        <v>127</v>
      </c>
      <c r="S11" s="664"/>
      <c r="T11" s="664"/>
      <c r="U11" s="664"/>
      <c r="V11" s="664"/>
      <c r="W11" s="664"/>
      <c r="X11" s="664"/>
      <c r="Y11" s="665"/>
      <c r="Z11" s="723" t="s">
        <v>127</v>
      </c>
      <c r="AA11" s="723"/>
      <c r="AB11" s="723"/>
      <c r="AC11" s="723"/>
      <c r="AD11" s="724" t="s">
        <v>127</v>
      </c>
      <c r="AE11" s="724"/>
      <c r="AF11" s="724"/>
      <c r="AG11" s="724"/>
      <c r="AH11" s="724"/>
      <c r="AI11" s="724"/>
      <c r="AJ11" s="724"/>
      <c r="AK11" s="724"/>
      <c r="AL11" s="666" t="s">
        <v>171</v>
      </c>
      <c r="AM11" s="667"/>
      <c r="AN11" s="667"/>
      <c r="AO11" s="725"/>
      <c r="AP11" s="658" t="s">
        <v>244</v>
      </c>
      <c r="AQ11" s="659"/>
      <c r="AR11" s="659"/>
      <c r="AS11" s="659"/>
      <c r="AT11" s="659"/>
      <c r="AU11" s="659"/>
      <c r="AV11" s="659"/>
      <c r="AW11" s="659"/>
      <c r="AX11" s="659"/>
      <c r="AY11" s="659"/>
      <c r="AZ11" s="659"/>
      <c r="BA11" s="659"/>
      <c r="BB11" s="659"/>
      <c r="BC11" s="659"/>
      <c r="BD11" s="659"/>
      <c r="BE11" s="659"/>
      <c r="BF11" s="660"/>
      <c r="BG11" s="661">
        <v>77138</v>
      </c>
      <c r="BH11" s="664"/>
      <c r="BI11" s="664"/>
      <c r="BJ11" s="664"/>
      <c r="BK11" s="664"/>
      <c r="BL11" s="664"/>
      <c r="BM11" s="664"/>
      <c r="BN11" s="665"/>
      <c r="BO11" s="723">
        <v>4.8</v>
      </c>
      <c r="BP11" s="723"/>
      <c r="BQ11" s="723"/>
      <c r="BR11" s="723"/>
      <c r="BS11" s="669" t="s">
        <v>127</v>
      </c>
      <c r="BT11" s="664"/>
      <c r="BU11" s="664"/>
      <c r="BV11" s="664"/>
      <c r="BW11" s="664"/>
      <c r="BX11" s="664"/>
      <c r="BY11" s="664"/>
      <c r="BZ11" s="664"/>
      <c r="CA11" s="664"/>
      <c r="CB11" s="704"/>
      <c r="CD11" s="705" t="s">
        <v>245</v>
      </c>
      <c r="CE11" s="702"/>
      <c r="CF11" s="702"/>
      <c r="CG11" s="702"/>
      <c r="CH11" s="702"/>
      <c r="CI11" s="702"/>
      <c r="CJ11" s="702"/>
      <c r="CK11" s="702"/>
      <c r="CL11" s="702"/>
      <c r="CM11" s="702"/>
      <c r="CN11" s="702"/>
      <c r="CO11" s="702"/>
      <c r="CP11" s="702"/>
      <c r="CQ11" s="703"/>
      <c r="CR11" s="661">
        <v>405645</v>
      </c>
      <c r="CS11" s="664"/>
      <c r="CT11" s="664"/>
      <c r="CU11" s="664"/>
      <c r="CV11" s="664"/>
      <c r="CW11" s="664"/>
      <c r="CX11" s="664"/>
      <c r="CY11" s="665"/>
      <c r="CZ11" s="723">
        <v>6.6</v>
      </c>
      <c r="DA11" s="723"/>
      <c r="DB11" s="723"/>
      <c r="DC11" s="723"/>
      <c r="DD11" s="669">
        <v>99979</v>
      </c>
      <c r="DE11" s="664"/>
      <c r="DF11" s="664"/>
      <c r="DG11" s="664"/>
      <c r="DH11" s="664"/>
      <c r="DI11" s="664"/>
      <c r="DJ11" s="664"/>
      <c r="DK11" s="664"/>
      <c r="DL11" s="664"/>
      <c r="DM11" s="664"/>
      <c r="DN11" s="664"/>
      <c r="DO11" s="664"/>
      <c r="DP11" s="665"/>
      <c r="DQ11" s="669">
        <v>257568</v>
      </c>
      <c r="DR11" s="664"/>
      <c r="DS11" s="664"/>
      <c r="DT11" s="664"/>
      <c r="DU11" s="664"/>
      <c r="DV11" s="664"/>
      <c r="DW11" s="664"/>
      <c r="DX11" s="664"/>
      <c r="DY11" s="664"/>
      <c r="DZ11" s="664"/>
      <c r="EA11" s="664"/>
      <c r="EB11" s="664"/>
      <c r="EC11" s="704"/>
    </row>
    <row r="12" spans="2:143" ht="11.25" customHeight="1" x14ac:dyDescent="0.15">
      <c r="B12" s="658" t="s">
        <v>246</v>
      </c>
      <c r="C12" s="659"/>
      <c r="D12" s="659"/>
      <c r="E12" s="659"/>
      <c r="F12" s="659"/>
      <c r="G12" s="659"/>
      <c r="H12" s="659"/>
      <c r="I12" s="659"/>
      <c r="J12" s="659"/>
      <c r="K12" s="659"/>
      <c r="L12" s="659"/>
      <c r="M12" s="659"/>
      <c r="N12" s="659"/>
      <c r="O12" s="659"/>
      <c r="P12" s="659"/>
      <c r="Q12" s="660"/>
      <c r="R12" s="661">
        <v>229925</v>
      </c>
      <c r="S12" s="664"/>
      <c r="T12" s="664"/>
      <c r="U12" s="664"/>
      <c r="V12" s="664"/>
      <c r="W12" s="664"/>
      <c r="X12" s="664"/>
      <c r="Y12" s="665"/>
      <c r="Z12" s="723">
        <v>3.7</v>
      </c>
      <c r="AA12" s="723"/>
      <c r="AB12" s="723"/>
      <c r="AC12" s="723"/>
      <c r="AD12" s="724">
        <v>229925</v>
      </c>
      <c r="AE12" s="724"/>
      <c r="AF12" s="724"/>
      <c r="AG12" s="724"/>
      <c r="AH12" s="724"/>
      <c r="AI12" s="724"/>
      <c r="AJ12" s="724"/>
      <c r="AK12" s="724"/>
      <c r="AL12" s="666">
        <v>7.8</v>
      </c>
      <c r="AM12" s="667"/>
      <c r="AN12" s="667"/>
      <c r="AO12" s="725"/>
      <c r="AP12" s="658" t="s">
        <v>247</v>
      </c>
      <c r="AQ12" s="659"/>
      <c r="AR12" s="659"/>
      <c r="AS12" s="659"/>
      <c r="AT12" s="659"/>
      <c r="AU12" s="659"/>
      <c r="AV12" s="659"/>
      <c r="AW12" s="659"/>
      <c r="AX12" s="659"/>
      <c r="AY12" s="659"/>
      <c r="AZ12" s="659"/>
      <c r="BA12" s="659"/>
      <c r="BB12" s="659"/>
      <c r="BC12" s="659"/>
      <c r="BD12" s="659"/>
      <c r="BE12" s="659"/>
      <c r="BF12" s="660"/>
      <c r="BG12" s="661">
        <v>831931</v>
      </c>
      <c r="BH12" s="664"/>
      <c r="BI12" s="664"/>
      <c r="BJ12" s="664"/>
      <c r="BK12" s="664"/>
      <c r="BL12" s="664"/>
      <c r="BM12" s="664"/>
      <c r="BN12" s="665"/>
      <c r="BO12" s="723">
        <v>52</v>
      </c>
      <c r="BP12" s="723"/>
      <c r="BQ12" s="723"/>
      <c r="BR12" s="723"/>
      <c r="BS12" s="669" t="s">
        <v>171</v>
      </c>
      <c r="BT12" s="664"/>
      <c r="BU12" s="664"/>
      <c r="BV12" s="664"/>
      <c r="BW12" s="664"/>
      <c r="BX12" s="664"/>
      <c r="BY12" s="664"/>
      <c r="BZ12" s="664"/>
      <c r="CA12" s="664"/>
      <c r="CB12" s="704"/>
      <c r="CD12" s="705" t="s">
        <v>248</v>
      </c>
      <c r="CE12" s="702"/>
      <c r="CF12" s="702"/>
      <c r="CG12" s="702"/>
      <c r="CH12" s="702"/>
      <c r="CI12" s="702"/>
      <c r="CJ12" s="702"/>
      <c r="CK12" s="702"/>
      <c r="CL12" s="702"/>
      <c r="CM12" s="702"/>
      <c r="CN12" s="702"/>
      <c r="CO12" s="702"/>
      <c r="CP12" s="702"/>
      <c r="CQ12" s="703"/>
      <c r="CR12" s="661">
        <v>105489</v>
      </c>
      <c r="CS12" s="664"/>
      <c r="CT12" s="664"/>
      <c r="CU12" s="664"/>
      <c r="CV12" s="664"/>
      <c r="CW12" s="664"/>
      <c r="CX12" s="664"/>
      <c r="CY12" s="665"/>
      <c r="CZ12" s="723">
        <v>1.7</v>
      </c>
      <c r="DA12" s="723"/>
      <c r="DB12" s="723"/>
      <c r="DC12" s="723"/>
      <c r="DD12" s="669">
        <v>1573</v>
      </c>
      <c r="DE12" s="664"/>
      <c r="DF12" s="664"/>
      <c r="DG12" s="664"/>
      <c r="DH12" s="664"/>
      <c r="DI12" s="664"/>
      <c r="DJ12" s="664"/>
      <c r="DK12" s="664"/>
      <c r="DL12" s="664"/>
      <c r="DM12" s="664"/>
      <c r="DN12" s="664"/>
      <c r="DO12" s="664"/>
      <c r="DP12" s="665"/>
      <c r="DQ12" s="669">
        <v>62538</v>
      </c>
      <c r="DR12" s="664"/>
      <c r="DS12" s="664"/>
      <c r="DT12" s="664"/>
      <c r="DU12" s="664"/>
      <c r="DV12" s="664"/>
      <c r="DW12" s="664"/>
      <c r="DX12" s="664"/>
      <c r="DY12" s="664"/>
      <c r="DZ12" s="664"/>
      <c r="EA12" s="664"/>
      <c r="EB12" s="664"/>
      <c r="EC12" s="704"/>
    </row>
    <row r="13" spans="2:143" ht="11.25" customHeight="1" x14ac:dyDescent="0.15">
      <c r="B13" s="658" t="s">
        <v>249</v>
      </c>
      <c r="C13" s="659"/>
      <c r="D13" s="659"/>
      <c r="E13" s="659"/>
      <c r="F13" s="659"/>
      <c r="G13" s="659"/>
      <c r="H13" s="659"/>
      <c r="I13" s="659"/>
      <c r="J13" s="659"/>
      <c r="K13" s="659"/>
      <c r="L13" s="659"/>
      <c r="M13" s="659"/>
      <c r="N13" s="659"/>
      <c r="O13" s="659"/>
      <c r="P13" s="659"/>
      <c r="Q13" s="660"/>
      <c r="R13" s="661" t="s">
        <v>127</v>
      </c>
      <c r="S13" s="664"/>
      <c r="T13" s="664"/>
      <c r="U13" s="664"/>
      <c r="V13" s="664"/>
      <c r="W13" s="664"/>
      <c r="X13" s="664"/>
      <c r="Y13" s="665"/>
      <c r="Z13" s="723" t="s">
        <v>127</v>
      </c>
      <c r="AA13" s="723"/>
      <c r="AB13" s="723"/>
      <c r="AC13" s="723"/>
      <c r="AD13" s="724" t="s">
        <v>127</v>
      </c>
      <c r="AE13" s="724"/>
      <c r="AF13" s="724"/>
      <c r="AG13" s="724"/>
      <c r="AH13" s="724"/>
      <c r="AI13" s="724"/>
      <c r="AJ13" s="724"/>
      <c r="AK13" s="724"/>
      <c r="AL13" s="666" t="s">
        <v>127</v>
      </c>
      <c r="AM13" s="667"/>
      <c r="AN13" s="667"/>
      <c r="AO13" s="725"/>
      <c r="AP13" s="658" t="s">
        <v>250</v>
      </c>
      <c r="AQ13" s="659"/>
      <c r="AR13" s="659"/>
      <c r="AS13" s="659"/>
      <c r="AT13" s="659"/>
      <c r="AU13" s="659"/>
      <c r="AV13" s="659"/>
      <c r="AW13" s="659"/>
      <c r="AX13" s="659"/>
      <c r="AY13" s="659"/>
      <c r="AZ13" s="659"/>
      <c r="BA13" s="659"/>
      <c r="BB13" s="659"/>
      <c r="BC13" s="659"/>
      <c r="BD13" s="659"/>
      <c r="BE13" s="659"/>
      <c r="BF13" s="660"/>
      <c r="BG13" s="661">
        <v>831919</v>
      </c>
      <c r="BH13" s="664"/>
      <c r="BI13" s="664"/>
      <c r="BJ13" s="664"/>
      <c r="BK13" s="664"/>
      <c r="BL13" s="664"/>
      <c r="BM13" s="664"/>
      <c r="BN13" s="665"/>
      <c r="BO13" s="723">
        <v>52</v>
      </c>
      <c r="BP13" s="723"/>
      <c r="BQ13" s="723"/>
      <c r="BR13" s="723"/>
      <c r="BS13" s="669" t="s">
        <v>171</v>
      </c>
      <c r="BT13" s="664"/>
      <c r="BU13" s="664"/>
      <c r="BV13" s="664"/>
      <c r="BW13" s="664"/>
      <c r="BX13" s="664"/>
      <c r="BY13" s="664"/>
      <c r="BZ13" s="664"/>
      <c r="CA13" s="664"/>
      <c r="CB13" s="704"/>
      <c r="CD13" s="705" t="s">
        <v>251</v>
      </c>
      <c r="CE13" s="702"/>
      <c r="CF13" s="702"/>
      <c r="CG13" s="702"/>
      <c r="CH13" s="702"/>
      <c r="CI13" s="702"/>
      <c r="CJ13" s="702"/>
      <c r="CK13" s="702"/>
      <c r="CL13" s="702"/>
      <c r="CM13" s="702"/>
      <c r="CN13" s="702"/>
      <c r="CO13" s="702"/>
      <c r="CP13" s="702"/>
      <c r="CQ13" s="703"/>
      <c r="CR13" s="661">
        <v>938716</v>
      </c>
      <c r="CS13" s="664"/>
      <c r="CT13" s="664"/>
      <c r="CU13" s="664"/>
      <c r="CV13" s="664"/>
      <c r="CW13" s="664"/>
      <c r="CX13" s="664"/>
      <c r="CY13" s="665"/>
      <c r="CZ13" s="723">
        <v>15.4</v>
      </c>
      <c r="DA13" s="723"/>
      <c r="DB13" s="723"/>
      <c r="DC13" s="723"/>
      <c r="DD13" s="669">
        <v>288616</v>
      </c>
      <c r="DE13" s="664"/>
      <c r="DF13" s="664"/>
      <c r="DG13" s="664"/>
      <c r="DH13" s="664"/>
      <c r="DI13" s="664"/>
      <c r="DJ13" s="664"/>
      <c r="DK13" s="664"/>
      <c r="DL13" s="664"/>
      <c r="DM13" s="664"/>
      <c r="DN13" s="664"/>
      <c r="DO13" s="664"/>
      <c r="DP13" s="665"/>
      <c r="DQ13" s="669">
        <v>490329</v>
      </c>
      <c r="DR13" s="664"/>
      <c r="DS13" s="664"/>
      <c r="DT13" s="664"/>
      <c r="DU13" s="664"/>
      <c r="DV13" s="664"/>
      <c r="DW13" s="664"/>
      <c r="DX13" s="664"/>
      <c r="DY13" s="664"/>
      <c r="DZ13" s="664"/>
      <c r="EA13" s="664"/>
      <c r="EB13" s="664"/>
      <c r="EC13" s="704"/>
    </row>
    <row r="14" spans="2:143" ht="11.25" customHeight="1" x14ac:dyDescent="0.15">
      <c r="B14" s="658" t="s">
        <v>252</v>
      </c>
      <c r="C14" s="659"/>
      <c r="D14" s="659"/>
      <c r="E14" s="659"/>
      <c r="F14" s="659"/>
      <c r="G14" s="659"/>
      <c r="H14" s="659"/>
      <c r="I14" s="659"/>
      <c r="J14" s="659"/>
      <c r="K14" s="659"/>
      <c r="L14" s="659"/>
      <c r="M14" s="659"/>
      <c r="N14" s="659"/>
      <c r="O14" s="659"/>
      <c r="P14" s="659"/>
      <c r="Q14" s="660"/>
      <c r="R14" s="661" t="s">
        <v>171</v>
      </c>
      <c r="S14" s="664"/>
      <c r="T14" s="664"/>
      <c r="U14" s="664"/>
      <c r="V14" s="664"/>
      <c r="W14" s="664"/>
      <c r="X14" s="664"/>
      <c r="Y14" s="665"/>
      <c r="Z14" s="723" t="s">
        <v>127</v>
      </c>
      <c r="AA14" s="723"/>
      <c r="AB14" s="723"/>
      <c r="AC14" s="723"/>
      <c r="AD14" s="724" t="s">
        <v>127</v>
      </c>
      <c r="AE14" s="724"/>
      <c r="AF14" s="724"/>
      <c r="AG14" s="724"/>
      <c r="AH14" s="724"/>
      <c r="AI14" s="724"/>
      <c r="AJ14" s="724"/>
      <c r="AK14" s="724"/>
      <c r="AL14" s="666" t="s">
        <v>171</v>
      </c>
      <c r="AM14" s="667"/>
      <c r="AN14" s="667"/>
      <c r="AO14" s="725"/>
      <c r="AP14" s="658" t="s">
        <v>253</v>
      </c>
      <c r="AQ14" s="659"/>
      <c r="AR14" s="659"/>
      <c r="AS14" s="659"/>
      <c r="AT14" s="659"/>
      <c r="AU14" s="659"/>
      <c r="AV14" s="659"/>
      <c r="AW14" s="659"/>
      <c r="AX14" s="659"/>
      <c r="AY14" s="659"/>
      <c r="AZ14" s="659"/>
      <c r="BA14" s="659"/>
      <c r="BB14" s="659"/>
      <c r="BC14" s="659"/>
      <c r="BD14" s="659"/>
      <c r="BE14" s="659"/>
      <c r="BF14" s="660"/>
      <c r="BG14" s="661">
        <v>36490</v>
      </c>
      <c r="BH14" s="664"/>
      <c r="BI14" s="664"/>
      <c r="BJ14" s="664"/>
      <c r="BK14" s="664"/>
      <c r="BL14" s="664"/>
      <c r="BM14" s="664"/>
      <c r="BN14" s="665"/>
      <c r="BO14" s="723">
        <v>2.2999999999999998</v>
      </c>
      <c r="BP14" s="723"/>
      <c r="BQ14" s="723"/>
      <c r="BR14" s="723"/>
      <c r="BS14" s="669" t="s">
        <v>127</v>
      </c>
      <c r="BT14" s="664"/>
      <c r="BU14" s="664"/>
      <c r="BV14" s="664"/>
      <c r="BW14" s="664"/>
      <c r="BX14" s="664"/>
      <c r="BY14" s="664"/>
      <c r="BZ14" s="664"/>
      <c r="CA14" s="664"/>
      <c r="CB14" s="704"/>
      <c r="CD14" s="705" t="s">
        <v>254</v>
      </c>
      <c r="CE14" s="702"/>
      <c r="CF14" s="702"/>
      <c r="CG14" s="702"/>
      <c r="CH14" s="702"/>
      <c r="CI14" s="702"/>
      <c r="CJ14" s="702"/>
      <c r="CK14" s="702"/>
      <c r="CL14" s="702"/>
      <c r="CM14" s="702"/>
      <c r="CN14" s="702"/>
      <c r="CO14" s="702"/>
      <c r="CP14" s="702"/>
      <c r="CQ14" s="703"/>
      <c r="CR14" s="661">
        <v>272014</v>
      </c>
      <c r="CS14" s="664"/>
      <c r="CT14" s="664"/>
      <c r="CU14" s="664"/>
      <c r="CV14" s="664"/>
      <c r="CW14" s="664"/>
      <c r="CX14" s="664"/>
      <c r="CY14" s="665"/>
      <c r="CZ14" s="723">
        <v>4.5</v>
      </c>
      <c r="DA14" s="723"/>
      <c r="DB14" s="723"/>
      <c r="DC14" s="723"/>
      <c r="DD14" s="669">
        <v>53908</v>
      </c>
      <c r="DE14" s="664"/>
      <c r="DF14" s="664"/>
      <c r="DG14" s="664"/>
      <c r="DH14" s="664"/>
      <c r="DI14" s="664"/>
      <c r="DJ14" s="664"/>
      <c r="DK14" s="664"/>
      <c r="DL14" s="664"/>
      <c r="DM14" s="664"/>
      <c r="DN14" s="664"/>
      <c r="DO14" s="664"/>
      <c r="DP14" s="665"/>
      <c r="DQ14" s="669">
        <v>221814</v>
      </c>
      <c r="DR14" s="664"/>
      <c r="DS14" s="664"/>
      <c r="DT14" s="664"/>
      <c r="DU14" s="664"/>
      <c r="DV14" s="664"/>
      <c r="DW14" s="664"/>
      <c r="DX14" s="664"/>
      <c r="DY14" s="664"/>
      <c r="DZ14" s="664"/>
      <c r="EA14" s="664"/>
      <c r="EB14" s="664"/>
      <c r="EC14" s="704"/>
    </row>
    <row r="15" spans="2:143" ht="11.25" customHeight="1" x14ac:dyDescent="0.15">
      <c r="B15" s="658" t="s">
        <v>255</v>
      </c>
      <c r="C15" s="659"/>
      <c r="D15" s="659"/>
      <c r="E15" s="659"/>
      <c r="F15" s="659"/>
      <c r="G15" s="659"/>
      <c r="H15" s="659"/>
      <c r="I15" s="659"/>
      <c r="J15" s="659"/>
      <c r="K15" s="659"/>
      <c r="L15" s="659"/>
      <c r="M15" s="659"/>
      <c r="N15" s="659"/>
      <c r="O15" s="659"/>
      <c r="P15" s="659"/>
      <c r="Q15" s="660"/>
      <c r="R15" s="661">
        <v>15964</v>
      </c>
      <c r="S15" s="664"/>
      <c r="T15" s="664"/>
      <c r="U15" s="664"/>
      <c r="V15" s="664"/>
      <c r="W15" s="664"/>
      <c r="X15" s="664"/>
      <c r="Y15" s="665"/>
      <c r="Z15" s="723">
        <v>0.3</v>
      </c>
      <c r="AA15" s="723"/>
      <c r="AB15" s="723"/>
      <c r="AC15" s="723"/>
      <c r="AD15" s="724">
        <v>15964</v>
      </c>
      <c r="AE15" s="724"/>
      <c r="AF15" s="724"/>
      <c r="AG15" s="724"/>
      <c r="AH15" s="724"/>
      <c r="AI15" s="724"/>
      <c r="AJ15" s="724"/>
      <c r="AK15" s="724"/>
      <c r="AL15" s="666">
        <v>0.5</v>
      </c>
      <c r="AM15" s="667"/>
      <c r="AN15" s="667"/>
      <c r="AO15" s="725"/>
      <c r="AP15" s="658" t="s">
        <v>256</v>
      </c>
      <c r="AQ15" s="659"/>
      <c r="AR15" s="659"/>
      <c r="AS15" s="659"/>
      <c r="AT15" s="659"/>
      <c r="AU15" s="659"/>
      <c r="AV15" s="659"/>
      <c r="AW15" s="659"/>
      <c r="AX15" s="659"/>
      <c r="AY15" s="659"/>
      <c r="AZ15" s="659"/>
      <c r="BA15" s="659"/>
      <c r="BB15" s="659"/>
      <c r="BC15" s="659"/>
      <c r="BD15" s="659"/>
      <c r="BE15" s="659"/>
      <c r="BF15" s="660"/>
      <c r="BG15" s="661">
        <v>93922</v>
      </c>
      <c r="BH15" s="664"/>
      <c r="BI15" s="664"/>
      <c r="BJ15" s="664"/>
      <c r="BK15" s="664"/>
      <c r="BL15" s="664"/>
      <c r="BM15" s="664"/>
      <c r="BN15" s="665"/>
      <c r="BO15" s="723">
        <v>5.9</v>
      </c>
      <c r="BP15" s="723"/>
      <c r="BQ15" s="723"/>
      <c r="BR15" s="723"/>
      <c r="BS15" s="669" t="s">
        <v>171</v>
      </c>
      <c r="BT15" s="664"/>
      <c r="BU15" s="664"/>
      <c r="BV15" s="664"/>
      <c r="BW15" s="664"/>
      <c r="BX15" s="664"/>
      <c r="BY15" s="664"/>
      <c r="BZ15" s="664"/>
      <c r="CA15" s="664"/>
      <c r="CB15" s="704"/>
      <c r="CD15" s="705" t="s">
        <v>257</v>
      </c>
      <c r="CE15" s="702"/>
      <c r="CF15" s="702"/>
      <c r="CG15" s="702"/>
      <c r="CH15" s="702"/>
      <c r="CI15" s="702"/>
      <c r="CJ15" s="702"/>
      <c r="CK15" s="702"/>
      <c r="CL15" s="702"/>
      <c r="CM15" s="702"/>
      <c r="CN15" s="702"/>
      <c r="CO15" s="702"/>
      <c r="CP15" s="702"/>
      <c r="CQ15" s="703"/>
      <c r="CR15" s="661">
        <v>549710</v>
      </c>
      <c r="CS15" s="664"/>
      <c r="CT15" s="664"/>
      <c r="CU15" s="664"/>
      <c r="CV15" s="664"/>
      <c r="CW15" s="664"/>
      <c r="CX15" s="664"/>
      <c r="CY15" s="665"/>
      <c r="CZ15" s="723">
        <v>9</v>
      </c>
      <c r="DA15" s="723"/>
      <c r="DB15" s="723"/>
      <c r="DC15" s="723"/>
      <c r="DD15" s="669">
        <v>37338</v>
      </c>
      <c r="DE15" s="664"/>
      <c r="DF15" s="664"/>
      <c r="DG15" s="664"/>
      <c r="DH15" s="664"/>
      <c r="DI15" s="664"/>
      <c r="DJ15" s="664"/>
      <c r="DK15" s="664"/>
      <c r="DL15" s="664"/>
      <c r="DM15" s="664"/>
      <c r="DN15" s="664"/>
      <c r="DO15" s="664"/>
      <c r="DP15" s="665"/>
      <c r="DQ15" s="669">
        <v>502525</v>
      </c>
      <c r="DR15" s="664"/>
      <c r="DS15" s="664"/>
      <c r="DT15" s="664"/>
      <c r="DU15" s="664"/>
      <c r="DV15" s="664"/>
      <c r="DW15" s="664"/>
      <c r="DX15" s="664"/>
      <c r="DY15" s="664"/>
      <c r="DZ15" s="664"/>
      <c r="EA15" s="664"/>
      <c r="EB15" s="664"/>
      <c r="EC15" s="704"/>
    </row>
    <row r="16" spans="2:143" ht="11.25" customHeight="1" x14ac:dyDescent="0.15">
      <c r="B16" s="658" t="s">
        <v>258</v>
      </c>
      <c r="C16" s="659"/>
      <c r="D16" s="659"/>
      <c r="E16" s="659"/>
      <c r="F16" s="659"/>
      <c r="G16" s="659"/>
      <c r="H16" s="659"/>
      <c r="I16" s="659"/>
      <c r="J16" s="659"/>
      <c r="K16" s="659"/>
      <c r="L16" s="659"/>
      <c r="M16" s="659"/>
      <c r="N16" s="659"/>
      <c r="O16" s="659"/>
      <c r="P16" s="659"/>
      <c r="Q16" s="660"/>
      <c r="R16" s="661" t="s">
        <v>127</v>
      </c>
      <c r="S16" s="664"/>
      <c r="T16" s="664"/>
      <c r="U16" s="664"/>
      <c r="V16" s="664"/>
      <c r="W16" s="664"/>
      <c r="X16" s="664"/>
      <c r="Y16" s="665"/>
      <c r="Z16" s="723" t="s">
        <v>127</v>
      </c>
      <c r="AA16" s="723"/>
      <c r="AB16" s="723"/>
      <c r="AC16" s="723"/>
      <c r="AD16" s="724" t="s">
        <v>171</v>
      </c>
      <c r="AE16" s="724"/>
      <c r="AF16" s="724"/>
      <c r="AG16" s="724"/>
      <c r="AH16" s="724"/>
      <c r="AI16" s="724"/>
      <c r="AJ16" s="724"/>
      <c r="AK16" s="724"/>
      <c r="AL16" s="666" t="s">
        <v>171</v>
      </c>
      <c r="AM16" s="667"/>
      <c r="AN16" s="667"/>
      <c r="AO16" s="725"/>
      <c r="AP16" s="658" t="s">
        <v>259</v>
      </c>
      <c r="AQ16" s="659"/>
      <c r="AR16" s="659"/>
      <c r="AS16" s="659"/>
      <c r="AT16" s="659"/>
      <c r="AU16" s="659"/>
      <c r="AV16" s="659"/>
      <c r="AW16" s="659"/>
      <c r="AX16" s="659"/>
      <c r="AY16" s="659"/>
      <c r="AZ16" s="659"/>
      <c r="BA16" s="659"/>
      <c r="BB16" s="659"/>
      <c r="BC16" s="659"/>
      <c r="BD16" s="659"/>
      <c r="BE16" s="659"/>
      <c r="BF16" s="660"/>
      <c r="BG16" s="661" t="s">
        <v>127</v>
      </c>
      <c r="BH16" s="664"/>
      <c r="BI16" s="664"/>
      <c r="BJ16" s="664"/>
      <c r="BK16" s="664"/>
      <c r="BL16" s="664"/>
      <c r="BM16" s="664"/>
      <c r="BN16" s="665"/>
      <c r="BO16" s="723" t="s">
        <v>127</v>
      </c>
      <c r="BP16" s="723"/>
      <c r="BQ16" s="723"/>
      <c r="BR16" s="723"/>
      <c r="BS16" s="669" t="s">
        <v>171</v>
      </c>
      <c r="BT16" s="664"/>
      <c r="BU16" s="664"/>
      <c r="BV16" s="664"/>
      <c r="BW16" s="664"/>
      <c r="BX16" s="664"/>
      <c r="BY16" s="664"/>
      <c r="BZ16" s="664"/>
      <c r="CA16" s="664"/>
      <c r="CB16" s="704"/>
      <c r="CD16" s="705" t="s">
        <v>260</v>
      </c>
      <c r="CE16" s="702"/>
      <c r="CF16" s="702"/>
      <c r="CG16" s="702"/>
      <c r="CH16" s="702"/>
      <c r="CI16" s="702"/>
      <c r="CJ16" s="702"/>
      <c r="CK16" s="702"/>
      <c r="CL16" s="702"/>
      <c r="CM16" s="702"/>
      <c r="CN16" s="702"/>
      <c r="CO16" s="702"/>
      <c r="CP16" s="702"/>
      <c r="CQ16" s="703"/>
      <c r="CR16" s="661">
        <v>82764</v>
      </c>
      <c r="CS16" s="664"/>
      <c r="CT16" s="664"/>
      <c r="CU16" s="664"/>
      <c r="CV16" s="664"/>
      <c r="CW16" s="664"/>
      <c r="CX16" s="664"/>
      <c r="CY16" s="665"/>
      <c r="CZ16" s="723">
        <v>1.4</v>
      </c>
      <c r="DA16" s="723"/>
      <c r="DB16" s="723"/>
      <c r="DC16" s="723"/>
      <c r="DD16" s="669" t="s">
        <v>127</v>
      </c>
      <c r="DE16" s="664"/>
      <c r="DF16" s="664"/>
      <c r="DG16" s="664"/>
      <c r="DH16" s="664"/>
      <c r="DI16" s="664"/>
      <c r="DJ16" s="664"/>
      <c r="DK16" s="664"/>
      <c r="DL16" s="664"/>
      <c r="DM16" s="664"/>
      <c r="DN16" s="664"/>
      <c r="DO16" s="664"/>
      <c r="DP16" s="665"/>
      <c r="DQ16" s="669" t="s">
        <v>171</v>
      </c>
      <c r="DR16" s="664"/>
      <c r="DS16" s="664"/>
      <c r="DT16" s="664"/>
      <c r="DU16" s="664"/>
      <c r="DV16" s="664"/>
      <c r="DW16" s="664"/>
      <c r="DX16" s="664"/>
      <c r="DY16" s="664"/>
      <c r="DZ16" s="664"/>
      <c r="EA16" s="664"/>
      <c r="EB16" s="664"/>
      <c r="EC16" s="704"/>
    </row>
    <row r="17" spans="2:133" ht="11.25" customHeight="1" x14ac:dyDescent="0.15">
      <c r="B17" s="658" t="s">
        <v>261</v>
      </c>
      <c r="C17" s="659"/>
      <c r="D17" s="659"/>
      <c r="E17" s="659"/>
      <c r="F17" s="659"/>
      <c r="G17" s="659"/>
      <c r="H17" s="659"/>
      <c r="I17" s="659"/>
      <c r="J17" s="659"/>
      <c r="K17" s="659"/>
      <c r="L17" s="659"/>
      <c r="M17" s="659"/>
      <c r="N17" s="659"/>
      <c r="O17" s="659"/>
      <c r="P17" s="659"/>
      <c r="Q17" s="660"/>
      <c r="R17" s="661">
        <v>13627</v>
      </c>
      <c r="S17" s="664"/>
      <c r="T17" s="664"/>
      <c r="U17" s="664"/>
      <c r="V17" s="664"/>
      <c r="W17" s="664"/>
      <c r="X17" s="664"/>
      <c r="Y17" s="665"/>
      <c r="Z17" s="723">
        <v>0.2</v>
      </c>
      <c r="AA17" s="723"/>
      <c r="AB17" s="723"/>
      <c r="AC17" s="723"/>
      <c r="AD17" s="724">
        <v>13627</v>
      </c>
      <c r="AE17" s="724"/>
      <c r="AF17" s="724"/>
      <c r="AG17" s="724"/>
      <c r="AH17" s="724"/>
      <c r="AI17" s="724"/>
      <c r="AJ17" s="724"/>
      <c r="AK17" s="724"/>
      <c r="AL17" s="666">
        <v>0.5</v>
      </c>
      <c r="AM17" s="667"/>
      <c r="AN17" s="667"/>
      <c r="AO17" s="725"/>
      <c r="AP17" s="658" t="s">
        <v>262</v>
      </c>
      <c r="AQ17" s="659"/>
      <c r="AR17" s="659"/>
      <c r="AS17" s="659"/>
      <c r="AT17" s="659"/>
      <c r="AU17" s="659"/>
      <c r="AV17" s="659"/>
      <c r="AW17" s="659"/>
      <c r="AX17" s="659"/>
      <c r="AY17" s="659"/>
      <c r="AZ17" s="659"/>
      <c r="BA17" s="659"/>
      <c r="BB17" s="659"/>
      <c r="BC17" s="659"/>
      <c r="BD17" s="659"/>
      <c r="BE17" s="659"/>
      <c r="BF17" s="660"/>
      <c r="BG17" s="661" t="s">
        <v>127</v>
      </c>
      <c r="BH17" s="664"/>
      <c r="BI17" s="664"/>
      <c r="BJ17" s="664"/>
      <c r="BK17" s="664"/>
      <c r="BL17" s="664"/>
      <c r="BM17" s="664"/>
      <c r="BN17" s="665"/>
      <c r="BO17" s="723" t="s">
        <v>171</v>
      </c>
      <c r="BP17" s="723"/>
      <c r="BQ17" s="723"/>
      <c r="BR17" s="723"/>
      <c r="BS17" s="669" t="s">
        <v>127</v>
      </c>
      <c r="BT17" s="664"/>
      <c r="BU17" s="664"/>
      <c r="BV17" s="664"/>
      <c r="BW17" s="664"/>
      <c r="BX17" s="664"/>
      <c r="BY17" s="664"/>
      <c r="BZ17" s="664"/>
      <c r="CA17" s="664"/>
      <c r="CB17" s="704"/>
      <c r="CD17" s="705" t="s">
        <v>263</v>
      </c>
      <c r="CE17" s="702"/>
      <c r="CF17" s="702"/>
      <c r="CG17" s="702"/>
      <c r="CH17" s="702"/>
      <c r="CI17" s="702"/>
      <c r="CJ17" s="702"/>
      <c r="CK17" s="702"/>
      <c r="CL17" s="702"/>
      <c r="CM17" s="702"/>
      <c r="CN17" s="702"/>
      <c r="CO17" s="702"/>
      <c r="CP17" s="702"/>
      <c r="CQ17" s="703"/>
      <c r="CR17" s="661">
        <v>405378</v>
      </c>
      <c r="CS17" s="664"/>
      <c r="CT17" s="664"/>
      <c r="CU17" s="664"/>
      <c r="CV17" s="664"/>
      <c r="CW17" s="664"/>
      <c r="CX17" s="664"/>
      <c r="CY17" s="665"/>
      <c r="CZ17" s="723">
        <v>6.6</v>
      </c>
      <c r="DA17" s="723"/>
      <c r="DB17" s="723"/>
      <c r="DC17" s="723"/>
      <c r="DD17" s="669" t="s">
        <v>127</v>
      </c>
      <c r="DE17" s="664"/>
      <c r="DF17" s="664"/>
      <c r="DG17" s="664"/>
      <c r="DH17" s="664"/>
      <c r="DI17" s="664"/>
      <c r="DJ17" s="664"/>
      <c r="DK17" s="664"/>
      <c r="DL17" s="664"/>
      <c r="DM17" s="664"/>
      <c r="DN17" s="664"/>
      <c r="DO17" s="664"/>
      <c r="DP17" s="665"/>
      <c r="DQ17" s="669">
        <v>397164</v>
      </c>
      <c r="DR17" s="664"/>
      <c r="DS17" s="664"/>
      <c r="DT17" s="664"/>
      <c r="DU17" s="664"/>
      <c r="DV17" s="664"/>
      <c r="DW17" s="664"/>
      <c r="DX17" s="664"/>
      <c r="DY17" s="664"/>
      <c r="DZ17" s="664"/>
      <c r="EA17" s="664"/>
      <c r="EB17" s="664"/>
      <c r="EC17" s="704"/>
    </row>
    <row r="18" spans="2:133" ht="11.25" customHeight="1" x14ac:dyDescent="0.15">
      <c r="B18" s="658" t="s">
        <v>264</v>
      </c>
      <c r="C18" s="659"/>
      <c r="D18" s="659"/>
      <c r="E18" s="659"/>
      <c r="F18" s="659"/>
      <c r="G18" s="659"/>
      <c r="H18" s="659"/>
      <c r="I18" s="659"/>
      <c r="J18" s="659"/>
      <c r="K18" s="659"/>
      <c r="L18" s="659"/>
      <c r="M18" s="659"/>
      <c r="N18" s="659"/>
      <c r="O18" s="659"/>
      <c r="P18" s="659"/>
      <c r="Q18" s="660"/>
      <c r="R18" s="661">
        <v>1962851</v>
      </c>
      <c r="S18" s="664"/>
      <c r="T18" s="664"/>
      <c r="U18" s="664"/>
      <c r="V18" s="664"/>
      <c r="W18" s="664"/>
      <c r="X18" s="664"/>
      <c r="Y18" s="665"/>
      <c r="Z18" s="723">
        <v>31.6</v>
      </c>
      <c r="AA18" s="723"/>
      <c r="AB18" s="723"/>
      <c r="AC18" s="723"/>
      <c r="AD18" s="724">
        <v>995618</v>
      </c>
      <c r="AE18" s="724"/>
      <c r="AF18" s="724"/>
      <c r="AG18" s="724"/>
      <c r="AH18" s="724"/>
      <c r="AI18" s="724"/>
      <c r="AJ18" s="724"/>
      <c r="AK18" s="724"/>
      <c r="AL18" s="666">
        <v>33.799999999999997</v>
      </c>
      <c r="AM18" s="667"/>
      <c r="AN18" s="667"/>
      <c r="AO18" s="725"/>
      <c r="AP18" s="658" t="s">
        <v>265</v>
      </c>
      <c r="AQ18" s="659"/>
      <c r="AR18" s="659"/>
      <c r="AS18" s="659"/>
      <c r="AT18" s="659"/>
      <c r="AU18" s="659"/>
      <c r="AV18" s="659"/>
      <c r="AW18" s="659"/>
      <c r="AX18" s="659"/>
      <c r="AY18" s="659"/>
      <c r="AZ18" s="659"/>
      <c r="BA18" s="659"/>
      <c r="BB18" s="659"/>
      <c r="BC18" s="659"/>
      <c r="BD18" s="659"/>
      <c r="BE18" s="659"/>
      <c r="BF18" s="660"/>
      <c r="BG18" s="661" t="s">
        <v>127</v>
      </c>
      <c r="BH18" s="664"/>
      <c r="BI18" s="664"/>
      <c r="BJ18" s="664"/>
      <c r="BK18" s="664"/>
      <c r="BL18" s="664"/>
      <c r="BM18" s="664"/>
      <c r="BN18" s="665"/>
      <c r="BO18" s="723" t="s">
        <v>127</v>
      </c>
      <c r="BP18" s="723"/>
      <c r="BQ18" s="723"/>
      <c r="BR18" s="723"/>
      <c r="BS18" s="669" t="s">
        <v>127</v>
      </c>
      <c r="BT18" s="664"/>
      <c r="BU18" s="664"/>
      <c r="BV18" s="664"/>
      <c r="BW18" s="664"/>
      <c r="BX18" s="664"/>
      <c r="BY18" s="664"/>
      <c r="BZ18" s="664"/>
      <c r="CA18" s="664"/>
      <c r="CB18" s="704"/>
      <c r="CD18" s="705" t="s">
        <v>266</v>
      </c>
      <c r="CE18" s="702"/>
      <c r="CF18" s="702"/>
      <c r="CG18" s="702"/>
      <c r="CH18" s="702"/>
      <c r="CI18" s="702"/>
      <c r="CJ18" s="702"/>
      <c r="CK18" s="702"/>
      <c r="CL18" s="702"/>
      <c r="CM18" s="702"/>
      <c r="CN18" s="702"/>
      <c r="CO18" s="702"/>
      <c r="CP18" s="702"/>
      <c r="CQ18" s="703"/>
      <c r="CR18" s="661" t="s">
        <v>127</v>
      </c>
      <c r="CS18" s="664"/>
      <c r="CT18" s="664"/>
      <c r="CU18" s="664"/>
      <c r="CV18" s="664"/>
      <c r="CW18" s="664"/>
      <c r="CX18" s="664"/>
      <c r="CY18" s="665"/>
      <c r="CZ18" s="723" t="s">
        <v>127</v>
      </c>
      <c r="DA18" s="723"/>
      <c r="DB18" s="723"/>
      <c r="DC18" s="723"/>
      <c r="DD18" s="669" t="s">
        <v>127</v>
      </c>
      <c r="DE18" s="664"/>
      <c r="DF18" s="664"/>
      <c r="DG18" s="664"/>
      <c r="DH18" s="664"/>
      <c r="DI18" s="664"/>
      <c r="DJ18" s="664"/>
      <c r="DK18" s="664"/>
      <c r="DL18" s="664"/>
      <c r="DM18" s="664"/>
      <c r="DN18" s="664"/>
      <c r="DO18" s="664"/>
      <c r="DP18" s="665"/>
      <c r="DQ18" s="669" t="s">
        <v>127</v>
      </c>
      <c r="DR18" s="664"/>
      <c r="DS18" s="664"/>
      <c r="DT18" s="664"/>
      <c r="DU18" s="664"/>
      <c r="DV18" s="664"/>
      <c r="DW18" s="664"/>
      <c r="DX18" s="664"/>
      <c r="DY18" s="664"/>
      <c r="DZ18" s="664"/>
      <c r="EA18" s="664"/>
      <c r="EB18" s="664"/>
      <c r="EC18" s="704"/>
    </row>
    <row r="19" spans="2:133" ht="11.25" customHeight="1" x14ac:dyDescent="0.15">
      <c r="B19" s="658" t="s">
        <v>267</v>
      </c>
      <c r="C19" s="659"/>
      <c r="D19" s="659"/>
      <c r="E19" s="659"/>
      <c r="F19" s="659"/>
      <c r="G19" s="659"/>
      <c r="H19" s="659"/>
      <c r="I19" s="659"/>
      <c r="J19" s="659"/>
      <c r="K19" s="659"/>
      <c r="L19" s="659"/>
      <c r="M19" s="659"/>
      <c r="N19" s="659"/>
      <c r="O19" s="659"/>
      <c r="P19" s="659"/>
      <c r="Q19" s="660"/>
      <c r="R19" s="661">
        <v>995618</v>
      </c>
      <c r="S19" s="664"/>
      <c r="T19" s="664"/>
      <c r="U19" s="664"/>
      <c r="V19" s="664"/>
      <c r="W19" s="664"/>
      <c r="X19" s="664"/>
      <c r="Y19" s="665"/>
      <c r="Z19" s="723">
        <v>16.100000000000001</v>
      </c>
      <c r="AA19" s="723"/>
      <c r="AB19" s="723"/>
      <c r="AC19" s="723"/>
      <c r="AD19" s="724">
        <v>995618</v>
      </c>
      <c r="AE19" s="724"/>
      <c r="AF19" s="724"/>
      <c r="AG19" s="724"/>
      <c r="AH19" s="724"/>
      <c r="AI19" s="724"/>
      <c r="AJ19" s="724"/>
      <c r="AK19" s="724"/>
      <c r="AL19" s="666">
        <v>33.799999999999997</v>
      </c>
      <c r="AM19" s="667"/>
      <c r="AN19" s="667"/>
      <c r="AO19" s="725"/>
      <c r="AP19" s="658" t="s">
        <v>268</v>
      </c>
      <c r="AQ19" s="659"/>
      <c r="AR19" s="659"/>
      <c r="AS19" s="659"/>
      <c r="AT19" s="659"/>
      <c r="AU19" s="659"/>
      <c r="AV19" s="659"/>
      <c r="AW19" s="659"/>
      <c r="AX19" s="659"/>
      <c r="AY19" s="659"/>
      <c r="AZ19" s="659"/>
      <c r="BA19" s="659"/>
      <c r="BB19" s="659"/>
      <c r="BC19" s="659"/>
      <c r="BD19" s="659"/>
      <c r="BE19" s="659"/>
      <c r="BF19" s="660"/>
      <c r="BG19" s="661">
        <v>73</v>
      </c>
      <c r="BH19" s="664"/>
      <c r="BI19" s="664"/>
      <c r="BJ19" s="664"/>
      <c r="BK19" s="664"/>
      <c r="BL19" s="664"/>
      <c r="BM19" s="664"/>
      <c r="BN19" s="665"/>
      <c r="BO19" s="723">
        <v>0</v>
      </c>
      <c r="BP19" s="723"/>
      <c r="BQ19" s="723"/>
      <c r="BR19" s="723"/>
      <c r="BS19" s="669" t="s">
        <v>171</v>
      </c>
      <c r="BT19" s="664"/>
      <c r="BU19" s="664"/>
      <c r="BV19" s="664"/>
      <c r="BW19" s="664"/>
      <c r="BX19" s="664"/>
      <c r="BY19" s="664"/>
      <c r="BZ19" s="664"/>
      <c r="CA19" s="664"/>
      <c r="CB19" s="704"/>
      <c r="CD19" s="705" t="s">
        <v>269</v>
      </c>
      <c r="CE19" s="702"/>
      <c r="CF19" s="702"/>
      <c r="CG19" s="702"/>
      <c r="CH19" s="702"/>
      <c r="CI19" s="702"/>
      <c r="CJ19" s="702"/>
      <c r="CK19" s="702"/>
      <c r="CL19" s="702"/>
      <c r="CM19" s="702"/>
      <c r="CN19" s="702"/>
      <c r="CO19" s="702"/>
      <c r="CP19" s="702"/>
      <c r="CQ19" s="703"/>
      <c r="CR19" s="661" t="s">
        <v>127</v>
      </c>
      <c r="CS19" s="664"/>
      <c r="CT19" s="664"/>
      <c r="CU19" s="664"/>
      <c r="CV19" s="664"/>
      <c r="CW19" s="664"/>
      <c r="CX19" s="664"/>
      <c r="CY19" s="665"/>
      <c r="CZ19" s="723" t="s">
        <v>127</v>
      </c>
      <c r="DA19" s="723"/>
      <c r="DB19" s="723"/>
      <c r="DC19" s="723"/>
      <c r="DD19" s="669" t="s">
        <v>171</v>
      </c>
      <c r="DE19" s="664"/>
      <c r="DF19" s="664"/>
      <c r="DG19" s="664"/>
      <c r="DH19" s="664"/>
      <c r="DI19" s="664"/>
      <c r="DJ19" s="664"/>
      <c r="DK19" s="664"/>
      <c r="DL19" s="664"/>
      <c r="DM19" s="664"/>
      <c r="DN19" s="664"/>
      <c r="DO19" s="664"/>
      <c r="DP19" s="665"/>
      <c r="DQ19" s="669" t="s">
        <v>171</v>
      </c>
      <c r="DR19" s="664"/>
      <c r="DS19" s="664"/>
      <c r="DT19" s="664"/>
      <c r="DU19" s="664"/>
      <c r="DV19" s="664"/>
      <c r="DW19" s="664"/>
      <c r="DX19" s="664"/>
      <c r="DY19" s="664"/>
      <c r="DZ19" s="664"/>
      <c r="EA19" s="664"/>
      <c r="EB19" s="664"/>
      <c r="EC19" s="704"/>
    </row>
    <row r="20" spans="2:133" ht="11.25" customHeight="1" x14ac:dyDescent="0.15">
      <c r="B20" s="658" t="s">
        <v>270</v>
      </c>
      <c r="C20" s="659"/>
      <c r="D20" s="659"/>
      <c r="E20" s="659"/>
      <c r="F20" s="659"/>
      <c r="G20" s="659"/>
      <c r="H20" s="659"/>
      <c r="I20" s="659"/>
      <c r="J20" s="659"/>
      <c r="K20" s="659"/>
      <c r="L20" s="659"/>
      <c r="M20" s="659"/>
      <c r="N20" s="659"/>
      <c r="O20" s="659"/>
      <c r="P20" s="659"/>
      <c r="Q20" s="660"/>
      <c r="R20" s="661">
        <v>94498</v>
      </c>
      <c r="S20" s="664"/>
      <c r="T20" s="664"/>
      <c r="U20" s="664"/>
      <c r="V20" s="664"/>
      <c r="W20" s="664"/>
      <c r="X20" s="664"/>
      <c r="Y20" s="665"/>
      <c r="Z20" s="723">
        <v>1.5</v>
      </c>
      <c r="AA20" s="723"/>
      <c r="AB20" s="723"/>
      <c r="AC20" s="723"/>
      <c r="AD20" s="724" t="s">
        <v>127</v>
      </c>
      <c r="AE20" s="724"/>
      <c r="AF20" s="724"/>
      <c r="AG20" s="724"/>
      <c r="AH20" s="724"/>
      <c r="AI20" s="724"/>
      <c r="AJ20" s="724"/>
      <c r="AK20" s="724"/>
      <c r="AL20" s="666" t="s">
        <v>127</v>
      </c>
      <c r="AM20" s="667"/>
      <c r="AN20" s="667"/>
      <c r="AO20" s="725"/>
      <c r="AP20" s="658" t="s">
        <v>271</v>
      </c>
      <c r="AQ20" s="659"/>
      <c r="AR20" s="659"/>
      <c r="AS20" s="659"/>
      <c r="AT20" s="659"/>
      <c r="AU20" s="659"/>
      <c r="AV20" s="659"/>
      <c r="AW20" s="659"/>
      <c r="AX20" s="659"/>
      <c r="AY20" s="659"/>
      <c r="AZ20" s="659"/>
      <c r="BA20" s="659"/>
      <c r="BB20" s="659"/>
      <c r="BC20" s="659"/>
      <c r="BD20" s="659"/>
      <c r="BE20" s="659"/>
      <c r="BF20" s="660"/>
      <c r="BG20" s="661">
        <v>73</v>
      </c>
      <c r="BH20" s="664"/>
      <c r="BI20" s="664"/>
      <c r="BJ20" s="664"/>
      <c r="BK20" s="664"/>
      <c r="BL20" s="664"/>
      <c r="BM20" s="664"/>
      <c r="BN20" s="665"/>
      <c r="BO20" s="723">
        <v>0</v>
      </c>
      <c r="BP20" s="723"/>
      <c r="BQ20" s="723"/>
      <c r="BR20" s="723"/>
      <c r="BS20" s="669" t="s">
        <v>127</v>
      </c>
      <c r="BT20" s="664"/>
      <c r="BU20" s="664"/>
      <c r="BV20" s="664"/>
      <c r="BW20" s="664"/>
      <c r="BX20" s="664"/>
      <c r="BY20" s="664"/>
      <c r="BZ20" s="664"/>
      <c r="CA20" s="664"/>
      <c r="CB20" s="704"/>
      <c r="CD20" s="705" t="s">
        <v>272</v>
      </c>
      <c r="CE20" s="702"/>
      <c r="CF20" s="702"/>
      <c r="CG20" s="702"/>
      <c r="CH20" s="702"/>
      <c r="CI20" s="702"/>
      <c r="CJ20" s="702"/>
      <c r="CK20" s="702"/>
      <c r="CL20" s="702"/>
      <c r="CM20" s="702"/>
      <c r="CN20" s="702"/>
      <c r="CO20" s="702"/>
      <c r="CP20" s="702"/>
      <c r="CQ20" s="703"/>
      <c r="CR20" s="661">
        <v>6111387</v>
      </c>
      <c r="CS20" s="664"/>
      <c r="CT20" s="664"/>
      <c r="CU20" s="664"/>
      <c r="CV20" s="664"/>
      <c r="CW20" s="664"/>
      <c r="CX20" s="664"/>
      <c r="CY20" s="665"/>
      <c r="CZ20" s="723">
        <v>100</v>
      </c>
      <c r="DA20" s="723"/>
      <c r="DB20" s="723"/>
      <c r="DC20" s="723"/>
      <c r="DD20" s="669">
        <v>596071</v>
      </c>
      <c r="DE20" s="664"/>
      <c r="DF20" s="664"/>
      <c r="DG20" s="664"/>
      <c r="DH20" s="664"/>
      <c r="DI20" s="664"/>
      <c r="DJ20" s="664"/>
      <c r="DK20" s="664"/>
      <c r="DL20" s="664"/>
      <c r="DM20" s="664"/>
      <c r="DN20" s="664"/>
      <c r="DO20" s="664"/>
      <c r="DP20" s="665"/>
      <c r="DQ20" s="669">
        <v>4233414</v>
      </c>
      <c r="DR20" s="664"/>
      <c r="DS20" s="664"/>
      <c r="DT20" s="664"/>
      <c r="DU20" s="664"/>
      <c r="DV20" s="664"/>
      <c r="DW20" s="664"/>
      <c r="DX20" s="664"/>
      <c r="DY20" s="664"/>
      <c r="DZ20" s="664"/>
      <c r="EA20" s="664"/>
      <c r="EB20" s="664"/>
      <c r="EC20" s="704"/>
    </row>
    <row r="21" spans="2:133" ht="11.25" customHeight="1" x14ac:dyDescent="0.15">
      <c r="B21" s="658" t="s">
        <v>273</v>
      </c>
      <c r="C21" s="659"/>
      <c r="D21" s="659"/>
      <c r="E21" s="659"/>
      <c r="F21" s="659"/>
      <c r="G21" s="659"/>
      <c r="H21" s="659"/>
      <c r="I21" s="659"/>
      <c r="J21" s="659"/>
      <c r="K21" s="659"/>
      <c r="L21" s="659"/>
      <c r="M21" s="659"/>
      <c r="N21" s="659"/>
      <c r="O21" s="659"/>
      <c r="P21" s="659"/>
      <c r="Q21" s="660"/>
      <c r="R21" s="661">
        <v>872735</v>
      </c>
      <c r="S21" s="664"/>
      <c r="T21" s="664"/>
      <c r="U21" s="664"/>
      <c r="V21" s="664"/>
      <c r="W21" s="664"/>
      <c r="X21" s="664"/>
      <c r="Y21" s="665"/>
      <c r="Z21" s="723">
        <v>14.1</v>
      </c>
      <c r="AA21" s="723"/>
      <c r="AB21" s="723"/>
      <c r="AC21" s="723"/>
      <c r="AD21" s="724" t="s">
        <v>127</v>
      </c>
      <c r="AE21" s="724"/>
      <c r="AF21" s="724"/>
      <c r="AG21" s="724"/>
      <c r="AH21" s="724"/>
      <c r="AI21" s="724"/>
      <c r="AJ21" s="724"/>
      <c r="AK21" s="724"/>
      <c r="AL21" s="666" t="s">
        <v>127</v>
      </c>
      <c r="AM21" s="667"/>
      <c r="AN21" s="667"/>
      <c r="AO21" s="725"/>
      <c r="AP21" s="769" t="s">
        <v>274</v>
      </c>
      <c r="AQ21" s="776"/>
      <c r="AR21" s="776"/>
      <c r="AS21" s="776"/>
      <c r="AT21" s="776"/>
      <c r="AU21" s="776"/>
      <c r="AV21" s="776"/>
      <c r="AW21" s="776"/>
      <c r="AX21" s="776"/>
      <c r="AY21" s="776"/>
      <c r="AZ21" s="776"/>
      <c r="BA21" s="776"/>
      <c r="BB21" s="776"/>
      <c r="BC21" s="776"/>
      <c r="BD21" s="776"/>
      <c r="BE21" s="776"/>
      <c r="BF21" s="771"/>
      <c r="BG21" s="661">
        <v>73</v>
      </c>
      <c r="BH21" s="664"/>
      <c r="BI21" s="664"/>
      <c r="BJ21" s="664"/>
      <c r="BK21" s="664"/>
      <c r="BL21" s="664"/>
      <c r="BM21" s="664"/>
      <c r="BN21" s="665"/>
      <c r="BO21" s="723">
        <v>0</v>
      </c>
      <c r="BP21" s="723"/>
      <c r="BQ21" s="723"/>
      <c r="BR21" s="723"/>
      <c r="BS21" s="669" t="s">
        <v>127</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275</v>
      </c>
      <c r="C22" s="659"/>
      <c r="D22" s="659"/>
      <c r="E22" s="659"/>
      <c r="F22" s="659"/>
      <c r="G22" s="659"/>
      <c r="H22" s="659"/>
      <c r="I22" s="659"/>
      <c r="J22" s="659"/>
      <c r="K22" s="659"/>
      <c r="L22" s="659"/>
      <c r="M22" s="659"/>
      <c r="N22" s="659"/>
      <c r="O22" s="659"/>
      <c r="P22" s="659"/>
      <c r="Q22" s="660"/>
      <c r="R22" s="661">
        <v>3902045</v>
      </c>
      <c r="S22" s="664"/>
      <c r="T22" s="664"/>
      <c r="U22" s="664"/>
      <c r="V22" s="664"/>
      <c r="W22" s="664"/>
      <c r="X22" s="664"/>
      <c r="Y22" s="665"/>
      <c r="Z22" s="723">
        <v>62.9</v>
      </c>
      <c r="AA22" s="723"/>
      <c r="AB22" s="723"/>
      <c r="AC22" s="723"/>
      <c r="AD22" s="724">
        <v>2934812</v>
      </c>
      <c r="AE22" s="724"/>
      <c r="AF22" s="724"/>
      <c r="AG22" s="724"/>
      <c r="AH22" s="724"/>
      <c r="AI22" s="724"/>
      <c r="AJ22" s="724"/>
      <c r="AK22" s="724"/>
      <c r="AL22" s="666">
        <v>99.6</v>
      </c>
      <c r="AM22" s="667"/>
      <c r="AN22" s="667"/>
      <c r="AO22" s="725"/>
      <c r="AP22" s="769" t="s">
        <v>276</v>
      </c>
      <c r="AQ22" s="776"/>
      <c r="AR22" s="776"/>
      <c r="AS22" s="776"/>
      <c r="AT22" s="776"/>
      <c r="AU22" s="776"/>
      <c r="AV22" s="776"/>
      <c r="AW22" s="776"/>
      <c r="AX22" s="776"/>
      <c r="AY22" s="776"/>
      <c r="AZ22" s="776"/>
      <c r="BA22" s="776"/>
      <c r="BB22" s="776"/>
      <c r="BC22" s="776"/>
      <c r="BD22" s="776"/>
      <c r="BE22" s="776"/>
      <c r="BF22" s="771"/>
      <c r="BG22" s="661" t="s">
        <v>171</v>
      </c>
      <c r="BH22" s="664"/>
      <c r="BI22" s="664"/>
      <c r="BJ22" s="664"/>
      <c r="BK22" s="664"/>
      <c r="BL22" s="664"/>
      <c r="BM22" s="664"/>
      <c r="BN22" s="665"/>
      <c r="BO22" s="723" t="s">
        <v>127</v>
      </c>
      <c r="BP22" s="723"/>
      <c r="BQ22" s="723"/>
      <c r="BR22" s="723"/>
      <c r="BS22" s="669" t="s">
        <v>127</v>
      </c>
      <c r="BT22" s="664"/>
      <c r="BU22" s="664"/>
      <c r="BV22" s="664"/>
      <c r="BW22" s="664"/>
      <c r="BX22" s="664"/>
      <c r="BY22" s="664"/>
      <c r="BZ22" s="664"/>
      <c r="CA22" s="664"/>
      <c r="CB22" s="704"/>
      <c r="CD22" s="778" t="s">
        <v>277</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278</v>
      </c>
      <c r="C23" s="659"/>
      <c r="D23" s="659"/>
      <c r="E23" s="659"/>
      <c r="F23" s="659"/>
      <c r="G23" s="659"/>
      <c r="H23" s="659"/>
      <c r="I23" s="659"/>
      <c r="J23" s="659"/>
      <c r="K23" s="659"/>
      <c r="L23" s="659"/>
      <c r="M23" s="659"/>
      <c r="N23" s="659"/>
      <c r="O23" s="659"/>
      <c r="P23" s="659"/>
      <c r="Q23" s="660"/>
      <c r="R23" s="661">
        <v>1497</v>
      </c>
      <c r="S23" s="664"/>
      <c r="T23" s="664"/>
      <c r="U23" s="664"/>
      <c r="V23" s="664"/>
      <c r="W23" s="664"/>
      <c r="X23" s="664"/>
      <c r="Y23" s="665"/>
      <c r="Z23" s="723">
        <v>0</v>
      </c>
      <c r="AA23" s="723"/>
      <c r="AB23" s="723"/>
      <c r="AC23" s="723"/>
      <c r="AD23" s="724">
        <v>1497</v>
      </c>
      <c r="AE23" s="724"/>
      <c r="AF23" s="724"/>
      <c r="AG23" s="724"/>
      <c r="AH23" s="724"/>
      <c r="AI23" s="724"/>
      <c r="AJ23" s="724"/>
      <c r="AK23" s="724"/>
      <c r="AL23" s="666">
        <v>0.1</v>
      </c>
      <c r="AM23" s="667"/>
      <c r="AN23" s="667"/>
      <c r="AO23" s="725"/>
      <c r="AP23" s="769" t="s">
        <v>279</v>
      </c>
      <c r="AQ23" s="776"/>
      <c r="AR23" s="776"/>
      <c r="AS23" s="776"/>
      <c r="AT23" s="776"/>
      <c r="AU23" s="776"/>
      <c r="AV23" s="776"/>
      <c r="AW23" s="776"/>
      <c r="AX23" s="776"/>
      <c r="AY23" s="776"/>
      <c r="AZ23" s="776"/>
      <c r="BA23" s="776"/>
      <c r="BB23" s="776"/>
      <c r="BC23" s="776"/>
      <c r="BD23" s="776"/>
      <c r="BE23" s="776"/>
      <c r="BF23" s="771"/>
      <c r="BG23" s="661" t="s">
        <v>171</v>
      </c>
      <c r="BH23" s="664"/>
      <c r="BI23" s="664"/>
      <c r="BJ23" s="664"/>
      <c r="BK23" s="664"/>
      <c r="BL23" s="664"/>
      <c r="BM23" s="664"/>
      <c r="BN23" s="665"/>
      <c r="BO23" s="723" t="s">
        <v>127</v>
      </c>
      <c r="BP23" s="723"/>
      <c r="BQ23" s="723"/>
      <c r="BR23" s="723"/>
      <c r="BS23" s="669" t="s">
        <v>127</v>
      </c>
      <c r="BT23" s="664"/>
      <c r="BU23" s="664"/>
      <c r="BV23" s="664"/>
      <c r="BW23" s="664"/>
      <c r="BX23" s="664"/>
      <c r="BY23" s="664"/>
      <c r="BZ23" s="664"/>
      <c r="CA23" s="664"/>
      <c r="CB23" s="704"/>
      <c r="CD23" s="778" t="s">
        <v>219</v>
      </c>
      <c r="CE23" s="779"/>
      <c r="CF23" s="779"/>
      <c r="CG23" s="779"/>
      <c r="CH23" s="779"/>
      <c r="CI23" s="779"/>
      <c r="CJ23" s="779"/>
      <c r="CK23" s="779"/>
      <c r="CL23" s="779"/>
      <c r="CM23" s="779"/>
      <c r="CN23" s="779"/>
      <c r="CO23" s="779"/>
      <c r="CP23" s="779"/>
      <c r="CQ23" s="780"/>
      <c r="CR23" s="778" t="s">
        <v>280</v>
      </c>
      <c r="CS23" s="779"/>
      <c r="CT23" s="779"/>
      <c r="CU23" s="779"/>
      <c r="CV23" s="779"/>
      <c r="CW23" s="779"/>
      <c r="CX23" s="779"/>
      <c r="CY23" s="780"/>
      <c r="CZ23" s="778" t="s">
        <v>281</v>
      </c>
      <c r="DA23" s="779"/>
      <c r="DB23" s="779"/>
      <c r="DC23" s="780"/>
      <c r="DD23" s="778" t="s">
        <v>282</v>
      </c>
      <c r="DE23" s="779"/>
      <c r="DF23" s="779"/>
      <c r="DG23" s="779"/>
      <c r="DH23" s="779"/>
      <c r="DI23" s="779"/>
      <c r="DJ23" s="779"/>
      <c r="DK23" s="780"/>
      <c r="DL23" s="787" t="s">
        <v>283</v>
      </c>
      <c r="DM23" s="788"/>
      <c r="DN23" s="788"/>
      <c r="DO23" s="788"/>
      <c r="DP23" s="788"/>
      <c r="DQ23" s="788"/>
      <c r="DR23" s="788"/>
      <c r="DS23" s="788"/>
      <c r="DT23" s="788"/>
      <c r="DU23" s="788"/>
      <c r="DV23" s="789"/>
      <c r="DW23" s="778" t="s">
        <v>284</v>
      </c>
      <c r="DX23" s="779"/>
      <c r="DY23" s="779"/>
      <c r="DZ23" s="779"/>
      <c r="EA23" s="779"/>
      <c r="EB23" s="779"/>
      <c r="EC23" s="780"/>
    </row>
    <row r="24" spans="2:133" ht="11.25" customHeight="1" x14ac:dyDescent="0.15">
      <c r="B24" s="658" t="s">
        <v>285</v>
      </c>
      <c r="C24" s="659"/>
      <c r="D24" s="659"/>
      <c r="E24" s="659"/>
      <c r="F24" s="659"/>
      <c r="G24" s="659"/>
      <c r="H24" s="659"/>
      <c r="I24" s="659"/>
      <c r="J24" s="659"/>
      <c r="K24" s="659"/>
      <c r="L24" s="659"/>
      <c r="M24" s="659"/>
      <c r="N24" s="659"/>
      <c r="O24" s="659"/>
      <c r="P24" s="659"/>
      <c r="Q24" s="660"/>
      <c r="R24" s="661">
        <v>7428</v>
      </c>
      <c r="S24" s="664"/>
      <c r="T24" s="664"/>
      <c r="U24" s="664"/>
      <c r="V24" s="664"/>
      <c r="W24" s="664"/>
      <c r="X24" s="664"/>
      <c r="Y24" s="665"/>
      <c r="Z24" s="723">
        <v>0.1</v>
      </c>
      <c r="AA24" s="723"/>
      <c r="AB24" s="723"/>
      <c r="AC24" s="723"/>
      <c r="AD24" s="724">
        <v>1076</v>
      </c>
      <c r="AE24" s="724"/>
      <c r="AF24" s="724"/>
      <c r="AG24" s="724"/>
      <c r="AH24" s="724"/>
      <c r="AI24" s="724"/>
      <c r="AJ24" s="724"/>
      <c r="AK24" s="724"/>
      <c r="AL24" s="666">
        <v>0</v>
      </c>
      <c r="AM24" s="667"/>
      <c r="AN24" s="667"/>
      <c r="AO24" s="725"/>
      <c r="AP24" s="769" t="s">
        <v>286</v>
      </c>
      <c r="AQ24" s="776"/>
      <c r="AR24" s="776"/>
      <c r="AS24" s="776"/>
      <c r="AT24" s="776"/>
      <c r="AU24" s="776"/>
      <c r="AV24" s="776"/>
      <c r="AW24" s="776"/>
      <c r="AX24" s="776"/>
      <c r="AY24" s="776"/>
      <c r="AZ24" s="776"/>
      <c r="BA24" s="776"/>
      <c r="BB24" s="776"/>
      <c r="BC24" s="776"/>
      <c r="BD24" s="776"/>
      <c r="BE24" s="776"/>
      <c r="BF24" s="771"/>
      <c r="BG24" s="661" t="s">
        <v>127</v>
      </c>
      <c r="BH24" s="664"/>
      <c r="BI24" s="664"/>
      <c r="BJ24" s="664"/>
      <c r="BK24" s="664"/>
      <c r="BL24" s="664"/>
      <c r="BM24" s="664"/>
      <c r="BN24" s="665"/>
      <c r="BO24" s="723" t="s">
        <v>127</v>
      </c>
      <c r="BP24" s="723"/>
      <c r="BQ24" s="723"/>
      <c r="BR24" s="723"/>
      <c r="BS24" s="669" t="s">
        <v>171</v>
      </c>
      <c r="BT24" s="664"/>
      <c r="BU24" s="664"/>
      <c r="BV24" s="664"/>
      <c r="BW24" s="664"/>
      <c r="BX24" s="664"/>
      <c r="BY24" s="664"/>
      <c r="BZ24" s="664"/>
      <c r="CA24" s="664"/>
      <c r="CB24" s="704"/>
      <c r="CD24" s="732" t="s">
        <v>287</v>
      </c>
      <c r="CE24" s="733"/>
      <c r="CF24" s="733"/>
      <c r="CG24" s="733"/>
      <c r="CH24" s="733"/>
      <c r="CI24" s="733"/>
      <c r="CJ24" s="733"/>
      <c r="CK24" s="733"/>
      <c r="CL24" s="733"/>
      <c r="CM24" s="733"/>
      <c r="CN24" s="733"/>
      <c r="CO24" s="733"/>
      <c r="CP24" s="733"/>
      <c r="CQ24" s="734"/>
      <c r="CR24" s="726">
        <v>2184703</v>
      </c>
      <c r="CS24" s="727"/>
      <c r="CT24" s="727"/>
      <c r="CU24" s="727"/>
      <c r="CV24" s="727"/>
      <c r="CW24" s="727"/>
      <c r="CX24" s="727"/>
      <c r="CY24" s="773"/>
      <c r="CZ24" s="774">
        <v>35.700000000000003</v>
      </c>
      <c r="DA24" s="743"/>
      <c r="DB24" s="743"/>
      <c r="DC24" s="777"/>
      <c r="DD24" s="772">
        <v>1459421</v>
      </c>
      <c r="DE24" s="727"/>
      <c r="DF24" s="727"/>
      <c r="DG24" s="727"/>
      <c r="DH24" s="727"/>
      <c r="DI24" s="727"/>
      <c r="DJ24" s="727"/>
      <c r="DK24" s="773"/>
      <c r="DL24" s="772">
        <v>1392100</v>
      </c>
      <c r="DM24" s="727"/>
      <c r="DN24" s="727"/>
      <c r="DO24" s="727"/>
      <c r="DP24" s="727"/>
      <c r="DQ24" s="727"/>
      <c r="DR24" s="727"/>
      <c r="DS24" s="727"/>
      <c r="DT24" s="727"/>
      <c r="DU24" s="727"/>
      <c r="DV24" s="773"/>
      <c r="DW24" s="774">
        <v>44.6</v>
      </c>
      <c r="DX24" s="743"/>
      <c r="DY24" s="743"/>
      <c r="DZ24" s="743"/>
      <c r="EA24" s="743"/>
      <c r="EB24" s="743"/>
      <c r="EC24" s="775"/>
    </row>
    <row r="25" spans="2:133" ht="11.25" customHeight="1" x14ac:dyDescent="0.15">
      <c r="B25" s="658" t="s">
        <v>288</v>
      </c>
      <c r="C25" s="659"/>
      <c r="D25" s="659"/>
      <c r="E25" s="659"/>
      <c r="F25" s="659"/>
      <c r="G25" s="659"/>
      <c r="H25" s="659"/>
      <c r="I25" s="659"/>
      <c r="J25" s="659"/>
      <c r="K25" s="659"/>
      <c r="L25" s="659"/>
      <c r="M25" s="659"/>
      <c r="N25" s="659"/>
      <c r="O25" s="659"/>
      <c r="P25" s="659"/>
      <c r="Q25" s="660"/>
      <c r="R25" s="661">
        <v>100601</v>
      </c>
      <c r="S25" s="664"/>
      <c r="T25" s="664"/>
      <c r="U25" s="664"/>
      <c r="V25" s="664"/>
      <c r="W25" s="664"/>
      <c r="X25" s="664"/>
      <c r="Y25" s="665"/>
      <c r="Z25" s="723">
        <v>1.6</v>
      </c>
      <c r="AA25" s="723"/>
      <c r="AB25" s="723"/>
      <c r="AC25" s="723"/>
      <c r="AD25" s="724">
        <v>3816</v>
      </c>
      <c r="AE25" s="724"/>
      <c r="AF25" s="724"/>
      <c r="AG25" s="724"/>
      <c r="AH25" s="724"/>
      <c r="AI25" s="724"/>
      <c r="AJ25" s="724"/>
      <c r="AK25" s="724"/>
      <c r="AL25" s="666">
        <v>0.1</v>
      </c>
      <c r="AM25" s="667"/>
      <c r="AN25" s="667"/>
      <c r="AO25" s="725"/>
      <c r="AP25" s="769" t="s">
        <v>289</v>
      </c>
      <c r="AQ25" s="776"/>
      <c r="AR25" s="776"/>
      <c r="AS25" s="776"/>
      <c r="AT25" s="776"/>
      <c r="AU25" s="776"/>
      <c r="AV25" s="776"/>
      <c r="AW25" s="776"/>
      <c r="AX25" s="776"/>
      <c r="AY25" s="776"/>
      <c r="AZ25" s="776"/>
      <c r="BA25" s="776"/>
      <c r="BB25" s="776"/>
      <c r="BC25" s="776"/>
      <c r="BD25" s="776"/>
      <c r="BE25" s="776"/>
      <c r="BF25" s="771"/>
      <c r="BG25" s="661" t="s">
        <v>171</v>
      </c>
      <c r="BH25" s="664"/>
      <c r="BI25" s="664"/>
      <c r="BJ25" s="664"/>
      <c r="BK25" s="664"/>
      <c r="BL25" s="664"/>
      <c r="BM25" s="664"/>
      <c r="BN25" s="665"/>
      <c r="BO25" s="723" t="s">
        <v>127</v>
      </c>
      <c r="BP25" s="723"/>
      <c r="BQ25" s="723"/>
      <c r="BR25" s="723"/>
      <c r="BS25" s="669" t="s">
        <v>127</v>
      </c>
      <c r="BT25" s="664"/>
      <c r="BU25" s="664"/>
      <c r="BV25" s="664"/>
      <c r="BW25" s="664"/>
      <c r="BX25" s="664"/>
      <c r="BY25" s="664"/>
      <c r="BZ25" s="664"/>
      <c r="CA25" s="664"/>
      <c r="CB25" s="704"/>
      <c r="CD25" s="705" t="s">
        <v>290</v>
      </c>
      <c r="CE25" s="702"/>
      <c r="CF25" s="702"/>
      <c r="CG25" s="702"/>
      <c r="CH25" s="702"/>
      <c r="CI25" s="702"/>
      <c r="CJ25" s="702"/>
      <c r="CK25" s="702"/>
      <c r="CL25" s="702"/>
      <c r="CM25" s="702"/>
      <c r="CN25" s="702"/>
      <c r="CO25" s="702"/>
      <c r="CP25" s="702"/>
      <c r="CQ25" s="703"/>
      <c r="CR25" s="661">
        <v>846496</v>
      </c>
      <c r="CS25" s="662"/>
      <c r="CT25" s="662"/>
      <c r="CU25" s="662"/>
      <c r="CV25" s="662"/>
      <c r="CW25" s="662"/>
      <c r="CX25" s="662"/>
      <c r="CY25" s="663"/>
      <c r="CZ25" s="666">
        <v>13.9</v>
      </c>
      <c r="DA25" s="695"/>
      <c r="DB25" s="695"/>
      <c r="DC25" s="696"/>
      <c r="DD25" s="669">
        <v>791011</v>
      </c>
      <c r="DE25" s="662"/>
      <c r="DF25" s="662"/>
      <c r="DG25" s="662"/>
      <c r="DH25" s="662"/>
      <c r="DI25" s="662"/>
      <c r="DJ25" s="662"/>
      <c r="DK25" s="663"/>
      <c r="DL25" s="669">
        <v>767082</v>
      </c>
      <c r="DM25" s="662"/>
      <c r="DN25" s="662"/>
      <c r="DO25" s="662"/>
      <c r="DP25" s="662"/>
      <c r="DQ25" s="662"/>
      <c r="DR25" s="662"/>
      <c r="DS25" s="662"/>
      <c r="DT25" s="662"/>
      <c r="DU25" s="662"/>
      <c r="DV25" s="663"/>
      <c r="DW25" s="666">
        <v>24.6</v>
      </c>
      <c r="DX25" s="695"/>
      <c r="DY25" s="695"/>
      <c r="DZ25" s="695"/>
      <c r="EA25" s="695"/>
      <c r="EB25" s="695"/>
      <c r="EC25" s="697"/>
    </row>
    <row r="26" spans="2:133" ht="11.25" customHeight="1" x14ac:dyDescent="0.15">
      <c r="B26" s="658" t="s">
        <v>291</v>
      </c>
      <c r="C26" s="659"/>
      <c r="D26" s="659"/>
      <c r="E26" s="659"/>
      <c r="F26" s="659"/>
      <c r="G26" s="659"/>
      <c r="H26" s="659"/>
      <c r="I26" s="659"/>
      <c r="J26" s="659"/>
      <c r="K26" s="659"/>
      <c r="L26" s="659"/>
      <c r="M26" s="659"/>
      <c r="N26" s="659"/>
      <c r="O26" s="659"/>
      <c r="P26" s="659"/>
      <c r="Q26" s="660"/>
      <c r="R26" s="661">
        <v>6441</v>
      </c>
      <c r="S26" s="664"/>
      <c r="T26" s="664"/>
      <c r="U26" s="664"/>
      <c r="V26" s="664"/>
      <c r="W26" s="664"/>
      <c r="X26" s="664"/>
      <c r="Y26" s="665"/>
      <c r="Z26" s="723">
        <v>0.1</v>
      </c>
      <c r="AA26" s="723"/>
      <c r="AB26" s="723"/>
      <c r="AC26" s="723"/>
      <c r="AD26" s="724" t="s">
        <v>171</v>
      </c>
      <c r="AE26" s="724"/>
      <c r="AF26" s="724"/>
      <c r="AG26" s="724"/>
      <c r="AH26" s="724"/>
      <c r="AI26" s="724"/>
      <c r="AJ26" s="724"/>
      <c r="AK26" s="724"/>
      <c r="AL26" s="666" t="s">
        <v>127</v>
      </c>
      <c r="AM26" s="667"/>
      <c r="AN26" s="667"/>
      <c r="AO26" s="725"/>
      <c r="AP26" s="769" t="s">
        <v>292</v>
      </c>
      <c r="AQ26" s="770"/>
      <c r="AR26" s="770"/>
      <c r="AS26" s="770"/>
      <c r="AT26" s="770"/>
      <c r="AU26" s="770"/>
      <c r="AV26" s="770"/>
      <c r="AW26" s="770"/>
      <c r="AX26" s="770"/>
      <c r="AY26" s="770"/>
      <c r="AZ26" s="770"/>
      <c r="BA26" s="770"/>
      <c r="BB26" s="770"/>
      <c r="BC26" s="770"/>
      <c r="BD26" s="770"/>
      <c r="BE26" s="770"/>
      <c r="BF26" s="771"/>
      <c r="BG26" s="661" t="s">
        <v>127</v>
      </c>
      <c r="BH26" s="664"/>
      <c r="BI26" s="664"/>
      <c r="BJ26" s="664"/>
      <c r="BK26" s="664"/>
      <c r="BL26" s="664"/>
      <c r="BM26" s="664"/>
      <c r="BN26" s="665"/>
      <c r="BO26" s="723" t="s">
        <v>127</v>
      </c>
      <c r="BP26" s="723"/>
      <c r="BQ26" s="723"/>
      <c r="BR26" s="723"/>
      <c r="BS26" s="669" t="s">
        <v>127</v>
      </c>
      <c r="BT26" s="664"/>
      <c r="BU26" s="664"/>
      <c r="BV26" s="664"/>
      <c r="BW26" s="664"/>
      <c r="BX26" s="664"/>
      <c r="BY26" s="664"/>
      <c r="BZ26" s="664"/>
      <c r="CA26" s="664"/>
      <c r="CB26" s="704"/>
      <c r="CD26" s="705" t="s">
        <v>293</v>
      </c>
      <c r="CE26" s="702"/>
      <c r="CF26" s="702"/>
      <c r="CG26" s="702"/>
      <c r="CH26" s="702"/>
      <c r="CI26" s="702"/>
      <c r="CJ26" s="702"/>
      <c r="CK26" s="702"/>
      <c r="CL26" s="702"/>
      <c r="CM26" s="702"/>
      <c r="CN26" s="702"/>
      <c r="CO26" s="702"/>
      <c r="CP26" s="702"/>
      <c r="CQ26" s="703"/>
      <c r="CR26" s="661">
        <v>530865</v>
      </c>
      <c r="CS26" s="664"/>
      <c r="CT26" s="664"/>
      <c r="CU26" s="664"/>
      <c r="CV26" s="664"/>
      <c r="CW26" s="664"/>
      <c r="CX26" s="664"/>
      <c r="CY26" s="665"/>
      <c r="CZ26" s="666">
        <v>8.6999999999999993</v>
      </c>
      <c r="DA26" s="695"/>
      <c r="DB26" s="695"/>
      <c r="DC26" s="696"/>
      <c r="DD26" s="669">
        <v>479299</v>
      </c>
      <c r="DE26" s="664"/>
      <c r="DF26" s="664"/>
      <c r="DG26" s="664"/>
      <c r="DH26" s="664"/>
      <c r="DI26" s="664"/>
      <c r="DJ26" s="664"/>
      <c r="DK26" s="665"/>
      <c r="DL26" s="669" t="s">
        <v>127</v>
      </c>
      <c r="DM26" s="664"/>
      <c r="DN26" s="664"/>
      <c r="DO26" s="664"/>
      <c r="DP26" s="664"/>
      <c r="DQ26" s="664"/>
      <c r="DR26" s="664"/>
      <c r="DS26" s="664"/>
      <c r="DT26" s="664"/>
      <c r="DU26" s="664"/>
      <c r="DV26" s="665"/>
      <c r="DW26" s="666" t="s">
        <v>171</v>
      </c>
      <c r="DX26" s="695"/>
      <c r="DY26" s="695"/>
      <c r="DZ26" s="695"/>
      <c r="EA26" s="695"/>
      <c r="EB26" s="695"/>
      <c r="EC26" s="697"/>
    </row>
    <row r="27" spans="2:133" ht="11.25" customHeight="1" x14ac:dyDescent="0.15">
      <c r="B27" s="658" t="s">
        <v>294</v>
      </c>
      <c r="C27" s="659"/>
      <c r="D27" s="659"/>
      <c r="E27" s="659"/>
      <c r="F27" s="659"/>
      <c r="G27" s="659"/>
      <c r="H27" s="659"/>
      <c r="I27" s="659"/>
      <c r="J27" s="659"/>
      <c r="K27" s="659"/>
      <c r="L27" s="659"/>
      <c r="M27" s="659"/>
      <c r="N27" s="659"/>
      <c r="O27" s="659"/>
      <c r="P27" s="659"/>
      <c r="Q27" s="660"/>
      <c r="R27" s="661">
        <v>664860</v>
      </c>
      <c r="S27" s="664"/>
      <c r="T27" s="664"/>
      <c r="U27" s="664"/>
      <c r="V27" s="664"/>
      <c r="W27" s="664"/>
      <c r="X27" s="664"/>
      <c r="Y27" s="665"/>
      <c r="Z27" s="723">
        <v>10.7</v>
      </c>
      <c r="AA27" s="723"/>
      <c r="AB27" s="723"/>
      <c r="AC27" s="723"/>
      <c r="AD27" s="724" t="s">
        <v>127</v>
      </c>
      <c r="AE27" s="724"/>
      <c r="AF27" s="724"/>
      <c r="AG27" s="724"/>
      <c r="AH27" s="724"/>
      <c r="AI27" s="724"/>
      <c r="AJ27" s="724"/>
      <c r="AK27" s="724"/>
      <c r="AL27" s="666" t="s">
        <v>127</v>
      </c>
      <c r="AM27" s="667"/>
      <c r="AN27" s="667"/>
      <c r="AO27" s="725"/>
      <c r="AP27" s="658" t="s">
        <v>295</v>
      </c>
      <c r="AQ27" s="659"/>
      <c r="AR27" s="659"/>
      <c r="AS27" s="659"/>
      <c r="AT27" s="659"/>
      <c r="AU27" s="659"/>
      <c r="AV27" s="659"/>
      <c r="AW27" s="659"/>
      <c r="AX27" s="659"/>
      <c r="AY27" s="659"/>
      <c r="AZ27" s="659"/>
      <c r="BA27" s="659"/>
      <c r="BB27" s="659"/>
      <c r="BC27" s="659"/>
      <c r="BD27" s="659"/>
      <c r="BE27" s="659"/>
      <c r="BF27" s="660"/>
      <c r="BG27" s="661">
        <v>1600504</v>
      </c>
      <c r="BH27" s="664"/>
      <c r="BI27" s="664"/>
      <c r="BJ27" s="664"/>
      <c r="BK27" s="664"/>
      <c r="BL27" s="664"/>
      <c r="BM27" s="664"/>
      <c r="BN27" s="665"/>
      <c r="BO27" s="723">
        <v>100</v>
      </c>
      <c r="BP27" s="723"/>
      <c r="BQ27" s="723"/>
      <c r="BR27" s="723"/>
      <c r="BS27" s="669" t="s">
        <v>127</v>
      </c>
      <c r="BT27" s="664"/>
      <c r="BU27" s="664"/>
      <c r="BV27" s="664"/>
      <c r="BW27" s="664"/>
      <c r="BX27" s="664"/>
      <c r="BY27" s="664"/>
      <c r="BZ27" s="664"/>
      <c r="CA27" s="664"/>
      <c r="CB27" s="704"/>
      <c r="CD27" s="705" t="s">
        <v>296</v>
      </c>
      <c r="CE27" s="702"/>
      <c r="CF27" s="702"/>
      <c r="CG27" s="702"/>
      <c r="CH27" s="702"/>
      <c r="CI27" s="702"/>
      <c r="CJ27" s="702"/>
      <c r="CK27" s="702"/>
      <c r="CL27" s="702"/>
      <c r="CM27" s="702"/>
      <c r="CN27" s="702"/>
      <c r="CO27" s="702"/>
      <c r="CP27" s="702"/>
      <c r="CQ27" s="703"/>
      <c r="CR27" s="661">
        <v>932829</v>
      </c>
      <c r="CS27" s="662"/>
      <c r="CT27" s="662"/>
      <c r="CU27" s="662"/>
      <c r="CV27" s="662"/>
      <c r="CW27" s="662"/>
      <c r="CX27" s="662"/>
      <c r="CY27" s="663"/>
      <c r="CZ27" s="666">
        <v>15.3</v>
      </c>
      <c r="DA27" s="695"/>
      <c r="DB27" s="695"/>
      <c r="DC27" s="696"/>
      <c r="DD27" s="669">
        <v>271246</v>
      </c>
      <c r="DE27" s="662"/>
      <c r="DF27" s="662"/>
      <c r="DG27" s="662"/>
      <c r="DH27" s="662"/>
      <c r="DI27" s="662"/>
      <c r="DJ27" s="662"/>
      <c r="DK27" s="663"/>
      <c r="DL27" s="669">
        <v>227854</v>
      </c>
      <c r="DM27" s="662"/>
      <c r="DN27" s="662"/>
      <c r="DO27" s="662"/>
      <c r="DP27" s="662"/>
      <c r="DQ27" s="662"/>
      <c r="DR27" s="662"/>
      <c r="DS27" s="662"/>
      <c r="DT27" s="662"/>
      <c r="DU27" s="662"/>
      <c r="DV27" s="663"/>
      <c r="DW27" s="666">
        <v>7.3</v>
      </c>
      <c r="DX27" s="695"/>
      <c r="DY27" s="695"/>
      <c r="DZ27" s="695"/>
      <c r="EA27" s="695"/>
      <c r="EB27" s="695"/>
      <c r="EC27" s="697"/>
    </row>
    <row r="28" spans="2:133" ht="11.25" customHeight="1" x14ac:dyDescent="0.15">
      <c r="B28" s="766" t="s">
        <v>297</v>
      </c>
      <c r="C28" s="767"/>
      <c r="D28" s="767"/>
      <c r="E28" s="767"/>
      <c r="F28" s="767"/>
      <c r="G28" s="767"/>
      <c r="H28" s="767"/>
      <c r="I28" s="767"/>
      <c r="J28" s="767"/>
      <c r="K28" s="767"/>
      <c r="L28" s="767"/>
      <c r="M28" s="767"/>
      <c r="N28" s="767"/>
      <c r="O28" s="767"/>
      <c r="P28" s="767"/>
      <c r="Q28" s="768"/>
      <c r="R28" s="661" t="s">
        <v>127</v>
      </c>
      <c r="S28" s="664"/>
      <c r="T28" s="664"/>
      <c r="U28" s="664"/>
      <c r="V28" s="664"/>
      <c r="W28" s="664"/>
      <c r="X28" s="664"/>
      <c r="Y28" s="665"/>
      <c r="Z28" s="723" t="s">
        <v>127</v>
      </c>
      <c r="AA28" s="723"/>
      <c r="AB28" s="723"/>
      <c r="AC28" s="723"/>
      <c r="AD28" s="724" t="s">
        <v>127</v>
      </c>
      <c r="AE28" s="724"/>
      <c r="AF28" s="724"/>
      <c r="AG28" s="724"/>
      <c r="AH28" s="724"/>
      <c r="AI28" s="724"/>
      <c r="AJ28" s="724"/>
      <c r="AK28" s="724"/>
      <c r="AL28" s="666" t="s">
        <v>127</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298</v>
      </c>
      <c r="CE28" s="702"/>
      <c r="CF28" s="702"/>
      <c r="CG28" s="702"/>
      <c r="CH28" s="702"/>
      <c r="CI28" s="702"/>
      <c r="CJ28" s="702"/>
      <c r="CK28" s="702"/>
      <c r="CL28" s="702"/>
      <c r="CM28" s="702"/>
      <c r="CN28" s="702"/>
      <c r="CO28" s="702"/>
      <c r="CP28" s="702"/>
      <c r="CQ28" s="703"/>
      <c r="CR28" s="661">
        <v>405378</v>
      </c>
      <c r="CS28" s="664"/>
      <c r="CT28" s="664"/>
      <c r="CU28" s="664"/>
      <c r="CV28" s="664"/>
      <c r="CW28" s="664"/>
      <c r="CX28" s="664"/>
      <c r="CY28" s="665"/>
      <c r="CZ28" s="666">
        <v>6.6</v>
      </c>
      <c r="DA28" s="695"/>
      <c r="DB28" s="695"/>
      <c r="DC28" s="696"/>
      <c r="DD28" s="669">
        <v>397164</v>
      </c>
      <c r="DE28" s="664"/>
      <c r="DF28" s="664"/>
      <c r="DG28" s="664"/>
      <c r="DH28" s="664"/>
      <c r="DI28" s="664"/>
      <c r="DJ28" s="664"/>
      <c r="DK28" s="665"/>
      <c r="DL28" s="669">
        <v>397164</v>
      </c>
      <c r="DM28" s="664"/>
      <c r="DN28" s="664"/>
      <c r="DO28" s="664"/>
      <c r="DP28" s="664"/>
      <c r="DQ28" s="664"/>
      <c r="DR28" s="664"/>
      <c r="DS28" s="664"/>
      <c r="DT28" s="664"/>
      <c r="DU28" s="664"/>
      <c r="DV28" s="665"/>
      <c r="DW28" s="666">
        <v>12.7</v>
      </c>
      <c r="DX28" s="695"/>
      <c r="DY28" s="695"/>
      <c r="DZ28" s="695"/>
      <c r="EA28" s="695"/>
      <c r="EB28" s="695"/>
      <c r="EC28" s="697"/>
    </row>
    <row r="29" spans="2:133" ht="11.25" customHeight="1" x14ac:dyDescent="0.15">
      <c r="B29" s="658" t="s">
        <v>299</v>
      </c>
      <c r="C29" s="659"/>
      <c r="D29" s="659"/>
      <c r="E29" s="659"/>
      <c r="F29" s="659"/>
      <c r="G29" s="659"/>
      <c r="H29" s="659"/>
      <c r="I29" s="659"/>
      <c r="J29" s="659"/>
      <c r="K29" s="659"/>
      <c r="L29" s="659"/>
      <c r="M29" s="659"/>
      <c r="N29" s="659"/>
      <c r="O29" s="659"/>
      <c r="P29" s="659"/>
      <c r="Q29" s="660"/>
      <c r="R29" s="661">
        <v>663671</v>
      </c>
      <c r="S29" s="664"/>
      <c r="T29" s="664"/>
      <c r="U29" s="664"/>
      <c r="V29" s="664"/>
      <c r="W29" s="664"/>
      <c r="X29" s="664"/>
      <c r="Y29" s="665"/>
      <c r="Z29" s="723">
        <v>10.7</v>
      </c>
      <c r="AA29" s="723"/>
      <c r="AB29" s="723"/>
      <c r="AC29" s="723"/>
      <c r="AD29" s="724" t="s">
        <v>171</v>
      </c>
      <c r="AE29" s="724"/>
      <c r="AF29" s="724"/>
      <c r="AG29" s="724"/>
      <c r="AH29" s="724"/>
      <c r="AI29" s="724"/>
      <c r="AJ29" s="724"/>
      <c r="AK29" s="724"/>
      <c r="AL29" s="666" t="s">
        <v>127</v>
      </c>
      <c r="AM29" s="667"/>
      <c r="AN29" s="667"/>
      <c r="AO29" s="725"/>
      <c r="AP29" s="735" t="s">
        <v>219</v>
      </c>
      <c r="AQ29" s="736"/>
      <c r="AR29" s="736"/>
      <c r="AS29" s="736"/>
      <c r="AT29" s="736"/>
      <c r="AU29" s="736"/>
      <c r="AV29" s="736"/>
      <c r="AW29" s="736"/>
      <c r="AX29" s="736"/>
      <c r="AY29" s="736"/>
      <c r="AZ29" s="736"/>
      <c r="BA29" s="736"/>
      <c r="BB29" s="736"/>
      <c r="BC29" s="736"/>
      <c r="BD29" s="736"/>
      <c r="BE29" s="736"/>
      <c r="BF29" s="737"/>
      <c r="BG29" s="735" t="s">
        <v>300</v>
      </c>
      <c r="BH29" s="763"/>
      <c r="BI29" s="763"/>
      <c r="BJ29" s="763"/>
      <c r="BK29" s="763"/>
      <c r="BL29" s="763"/>
      <c r="BM29" s="763"/>
      <c r="BN29" s="763"/>
      <c r="BO29" s="763"/>
      <c r="BP29" s="763"/>
      <c r="BQ29" s="764"/>
      <c r="BR29" s="735" t="s">
        <v>301</v>
      </c>
      <c r="BS29" s="763"/>
      <c r="BT29" s="763"/>
      <c r="BU29" s="763"/>
      <c r="BV29" s="763"/>
      <c r="BW29" s="763"/>
      <c r="BX29" s="763"/>
      <c r="BY29" s="763"/>
      <c r="BZ29" s="763"/>
      <c r="CA29" s="763"/>
      <c r="CB29" s="764"/>
      <c r="CD29" s="745" t="s">
        <v>302</v>
      </c>
      <c r="CE29" s="746"/>
      <c r="CF29" s="705" t="s">
        <v>303</v>
      </c>
      <c r="CG29" s="702"/>
      <c r="CH29" s="702"/>
      <c r="CI29" s="702"/>
      <c r="CJ29" s="702"/>
      <c r="CK29" s="702"/>
      <c r="CL29" s="702"/>
      <c r="CM29" s="702"/>
      <c r="CN29" s="702"/>
      <c r="CO29" s="702"/>
      <c r="CP29" s="702"/>
      <c r="CQ29" s="703"/>
      <c r="CR29" s="661">
        <v>405378</v>
      </c>
      <c r="CS29" s="662"/>
      <c r="CT29" s="662"/>
      <c r="CU29" s="662"/>
      <c r="CV29" s="662"/>
      <c r="CW29" s="662"/>
      <c r="CX29" s="662"/>
      <c r="CY29" s="663"/>
      <c r="CZ29" s="666">
        <v>6.6</v>
      </c>
      <c r="DA29" s="695"/>
      <c r="DB29" s="695"/>
      <c r="DC29" s="696"/>
      <c r="DD29" s="669">
        <v>397164</v>
      </c>
      <c r="DE29" s="662"/>
      <c r="DF29" s="662"/>
      <c r="DG29" s="662"/>
      <c r="DH29" s="662"/>
      <c r="DI29" s="662"/>
      <c r="DJ29" s="662"/>
      <c r="DK29" s="663"/>
      <c r="DL29" s="669">
        <v>397164</v>
      </c>
      <c r="DM29" s="662"/>
      <c r="DN29" s="662"/>
      <c r="DO29" s="662"/>
      <c r="DP29" s="662"/>
      <c r="DQ29" s="662"/>
      <c r="DR29" s="662"/>
      <c r="DS29" s="662"/>
      <c r="DT29" s="662"/>
      <c r="DU29" s="662"/>
      <c r="DV29" s="663"/>
      <c r="DW29" s="666">
        <v>12.7</v>
      </c>
      <c r="DX29" s="695"/>
      <c r="DY29" s="695"/>
      <c r="DZ29" s="695"/>
      <c r="EA29" s="695"/>
      <c r="EB29" s="695"/>
      <c r="EC29" s="697"/>
    </row>
    <row r="30" spans="2:133" ht="11.25" customHeight="1" x14ac:dyDescent="0.15">
      <c r="B30" s="658" t="s">
        <v>304</v>
      </c>
      <c r="C30" s="659"/>
      <c r="D30" s="659"/>
      <c r="E30" s="659"/>
      <c r="F30" s="659"/>
      <c r="G30" s="659"/>
      <c r="H30" s="659"/>
      <c r="I30" s="659"/>
      <c r="J30" s="659"/>
      <c r="K30" s="659"/>
      <c r="L30" s="659"/>
      <c r="M30" s="659"/>
      <c r="N30" s="659"/>
      <c r="O30" s="659"/>
      <c r="P30" s="659"/>
      <c r="Q30" s="660"/>
      <c r="R30" s="661">
        <v>24870</v>
      </c>
      <c r="S30" s="664"/>
      <c r="T30" s="664"/>
      <c r="U30" s="664"/>
      <c r="V30" s="664"/>
      <c r="W30" s="664"/>
      <c r="X30" s="664"/>
      <c r="Y30" s="665"/>
      <c r="Z30" s="723">
        <v>0.4</v>
      </c>
      <c r="AA30" s="723"/>
      <c r="AB30" s="723"/>
      <c r="AC30" s="723"/>
      <c r="AD30" s="724">
        <v>25</v>
      </c>
      <c r="AE30" s="724"/>
      <c r="AF30" s="724"/>
      <c r="AG30" s="724"/>
      <c r="AH30" s="724"/>
      <c r="AI30" s="724"/>
      <c r="AJ30" s="724"/>
      <c r="AK30" s="724"/>
      <c r="AL30" s="666">
        <v>0</v>
      </c>
      <c r="AM30" s="667"/>
      <c r="AN30" s="667"/>
      <c r="AO30" s="725"/>
      <c r="AP30" s="751" t="s">
        <v>305</v>
      </c>
      <c r="AQ30" s="752"/>
      <c r="AR30" s="752"/>
      <c r="AS30" s="752"/>
      <c r="AT30" s="757" t="s">
        <v>306</v>
      </c>
      <c r="AU30" s="230"/>
      <c r="AV30" s="230"/>
      <c r="AW30" s="230"/>
      <c r="AX30" s="760" t="s">
        <v>183</v>
      </c>
      <c r="AY30" s="761"/>
      <c r="AZ30" s="761"/>
      <c r="BA30" s="761"/>
      <c r="BB30" s="761"/>
      <c r="BC30" s="761"/>
      <c r="BD30" s="761"/>
      <c r="BE30" s="761"/>
      <c r="BF30" s="762"/>
      <c r="BG30" s="741">
        <v>98.8</v>
      </c>
      <c r="BH30" s="742"/>
      <c r="BI30" s="742"/>
      <c r="BJ30" s="742"/>
      <c r="BK30" s="742"/>
      <c r="BL30" s="742"/>
      <c r="BM30" s="743">
        <v>93.4</v>
      </c>
      <c r="BN30" s="742"/>
      <c r="BO30" s="742"/>
      <c r="BP30" s="742"/>
      <c r="BQ30" s="744"/>
      <c r="BR30" s="741">
        <v>98.7</v>
      </c>
      <c r="BS30" s="742"/>
      <c r="BT30" s="742"/>
      <c r="BU30" s="742"/>
      <c r="BV30" s="742"/>
      <c r="BW30" s="742"/>
      <c r="BX30" s="743">
        <v>93.2</v>
      </c>
      <c r="BY30" s="742"/>
      <c r="BZ30" s="742"/>
      <c r="CA30" s="742"/>
      <c r="CB30" s="744"/>
      <c r="CD30" s="747"/>
      <c r="CE30" s="748"/>
      <c r="CF30" s="705" t="s">
        <v>307</v>
      </c>
      <c r="CG30" s="702"/>
      <c r="CH30" s="702"/>
      <c r="CI30" s="702"/>
      <c r="CJ30" s="702"/>
      <c r="CK30" s="702"/>
      <c r="CL30" s="702"/>
      <c r="CM30" s="702"/>
      <c r="CN30" s="702"/>
      <c r="CO30" s="702"/>
      <c r="CP30" s="702"/>
      <c r="CQ30" s="703"/>
      <c r="CR30" s="661">
        <v>366863</v>
      </c>
      <c r="CS30" s="664"/>
      <c r="CT30" s="664"/>
      <c r="CU30" s="664"/>
      <c r="CV30" s="664"/>
      <c r="CW30" s="664"/>
      <c r="CX30" s="664"/>
      <c r="CY30" s="665"/>
      <c r="CZ30" s="666">
        <v>6</v>
      </c>
      <c r="DA30" s="695"/>
      <c r="DB30" s="695"/>
      <c r="DC30" s="696"/>
      <c r="DD30" s="669">
        <v>361300</v>
      </c>
      <c r="DE30" s="664"/>
      <c r="DF30" s="664"/>
      <c r="DG30" s="664"/>
      <c r="DH30" s="664"/>
      <c r="DI30" s="664"/>
      <c r="DJ30" s="664"/>
      <c r="DK30" s="665"/>
      <c r="DL30" s="669">
        <v>361300</v>
      </c>
      <c r="DM30" s="664"/>
      <c r="DN30" s="664"/>
      <c r="DO30" s="664"/>
      <c r="DP30" s="664"/>
      <c r="DQ30" s="664"/>
      <c r="DR30" s="664"/>
      <c r="DS30" s="664"/>
      <c r="DT30" s="664"/>
      <c r="DU30" s="664"/>
      <c r="DV30" s="665"/>
      <c r="DW30" s="666">
        <v>11.6</v>
      </c>
      <c r="DX30" s="695"/>
      <c r="DY30" s="695"/>
      <c r="DZ30" s="695"/>
      <c r="EA30" s="695"/>
      <c r="EB30" s="695"/>
      <c r="EC30" s="697"/>
    </row>
    <row r="31" spans="2:133" ht="11.25" customHeight="1" x14ac:dyDescent="0.15">
      <c r="B31" s="658" t="s">
        <v>308</v>
      </c>
      <c r="C31" s="659"/>
      <c r="D31" s="659"/>
      <c r="E31" s="659"/>
      <c r="F31" s="659"/>
      <c r="G31" s="659"/>
      <c r="H31" s="659"/>
      <c r="I31" s="659"/>
      <c r="J31" s="659"/>
      <c r="K31" s="659"/>
      <c r="L31" s="659"/>
      <c r="M31" s="659"/>
      <c r="N31" s="659"/>
      <c r="O31" s="659"/>
      <c r="P31" s="659"/>
      <c r="Q31" s="660"/>
      <c r="R31" s="661">
        <v>14960</v>
      </c>
      <c r="S31" s="664"/>
      <c r="T31" s="664"/>
      <c r="U31" s="664"/>
      <c r="V31" s="664"/>
      <c r="W31" s="664"/>
      <c r="X31" s="664"/>
      <c r="Y31" s="665"/>
      <c r="Z31" s="723">
        <v>0.2</v>
      </c>
      <c r="AA31" s="723"/>
      <c r="AB31" s="723"/>
      <c r="AC31" s="723"/>
      <c r="AD31" s="724" t="s">
        <v>127</v>
      </c>
      <c r="AE31" s="724"/>
      <c r="AF31" s="724"/>
      <c r="AG31" s="724"/>
      <c r="AH31" s="724"/>
      <c r="AI31" s="724"/>
      <c r="AJ31" s="724"/>
      <c r="AK31" s="724"/>
      <c r="AL31" s="666" t="s">
        <v>171</v>
      </c>
      <c r="AM31" s="667"/>
      <c r="AN31" s="667"/>
      <c r="AO31" s="725"/>
      <c r="AP31" s="753"/>
      <c r="AQ31" s="754"/>
      <c r="AR31" s="754"/>
      <c r="AS31" s="754"/>
      <c r="AT31" s="758"/>
      <c r="AU31" s="229" t="s">
        <v>309</v>
      </c>
      <c r="AV31" s="229"/>
      <c r="AW31" s="229"/>
      <c r="AX31" s="658" t="s">
        <v>310</v>
      </c>
      <c r="AY31" s="659"/>
      <c r="AZ31" s="659"/>
      <c r="BA31" s="659"/>
      <c r="BB31" s="659"/>
      <c r="BC31" s="659"/>
      <c r="BD31" s="659"/>
      <c r="BE31" s="659"/>
      <c r="BF31" s="660"/>
      <c r="BG31" s="739">
        <v>99.1</v>
      </c>
      <c r="BH31" s="662"/>
      <c r="BI31" s="662"/>
      <c r="BJ31" s="662"/>
      <c r="BK31" s="662"/>
      <c r="BL31" s="662"/>
      <c r="BM31" s="667">
        <v>94.8</v>
      </c>
      <c r="BN31" s="740"/>
      <c r="BO31" s="740"/>
      <c r="BP31" s="740"/>
      <c r="BQ31" s="701"/>
      <c r="BR31" s="739">
        <v>99.1</v>
      </c>
      <c r="BS31" s="662"/>
      <c r="BT31" s="662"/>
      <c r="BU31" s="662"/>
      <c r="BV31" s="662"/>
      <c r="BW31" s="662"/>
      <c r="BX31" s="667">
        <v>94.3</v>
      </c>
      <c r="BY31" s="740"/>
      <c r="BZ31" s="740"/>
      <c r="CA31" s="740"/>
      <c r="CB31" s="701"/>
      <c r="CD31" s="747"/>
      <c r="CE31" s="748"/>
      <c r="CF31" s="705" t="s">
        <v>311</v>
      </c>
      <c r="CG31" s="702"/>
      <c r="CH31" s="702"/>
      <c r="CI31" s="702"/>
      <c r="CJ31" s="702"/>
      <c r="CK31" s="702"/>
      <c r="CL31" s="702"/>
      <c r="CM31" s="702"/>
      <c r="CN31" s="702"/>
      <c r="CO31" s="702"/>
      <c r="CP31" s="702"/>
      <c r="CQ31" s="703"/>
      <c r="CR31" s="661">
        <v>38515</v>
      </c>
      <c r="CS31" s="662"/>
      <c r="CT31" s="662"/>
      <c r="CU31" s="662"/>
      <c r="CV31" s="662"/>
      <c r="CW31" s="662"/>
      <c r="CX31" s="662"/>
      <c r="CY31" s="663"/>
      <c r="CZ31" s="666">
        <v>0.6</v>
      </c>
      <c r="DA31" s="695"/>
      <c r="DB31" s="695"/>
      <c r="DC31" s="696"/>
      <c r="DD31" s="669">
        <v>35864</v>
      </c>
      <c r="DE31" s="662"/>
      <c r="DF31" s="662"/>
      <c r="DG31" s="662"/>
      <c r="DH31" s="662"/>
      <c r="DI31" s="662"/>
      <c r="DJ31" s="662"/>
      <c r="DK31" s="663"/>
      <c r="DL31" s="669">
        <v>35864</v>
      </c>
      <c r="DM31" s="662"/>
      <c r="DN31" s="662"/>
      <c r="DO31" s="662"/>
      <c r="DP31" s="662"/>
      <c r="DQ31" s="662"/>
      <c r="DR31" s="662"/>
      <c r="DS31" s="662"/>
      <c r="DT31" s="662"/>
      <c r="DU31" s="662"/>
      <c r="DV31" s="663"/>
      <c r="DW31" s="666">
        <v>1.1000000000000001</v>
      </c>
      <c r="DX31" s="695"/>
      <c r="DY31" s="695"/>
      <c r="DZ31" s="695"/>
      <c r="EA31" s="695"/>
      <c r="EB31" s="695"/>
      <c r="EC31" s="697"/>
    </row>
    <row r="32" spans="2:133" ht="11.25" customHeight="1" x14ac:dyDescent="0.15">
      <c r="B32" s="658" t="s">
        <v>312</v>
      </c>
      <c r="C32" s="659"/>
      <c r="D32" s="659"/>
      <c r="E32" s="659"/>
      <c r="F32" s="659"/>
      <c r="G32" s="659"/>
      <c r="H32" s="659"/>
      <c r="I32" s="659"/>
      <c r="J32" s="659"/>
      <c r="K32" s="659"/>
      <c r="L32" s="659"/>
      <c r="M32" s="659"/>
      <c r="N32" s="659"/>
      <c r="O32" s="659"/>
      <c r="P32" s="659"/>
      <c r="Q32" s="660"/>
      <c r="R32" s="661">
        <v>200969</v>
      </c>
      <c r="S32" s="664"/>
      <c r="T32" s="664"/>
      <c r="U32" s="664"/>
      <c r="V32" s="664"/>
      <c r="W32" s="664"/>
      <c r="X32" s="664"/>
      <c r="Y32" s="665"/>
      <c r="Z32" s="723">
        <v>3.2</v>
      </c>
      <c r="AA32" s="723"/>
      <c r="AB32" s="723"/>
      <c r="AC32" s="723"/>
      <c r="AD32" s="724" t="s">
        <v>127</v>
      </c>
      <c r="AE32" s="724"/>
      <c r="AF32" s="724"/>
      <c r="AG32" s="724"/>
      <c r="AH32" s="724"/>
      <c r="AI32" s="724"/>
      <c r="AJ32" s="724"/>
      <c r="AK32" s="724"/>
      <c r="AL32" s="666" t="s">
        <v>127</v>
      </c>
      <c r="AM32" s="667"/>
      <c r="AN32" s="667"/>
      <c r="AO32" s="725"/>
      <c r="AP32" s="755"/>
      <c r="AQ32" s="756"/>
      <c r="AR32" s="756"/>
      <c r="AS32" s="756"/>
      <c r="AT32" s="759"/>
      <c r="AU32" s="231"/>
      <c r="AV32" s="231"/>
      <c r="AW32" s="231"/>
      <c r="AX32" s="673" t="s">
        <v>313</v>
      </c>
      <c r="AY32" s="674"/>
      <c r="AZ32" s="674"/>
      <c r="BA32" s="674"/>
      <c r="BB32" s="674"/>
      <c r="BC32" s="674"/>
      <c r="BD32" s="674"/>
      <c r="BE32" s="674"/>
      <c r="BF32" s="675"/>
      <c r="BG32" s="738">
        <v>98.6</v>
      </c>
      <c r="BH32" s="677"/>
      <c r="BI32" s="677"/>
      <c r="BJ32" s="677"/>
      <c r="BK32" s="677"/>
      <c r="BL32" s="677"/>
      <c r="BM32" s="721">
        <v>91.8</v>
      </c>
      <c r="BN32" s="677"/>
      <c r="BO32" s="677"/>
      <c r="BP32" s="677"/>
      <c r="BQ32" s="714"/>
      <c r="BR32" s="738">
        <v>98.4</v>
      </c>
      <c r="BS32" s="677"/>
      <c r="BT32" s="677"/>
      <c r="BU32" s="677"/>
      <c r="BV32" s="677"/>
      <c r="BW32" s="677"/>
      <c r="BX32" s="721">
        <v>91.8</v>
      </c>
      <c r="BY32" s="677"/>
      <c r="BZ32" s="677"/>
      <c r="CA32" s="677"/>
      <c r="CB32" s="714"/>
      <c r="CD32" s="749"/>
      <c r="CE32" s="750"/>
      <c r="CF32" s="705" t="s">
        <v>314</v>
      </c>
      <c r="CG32" s="702"/>
      <c r="CH32" s="702"/>
      <c r="CI32" s="702"/>
      <c r="CJ32" s="702"/>
      <c r="CK32" s="702"/>
      <c r="CL32" s="702"/>
      <c r="CM32" s="702"/>
      <c r="CN32" s="702"/>
      <c r="CO32" s="702"/>
      <c r="CP32" s="702"/>
      <c r="CQ32" s="703"/>
      <c r="CR32" s="661" t="s">
        <v>171</v>
      </c>
      <c r="CS32" s="664"/>
      <c r="CT32" s="664"/>
      <c r="CU32" s="664"/>
      <c r="CV32" s="664"/>
      <c r="CW32" s="664"/>
      <c r="CX32" s="664"/>
      <c r="CY32" s="665"/>
      <c r="CZ32" s="666" t="s">
        <v>127</v>
      </c>
      <c r="DA32" s="695"/>
      <c r="DB32" s="695"/>
      <c r="DC32" s="696"/>
      <c r="DD32" s="669" t="s">
        <v>171</v>
      </c>
      <c r="DE32" s="664"/>
      <c r="DF32" s="664"/>
      <c r="DG32" s="664"/>
      <c r="DH32" s="664"/>
      <c r="DI32" s="664"/>
      <c r="DJ32" s="664"/>
      <c r="DK32" s="665"/>
      <c r="DL32" s="669" t="s">
        <v>127</v>
      </c>
      <c r="DM32" s="664"/>
      <c r="DN32" s="664"/>
      <c r="DO32" s="664"/>
      <c r="DP32" s="664"/>
      <c r="DQ32" s="664"/>
      <c r="DR32" s="664"/>
      <c r="DS32" s="664"/>
      <c r="DT32" s="664"/>
      <c r="DU32" s="664"/>
      <c r="DV32" s="665"/>
      <c r="DW32" s="666" t="s">
        <v>171</v>
      </c>
      <c r="DX32" s="695"/>
      <c r="DY32" s="695"/>
      <c r="DZ32" s="695"/>
      <c r="EA32" s="695"/>
      <c r="EB32" s="695"/>
      <c r="EC32" s="697"/>
    </row>
    <row r="33" spans="2:133" ht="11.25" customHeight="1" x14ac:dyDescent="0.15">
      <c r="B33" s="658" t="s">
        <v>315</v>
      </c>
      <c r="C33" s="659"/>
      <c r="D33" s="659"/>
      <c r="E33" s="659"/>
      <c r="F33" s="659"/>
      <c r="G33" s="659"/>
      <c r="H33" s="659"/>
      <c r="I33" s="659"/>
      <c r="J33" s="659"/>
      <c r="K33" s="659"/>
      <c r="L33" s="659"/>
      <c r="M33" s="659"/>
      <c r="N33" s="659"/>
      <c r="O33" s="659"/>
      <c r="P33" s="659"/>
      <c r="Q33" s="660"/>
      <c r="R33" s="661">
        <v>109634</v>
      </c>
      <c r="S33" s="664"/>
      <c r="T33" s="664"/>
      <c r="U33" s="664"/>
      <c r="V33" s="664"/>
      <c r="W33" s="664"/>
      <c r="X33" s="664"/>
      <c r="Y33" s="665"/>
      <c r="Z33" s="723">
        <v>1.8</v>
      </c>
      <c r="AA33" s="723"/>
      <c r="AB33" s="723"/>
      <c r="AC33" s="723"/>
      <c r="AD33" s="724" t="s">
        <v>171</v>
      </c>
      <c r="AE33" s="724"/>
      <c r="AF33" s="724"/>
      <c r="AG33" s="724"/>
      <c r="AH33" s="724"/>
      <c r="AI33" s="724"/>
      <c r="AJ33" s="724"/>
      <c r="AK33" s="724"/>
      <c r="AL33" s="666" t="s">
        <v>127</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316</v>
      </c>
      <c r="CE33" s="702"/>
      <c r="CF33" s="702"/>
      <c r="CG33" s="702"/>
      <c r="CH33" s="702"/>
      <c r="CI33" s="702"/>
      <c r="CJ33" s="702"/>
      <c r="CK33" s="702"/>
      <c r="CL33" s="702"/>
      <c r="CM33" s="702"/>
      <c r="CN33" s="702"/>
      <c r="CO33" s="702"/>
      <c r="CP33" s="702"/>
      <c r="CQ33" s="703"/>
      <c r="CR33" s="661">
        <v>3247849</v>
      </c>
      <c r="CS33" s="662"/>
      <c r="CT33" s="662"/>
      <c r="CU33" s="662"/>
      <c r="CV33" s="662"/>
      <c r="CW33" s="662"/>
      <c r="CX33" s="662"/>
      <c r="CY33" s="663"/>
      <c r="CZ33" s="666">
        <v>53.1</v>
      </c>
      <c r="DA33" s="695"/>
      <c r="DB33" s="695"/>
      <c r="DC33" s="696"/>
      <c r="DD33" s="669">
        <v>2617224</v>
      </c>
      <c r="DE33" s="662"/>
      <c r="DF33" s="662"/>
      <c r="DG33" s="662"/>
      <c r="DH33" s="662"/>
      <c r="DI33" s="662"/>
      <c r="DJ33" s="662"/>
      <c r="DK33" s="663"/>
      <c r="DL33" s="669">
        <v>1284108</v>
      </c>
      <c r="DM33" s="662"/>
      <c r="DN33" s="662"/>
      <c r="DO33" s="662"/>
      <c r="DP33" s="662"/>
      <c r="DQ33" s="662"/>
      <c r="DR33" s="662"/>
      <c r="DS33" s="662"/>
      <c r="DT33" s="662"/>
      <c r="DU33" s="662"/>
      <c r="DV33" s="663"/>
      <c r="DW33" s="666">
        <v>41.1</v>
      </c>
      <c r="DX33" s="695"/>
      <c r="DY33" s="695"/>
      <c r="DZ33" s="695"/>
      <c r="EA33" s="695"/>
      <c r="EB33" s="695"/>
      <c r="EC33" s="697"/>
    </row>
    <row r="34" spans="2:133" ht="11.25" customHeight="1" x14ac:dyDescent="0.15">
      <c r="B34" s="658" t="s">
        <v>317</v>
      </c>
      <c r="C34" s="659"/>
      <c r="D34" s="659"/>
      <c r="E34" s="659"/>
      <c r="F34" s="659"/>
      <c r="G34" s="659"/>
      <c r="H34" s="659"/>
      <c r="I34" s="659"/>
      <c r="J34" s="659"/>
      <c r="K34" s="659"/>
      <c r="L34" s="659"/>
      <c r="M34" s="659"/>
      <c r="N34" s="659"/>
      <c r="O34" s="659"/>
      <c r="P34" s="659"/>
      <c r="Q34" s="660"/>
      <c r="R34" s="661">
        <v>69738</v>
      </c>
      <c r="S34" s="664"/>
      <c r="T34" s="664"/>
      <c r="U34" s="664"/>
      <c r="V34" s="664"/>
      <c r="W34" s="664"/>
      <c r="X34" s="664"/>
      <c r="Y34" s="665"/>
      <c r="Z34" s="723">
        <v>1.1000000000000001</v>
      </c>
      <c r="AA34" s="723"/>
      <c r="AB34" s="723"/>
      <c r="AC34" s="723"/>
      <c r="AD34" s="724">
        <v>5404</v>
      </c>
      <c r="AE34" s="724"/>
      <c r="AF34" s="724"/>
      <c r="AG34" s="724"/>
      <c r="AH34" s="724"/>
      <c r="AI34" s="724"/>
      <c r="AJ34" s="724"/>
      <c r="AK34" s="724"/>
      <c r="AL34" s="666">
        <v>0.2</v>
      </c>
      <c r="AM34" s="667"/>
      <c r="AN34" s="667"/>
      <c r="AO34" s="725"/>
      <c r="AP34" s="234"/>
      <c r="AQ34" s="735" t="s">
        <v>318</v>
      </c>
      <c r="AR34" s="736"/>
      <c r="AS34" s="736"/>
      <c r="AT34" s="736"/>
      <c r="AU34" s="736"/>
      <c r="AV34" s="736"/>
      <c r="AW34" s="736"/>
      <c r="AX34" s="736"/>
      <c r="AY34" s="736"/>
      <c r="AZ34" s="736"/>
      <c r="BA34" s="736"/>
      <c r="BB34" s="736"/>
      <c r="BC34" s="736"/>
      <c r="BD34" s="736"/>
      <c r="BE34" s="736"/>
      <c r="BF34" s="737"/>
      <c r="BG34" s="735" t="s">
        <v>319</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320</v>
      </c>
      <c r="CE34" s="702"/>
      <c r="CF34" s="702"/>
      <c r="CG34" s="702"/>
      <c r="CH34" s="702"/>
      <c r="CI34" s="702"/>
      <c r="CJ34" s="702"/>
      <c r="CK34" s="702"/>
      <c r="CL34" s="702"/>
      <c r="CM34" s="702"/>
      <c r="CN34" s="702"/>
      <c r="CO34" s="702"/>
      <c r="CP34" s="702"/>
      <c r="CQ34" s="703"/>
      <c r="CR34" s="661">
        <v>1060317</v>
      </c>
      <c r="CS34" s="664"/>
      <c r="CT34" s="664"/>
      <c r="CU34" s="664"/>
      <c r="CV34" s="664"/>
      <c r="CW34" s="664"/>
      <c r="CX34" s="664"/>
      <c r="CY34" s="665"/>
      <c r="CZ34" s="666">
        <v>17.3</v>
      </c>
      <c r="DA34" s="695"/>
      <c r="DB34" s="695"/>
      <c r="DC34" s="696"/>
      <c r="DD34" s="669">
        <v>828373</v>
      </c>
      <c r="DE34" s="664"/>
      <c r="DF34" s="664"/>
      <c r="DG34" s="664"/>
      <c r="DH34" s="664"/>
      <c r="DI34" s="664"/>
      <c r="DJ34" s="664"/>
      <c r="DK34" s="665"/>
      <c r="DL34" s="669">
        <v>485771</v>
      </c>
      <c r="DM34" s="664"/>
      <c r="DN34" s="664"/>
      <c r="DO34" s="664"/>
      <c r="DP34" s="664"/>
      <c r="DQ34" s="664"/>
      <c r="DR34" s="664"/>
      <c r="DS34" s="664"/>
      <c r="DT34" s="664"/>
      <c r="DU34" s="664"/>
      <c r="DV34" s="665"/>
      <c r="DW34" s="666">
        <v>15.6</v>
      </c>
      <c r="DX34" s="695"/>
      <c r="DY34" s="695"/>
      <c r="DZ34" s="695"/>
      <c r="EA34" s="695"/>
      <c r="EB34" s="695"/>
      <c r="EC34" s="697"/>
    </row>
    <row r="35" spans="2:133" ht="11.25" customHeight="1" x14ac:dyDescent="0.15">
      <c r="B35" s="658" t="s">
        <v>321</v>
      </c>
      <c r="C35" s="659"/>
      <c r="D35" s="659"/>
      <c r="E35" s="659"/>
      <c r="F35" s="659"/>
      <c r="G35" s="659"/>
      <c r="H35" s="659"/>
      <c r="I35" s="659"/>
      <c r="J35" s="659"/>
      <c r="K35" s="659"/>
      <c r="L35" s="659"/>
      <c r="M35" s="659"/>
      <c r="N35" s="659"/>
      <c r="O35" s="659"/>
      <c r="P35" s="659"/>
      <c r="Q35" s="660"/>
      <c r="R35" s="661">
        <v>435900</v>
      </c>
      <c r="S35" s="664"/>
      <c r="T35" s="664"/>
      <c r="U35" s="664"/>
      <c r="V35" s="664"/>
      <c r="W35" s="664"/>
      <c r="X35" s="664"/>
      <c r="Y35" s="665"/>
      <c r="Z35" s="723">
        <v>7</v>
      </c>
      <c r="AA35" s="723"/>
      <c r="AB35" s="723"/>
      <c r="AC35" s="723"/>
      <c r="AD35" s="724" t="s">
        <v>127</v>
      </c>
      <c r="AE35" s="724"/>
      <c r="AF35" s="724"/>
      <c r="AG35" s="724"/>
      <c r="AH35" s="724"/>
      <c r="AI35" s="724"/>
      <c r="AJ35" s="724"/>
      <c r="AK35" s="724"/>
      <c r="AL35" s="666" t="s">
        <v>127</v>
      </c>
      <c r="AM35" s="667"/>
      <c r="AN35" s="667"/>
      <c r="AO35" s="725"/>
      <c r="AP35" s="234"/>
      <c r="AQ35" s="729" t="s">
        <v>322</v>
      </c>
      <c r="AR35" s="730"/>
      <c r="AS35" s="730"/>
      <c r="AT35" s="730"/>
      <c r="AU35" s="730"/>
      <c r="AV35" s="730"/>
      <c r="AW35" s="730"/>
      <c r="AX35" s="730"/>
      <c r="AY35" s="731"/>
      <c r="AZ35" s="726">
        <v>540597</v>
      </c>
      <c r="BA35" s="727"/>
      <c r="BB35" s="727"/>
      <c r="BC35" s="727"/>
      <c r="BD35" s="727"/>
      <c r="BE35" s="727"/>
      <c r="BF35" s="728"/>
      <c r="BG35" s="732" t="s">
        <v>323</v>
      </c>
      <c r="BH35" s="733"/>
      <c r="BI35" s="733"/>
      <c r="BJ35" s="733"/>
      <c r="BK35" s="733"/>
      <c r="BL35" s="733"/>
      <c r="BM35" s="733"/>
      <c r="BN35" s="733"/>
      <c r="BO35" s="733"/>
      <c r="BP35" s="733"/>
      <c r="BQ35" s="733"/>
      <c r="BR35" s="733"/>
      <c r="BS35" s="733"/>
      <c r="BT35" s="733"/>
      <c r="BU35" s="734"/>
      <c r="BV35" s="726">
        <v>145724</v>
      </c>
      <c r="BW35" s="727"/>
      <c r="BX35" s="727"/>
      <c r="BY35" s="727"/>
      <c r="BZ35" s="727"/>
      <c r="CA35" s="727"/>
      <c r="CB35" s="728"/>
      <c r="CD35" s="705" t="s">
        <v>324</v>
      </c>
      <c r="CE35" s="702"/>
      <c r="CF35" s="702"/>
      <c r="CG35" s="702"/>
      <c r="CH35" s="702"/>
      <c r="CI35" s="702"/>
      <c r="CJ35" s="702"/>
      <c r="CK35" s="702"/>
      <c r="CL35" s="702"/>
      <c r="CM35" s="702"/>
      <c r="CN35" s="702"/>
      <c r="CO35" s="702"/>
      <c r="CP35" s="702"/>
      <c r="CQ35" s="703"/>
      <c r="CR35" s="661">
        <v>12985</v>
      </c>
      <c r="CS35" s="662"/>
      <c r="CT35" s="662"/>
      <c r="CU35" s="662"/>
      <c r="CV35" s="662"/>
      <c r="CW35" s="662"/>
      <c r="CX35" s="662"/>
      <c r="CY35" s="663"/>
      <c r="CZ35" s="666">
        <v>0.2</v>
      </c>
      <c r="DA35" s="695"/>
      <c r="DB35" s="695"/>
      <c r="DC35" s="696"/>
      <c r="DD35" s="669">
        <v>12155</v>
      </c>
      <c r="DE35" s="662"/>
      <c r="DF35" s="662"/>
      <c r="DG35" s="662"/>
      <c r="DH35" s="662"/>
      <c r="DI35" s="662"/>
      <c r="DJ35" s="662"/>
      <c r="DK35" s="663"/>
      <c r="DL35" s="669">
        <v>9685</v>
      </c>
      <c r="DM35" s="662"/>
      <c r="DN35" s="662"/>
      <c r="DO35" s="662"/>
      <c r="DP35" s="662"/>
      <c r="DQ35" s="662"/>
      <c r="DR35" s="662"/>
      <c r="DS35" s="662"/>
      <c r="DT35" s="662"/>
      <c r="DU35" s="662"/>
      <c r="DV35" s="663"/>
      <c r="DW35" s="666">
        <v>0.3</v>
      </c>
      <c r="DX35" s="695"/>
      <c r="DY35" s="695"/>
      <c r="DZ35" s="695"/>
      <c r="EA35" s="695"/>
      <c r="EB35" s="695"/>
      <c r="EC35" s="697"/>
    </row>
    <row r="36" spans="2:133" ht="11.25" customHeight="1" x14ac:dyDescent="0.15">
      <c r="B36" s="658" t="s">
        <v>325</v>
      </c>
      <c r="C36" s="659"/>
      <c r="D36" s="659"/>
      <c r="E36" s="659"/>
      <c r="F36" s="659"/>
      <c r="G36" s="659"/>
      <c r="H36" s="659"/>
      <c r="I36" s="659"/>
      <c r="J36" s="659"/>
      <c r="K36" s="659"/>
      <c r="L36" s="659"/>
      <c r="M36" s="659"/>
      <c r="N36" s="659"/>
      <c r="O36" s="659"/>
      <c r="P36" s="659"/>
      <c r="Q36" s="660"/>
      <c r="R36" s="661" t="s">
        <v>127</v>
      </c>
      <c r="S36" s="664"/>
      <c r="T36" s="664"/>
      <c r="U36" s="664"/>
      <c r="V36" s="664"/>
      <c r="W36" s="664"/>
      <c r="X36" s="664"/>
      <c r="Y36" s="665"/>
      <c r="Z36" s="723" t="s">
        <v>171</v>
      </c>
      <c r="AA36" s="723"/>
      <c r="AB36" s="723"/>
      <c r="AC36" s="723"/>
      <c r="AD36" s="724" t="s">
        <v>127</v>
      </c>
      <c r="AE36" s="724"/>
      <c r="AF36" s="724"/>
      <c r="AG36" s="724"/>
      <c r="AH36" s="724"/>
      <c r="AI36" s="724"/>
      <c r="AJ36" s="724"/>
      <c r="AK36" s="724"/>
      <c r="AL36" s="666" t="s">
        <v>127</v>
      </c>
      <c r="AM36" s="667"/>
      <c r="AN36" s="667"/>
      <c r="AO36" s="725"/>
      <c r="AQ36" s="698" t="s">
        <v>326</v>
      </c>
      <c r="AR36" s="699"/>
      <c r="AS36" s="699"/>
      <c r="AT36" s="699"/>
      <c r="AU36" s="699"/>
      <c r="AV36" s="699"/>
      <c r="AW36" s="699"/>
      <c r="AX36" s="699"/>
      <c r="AY36" s="700"/>
      <c r="AZ36" s="661">
        <v>180063</v>
      </c>
      <c r="BA36" s="664"/>
      <c r="BB36" s="664"/>
      <c r="BC36" s="664"/>
      <c r="BD36" s="662"/>
      <c r="BE36" s="662"/>
      <c r="BF36" s="701"/>
      <c r="BG36" s="705" t="s">
        <v>327</v>
      </c>
      <c r="BH36" s="702"/>
      <c r="BI36" s="702"/>
      <c r="BJ36" s="702"/>
      <c r="BK36" s="702"/>
      <c r="BL36" s="702"/>
      <c r="BM36" s="702"/>
      <c r="BN36" s="702"/>
      <c r="BO36" s="702"/>
      <c r="BP36" s="702"/>
      <c r="BQ36" s="702"/>
      <c r="BR36" s="702"/>
      <c r="BS36" s="702"/>
      <c r="BT36" s="702"/>
      <c r="BU36" s="703"/>
      <c r="BV36" s="661">
        <v>114066</v>
      </c>
      <c r="BW36" s="664"/>
      <c r="BX36" s="664"/>
      <c r="BY36" s="664"/>
      <c r="BZ36" s="664"/>
      <c r="CA36" s="664"/>
      <c r="CB36" s="704"/>
      <c r="CD36" s="705" t="s">
        <v>328</v>
      </c>
      <c r="CE36" s="702"/>
      <c r="CF36" s="702"/>
      <c r="CG36" s="702"/>
      <c r="CH36" s="702"/>
      <c r="CI36" s="702"/>
      <c r="CJ36" s="702"/>
      <c r="CK36" s="702"/>
      <c r="CL36" s="702"/>
      <c r="CM36" s="702"/>
      <c r="CN36" s="702"/>
      <c r="CO36" s="702"/>
      <c r="CP36" s="702"/>
      <c r="CQ36" s="703"/>
      <c r="CR36" s="661">
        <v>1282629</v>
      </c>
      <c r="CS36" s="664"/>
      <c r="CT36" s="664"/>
      <c r="CU36" s="664"/>
      <c r="CV36" s="664"/>
      <c r="CW36" s="664"/>
      <c r="CX36" s="664"/>
      <c r="CY36" s="665"/>
      <c r="CZ36" s="666">
        <v>21</v>
      </c>
      <c r="DA36" s="695"/>
      <c r="DB36" s="695"/>
      <c r="DC36" s="696"/>
      <c r="DD36" s="669">
        <v>1071765</v>
      </c>
      <c r="DE36" s="664"/>
      <c r="DF36" s="664"/>
      <c r="DG36" s="664"/>
      <c r="DH36" s="664"/>
      <c r="DI36" s="664"/>
      <c r="DJ36" s="664"/>
      <c r="DK36" s="665"/>
      <c r="DL36" s="669">
        <v>407676</v>
      </c>
      <c r="DM36" s="664"/>
      <c r="DN36" s="664"/>
      <c r="DO36" s="664"/>
      <c r="DP36" s="664"/>
      <c r="DQ36" s="664"/>
      <c r="DR36" s="664"/>
      <c r="DS36" s="664"/>
      <c r="DT36" s="664"/>
      <c r="DU36" s="664"/>
      <c r="DV36" s="665"/>
      <c r="DW36" s="666">
        <v>13.1</v>
      </c>
      <c r="DX36" s="695"/>
      <c r="DY36" s="695"/>
      <c r="DZ36" s="695"/>
      <c r="EA36" s="695"/>
      <c r="EB36" s="695"/>
      <c r="EC36" s="697"/>
    </row>
    <row r="37" spans="2:133" ht="11.25" customHeight="1" x14ac:dyDescent="0.15">
      <c r="B37" s="658" t="s">
        <v>329</v>
      </c>
      <c r="C37" s="659"/>
      <c r="D37" s="659"/>
      <c r="E37" s="659"/>
      <c r="F37" s="659"/>
      <c r="G37" s="659"/>
      <c r="H37" s="659"/>
      <c r="I37" s="659"/>
      <c r="J37" s="659"/>
      <c r="K37" s="659"/>
      <c r="L37" s="659"/>
      <c r="M37" s="659"/>
      <c r="N37" s="659"/>
      <c r="O37" s="659"/>
      <c r="P37" s="659"/>
      <c r="Q37" s="660"/>
      <c r="R37" s="661">
        <v>175000</v>
      </c>
      <c r="S37" s="664"/>
      <c r="T37" s="664"/>
      <c r="U37" s="664"/>
      <c r="V37" s="664"/>
      <c r="W37" s="664"/>
      <c r="X37" s="664"/>
      <c r="Y37" s="665"/>
      <c r="Z37" s="723">
        <v>2.8</v>
      </c>
      <c r="AA37" s="723"/>
      <c r="AB37" s="723"/>
      <c r="AC37" s="723"/>
      <c r="AD37" s="724" t="s">
        <v>171</v>
      </c>
      <c r="AE37" s="724"/>
      <c r="AF37" s="724"/>
      <c r="AG37" s="724"/>
      <c r="AH37" s="724"/>
      <c r="AI37" s="724"/>
      <c r="AJ37" s="724"/>
      <c r="AK37" s="724"/>
      <c r="AL37" s="666" t="s">
        <v>171</v>
      </c>
      <c r="AM37" s="667"/>
      <c r="AN37" s="667"/>
      <c r="AO37" s="725"/>
      <c r="AQ37" s="698" t="s">
        <v>330</v>
      </c>
      <c r="AR37" s="699"/>
      <c r="AS37" s="699"/>
      <c r="AT37" s="699"/>
      <c r="AU37" s="699"/>
      <c r="AV37" s="699"/>
      <c r="AW37" s="699"/>
      <c r="AX37" s="699"/>
      <c r="AY37" s="700"/>
      <c r="AZ37" s="661">
        <v>16016</v>
      </c>
      <c r="BA37" s="664"/>
      <c r="BB37" s="664"/>
      <c r="BC37" s="664"/>
      <c r="BD37" s="662"/>
      <c r="BE37" s="662"/>
      <c r="BF37" s="701"/>
      <c r="BG37" s="705" t="s">
        <v>331</v>
      </c>
      <c r="BH37" s="702"/>
      <c r="BI37" s="702"/>
      <c r="BJ37" s="702"/>
      <c r="BK37" s="702"/>
      <c r="BL37" s="702"/>
      <c r="BM37" s="702"/>
      <c r="BN37" s="702"/>
      <c r="BO37" s="702"/>
      <c r="BP37" s="702"/>
      <c r="BQ37" s="702"/>
      <c r="BR37" s="702"/>
      <c r="BS37" s="702"/>
      <c r="BT37" s="702"/>
      <c r="BU37" s="703"/>
      <c r="BV37" s="661">
        <v>1634</v>
      </c>
      <c r="BW37" s="664"/>
      <c r="BX37" s="664"/>
      <c r="BY37" s="664"/>
      <c r="BZ37" s="664"/>
      <c r="CA37" s="664"/>
      <c r="CB37" s="704"/>
      <c r="CD37" s="705" t="s">
        <v>332</v>
      </c>
      <c r="CE37" s="702"/>
      <c r="CF37" s="702"/>
      <c r="CG37" s="702"/>
      <c r="CH37" s="702"/>
      <c r="CI37" s="702"/>
      <c r="CJ37" s="702"/>
      <c r="CK37" s="702"/>
      <c r="CL37" s="702"/>
      <c r="CM37" s="702"/>
      <c r="CN37" s="702"/>
      <c r="CO37" s="702"/>
      <c r="CP37" s="702"/>
      <c r="CQ37" s="703"/>
      <c r="CR37" s="661">
        <v>670780</v>
      </c>
      <c r="CS37" s="662"/>
      <c r="CT37" s="662"/>
      <c r="CU37" s="662"/>
      <c r="CV37" s="662"/>
      <c r="CW37" s="662"/>
      <c r="CX37" s="662"/>
      <c r="CY37" s="663"/>
      <c r="CZ37" s="666">
        <v>11</v>
      </c>
      <c r="DA37" s="695"/>
      <c r="DB37" s="695"/>
      <c r="DC37" s="696"/>
      <c r="DD37" s="669">
        <v>670780</v>
      </c>
      <c r="DE37" s="662"/>
      <c r="DF37" s="662"/>
      <c r="DG37" s="662"/>
      <c r="DH37" s="662"/>
      <c r="DI37" s="662"/>
      <c r="DJ37" s="662"/>
      <c r="DK37" s="663"/>
      <c r="DL37" s="669">
        <v>199723</v>
      </c>
      <c r="DM37" s="662"/>
      <c r="DN37" s="662"/>
      <c r="DO37" s="662"/>
      <c r="DP37" s="662"/>
      <c r="DQ37" s="662"/>
      <c r="DR37" s="662"/>
      <c r="DS37" s="662"/>
      <c r="DT37" s="662"/>
      <c r="DU37" s="662"/>
      <c r="DV37" s="663"/>
      <c r="DW37" s="666">
        <v>6.4</v>
      </c>
      <c r="DX37" s="695"/>
      <c r="DY37" s="695"/>
      <c r="DZ37" s="695"/>
      <c r="EA37" s="695"/>
      <c r="EB37" s="695"/>
      <c r="EC37" s="697"/>
    </row>
    <row r="38" spans="2:133" ht="11.25" customHeight="1" x14ac:dyDescent="0.15">
      <c r="B38" s="673" t="s">
        <v>333</v>
      </c>
      <c r="C38" s="674"/>
      <c r="D38" s="674"/>
      <c r="E38" s="674"/>
      <c r="F38" s="674"/>
      <c r="G38" s="674"/>
      <c r="H38" s="674"/>
      <c r="I38" s="674"/>
      <c r="J38" s="674"/>
      <c r="K38" s="674"/>
      <c r="L38" s="674"/>
      <c r="M38" s="674"/>
      <c r="N38" s="674"/>
      <c r="O38" s="674"/>
      <c r="P38" s="674"/>
      <c r="Q38" s="675"/>
      <c r="R38" s="676">
        <v>6202614</v>
      </c>
      <c r="S38" s="713"/>
      <c r="T38" s="713"/>
      <c r="U38" s="713"/>
      <c r="V38" s="713"/>
      <c r="W38" s="713"/>
      <c r="X38" s="713"/>
      <c r="Y38" s="718"/>
      <c r="Z38" s="719">
        <v>100</v>
      </c>
      <c r="AA38" s="719"/>
      <c r="AB38" s="719"/>
      <c r="AC38" s="719"/>
      <c r="AD38" s="720">
        <v>2946630</v>
      </c>
      <c r="AE38" s="720"/>
      <c r="AF38" s="720"/>
      <c r="AG38" s="720"/>
      <c r="AH38" s="720"/>
      <c r="AI38" s="720"/>
      <c r="AJ38" s="720"/>
      <c r="AK38" s="720"/>
      <c r="AL38" s="679">
        <v>100</v>
      </c>
      <c r="AM38" s="721"/>
      <c r="AN38" s="721"/>
      <c r="AO38" s="722"/>
      <c r="AQ38" s="698" t="s">
        <v>334</v>
      </c>
      <c r="AR38" s="699"/>
      <c r="AS38" s="699"/>
      <c r="AT38" s="699"/>
      <c r="AU38" s="699"/>
      <c r="AV38" s="699"/>
      <c r="AW38" s="699"/>
      <c r="AX38" s="699"/>
      <c r="AY38" s="700"/>
      <c r="AZ38" s="661">
        <v>13000</v>
      </c>
      <c r="BA38" s="664"/>
      <c r="BB38" s="664"/>
      <c r="BC38" s="664"/>
      <c r="BD38" s="662"/>
      <c r="BE38" s="662"/>
      <c r="BF38" s="701"/>
      <c r="BG38" s="705" t="s">
        <v>335</v>
      </c>
      <c r="BH38" s="702"/>
      <c r="BI38" s="702"/>
      <c r="BJ38" s="702"/>
      <c r="BK38" s="702"/>
      <c r="BL38" s="702"/>
      <c r="BM38" s="702"/>
      <c r="BN38" s="702"/>
      <c r="BO38" s="702"/>
      <c r="BP38" s="702"/>
      <c r="BQ38" s="702"/>
      <c r="BR38" s="702"/>
      <c r="BS38" s="702"/>
      <c r="BT38" s="702"/>
      <c r="BU38" s="703"/>
      <c r="BV38" s="661">
        <v>2800</v>
      </c>
      <c r="BW38" s="664"/>
      <c r="BX38" s="664"/>
      <c r="BY38" s="664"/>
      <c r="BZ38" s="664"/>
      <c r="CA38" s="664"/>
      <c r="CB38" s="704"/>
      <c r="CD38" s="705" t="s">
        <v>336</v>
      </c>
      <c r="CE38" s="702"/>
      <c r="CF38" s="702"/>
      <c r="CG38" s="702"/>
      <c r="CH38" s="702"/>
      <c r="CI38" s="702"/>
      <c r="CJ38" s="702"/>
      <c r="CK38" s="702"/>
      <c r="CL38" s="702"/>
      <c r="CM38" s="702"/>
      <c r="CN38" s="702"/>
      <c r="CO38" s="702"/>
      <c r="CP38" s="702"/>
      <c r="CQ38" s="703"/>
      <c r="CR38" s="661">
        <v>511581</v>
      </c>
      <c r="CS38" s="664"/>
      <c r="CT38" s="664"/>
      <c r="CU38" s="664"/>
      <c r="CV38" s="664"/>
      <c r="CW38" s="664"/>
      <c r="CX38" s="664"/>
      <c r="CY38" s="665"/>
      <c r="CZ38" s="666">
        <v>8.4</v>
      </c>
      <c r="DA38" s="695"/>
      <c r="DB38" s="695"/>
      <c r="DC38" s="696"/>
      <c r="DD38" s="669">
        <v>405373</v>
      </c>
      <c r="DE38" s="664"/>
      <c r="DF38" s="664"/>
      <c r="DG38" s="664"/>
      <c r="DH38" s="664"/>
      <c r="DI38" s="664"/>
      <c r="DJ38" s="664"/>
      <c r="DK38" s="665"/>
      <c r="DL38" s="669">
        <v>374660</v>
      </c>
      <c r="DM38" s="664"/>
      <c r="DN38" s="664"/>
      <c r="DO38" s="664"/>
      <c r="DP38" s="664"/>
      <c r="DQ38" s="664"/>
      <c r="DR38" s="664"/>
      <c r="DS38" s="664"/>
      <c r="DT38" s="664"/>
      <c r="DU38" s="664"/>
      <c r="DV38" s="665"/>
      <c r="DW38" s="666">
        <v>12</v>
      </c>
      <c r="DX38" s="695"/>
      <c r="DY38" s="695"/>
      <c r="DZ38" s="695"/>
      <c r="EA38" s="695"/>
      <c r="EB38" s="695"/>
      <c r="EC38" s="697"/>
    </row>
    <row r="39" spans="2:133" ht="11.25" customHeight="1" x14ac:dyDescent="0.15">
      <c r="AQ39" s="698" t="s">
        <v>337</v>
      </c>
      <c r="AR39" s="699"/>
      <c r="AS39" s="699"/>
      <c r="AT39" s="699"/>
      <c r="AU39" s="699"/>
      <c r="AV39" s="699"/>
      <c r="AW39" s="699"/>
      <c r="AX39" s="699"/>
      <c r="AY39" s="700"/>
      <c r="AZ39" s="661" t="s">
        <v>338</v>
      </c>
      <c r="BA39" s="664"/>
      <c r="BB39" s="664"/>
      <c r="BC39" s="664"/>
      <c r="BD39" s="662"/>
      <c r="BE39" s="662"/>
      <c r="BF39" s="701"/>
      <c r="BG39" s="706" t="s">
        <v>339</v>
      </c>
      <c r="BH39" s="707"/>
      <c r="BI39" s="707"/>
      <c r="BJ39" s="707"/>
      <c r="BK39" s="707"/>
      <c r="BL39" s="235"/>
      <c r="BM39" s="702" t="s">
        <v>340</v>
      </c>
      <c r="BN39" s="702"/>
      <c r="BO39" s="702"/>
      <c r="BP39" s="702"/>
      <c r="BQ39" s="702"/>
      <c r="BR39" s="702"/>
      <c r="BS39" s="702"/>
      <c r="BT39" s="702"/>
      <c r="BU39" s="703"/>
      <c r="BV39" s="661">
        <v>98</v>
      </c>
      <c r="BW39" s="664"/>
      <c r="BX39" s="664"/>
      <c r="BY39" s="664"/>
      <c r="BZ39" s="664"/>
      <c r="CA39" s="664"/>
      <c r="CB39" s="704"/>
      <c r="CD39" s="705" t="s">
        <v>341</v>
      </c>
      <c r="CE39" s="702"/>
      <c r="CF39" s="702"/>
      <c r="CG39" s="702"/>
      <c r="CH39" s="702"/>
      <c r="CI39" s="702"/>
      <c r="CJ39" s="702"/>
      <c r="CK39" s="702"/>
      <c r="CL39" s="702"/>
      <c r="CM39" s="702"/>
      <c r="CN39" s="702"/>
      <c r="CO39" s="702"/>
      <c r="CP39" s="702"/>
      <c r="CQ39" s="703"/>
      <c r="CR39" s="661">
        <v>325021</v>
      </c>
      <c r="CS39" s="662"/>
      <c r="CT39" s="662"/>
      <c r="CU39" s="662"/>
      <c r="CV39" s="662"/>
      <c r="CW39" s="662"/>
      <c r="CX39" s="662"/>
      <c r="CY39" s="663"/>
      <c r="CZ39" s="666">
        <v>5.3</v>
      </c>
      <c r="DA39" s="695"/>
      <c r="DB39" s="695"/>
      <c r="DC39" s="696"/>
      <c r="DD39" s="669">
        <v>283242</v>
      </c>
      <c r="DE39" s="662"/>
      <c r="DF39" s="662"/>
      <c r="DG39" s="662"/>
      <c r="DH39" s="662"/>
      <c r="DI39" s="662"/>
      <c r="DJ39" s="662"/>
      <c r="DK39" s="663"/>
      <c r="DL39" s="669" t="s">
        <v>127</v>
      </c>
      <c r="DM39" s="662"/>
      <c r="DN39" s="662"/>
      <c r="DO39" s="662"/>
      <c r="DP39" s="662"/>
      <c r="DQ39" s="662"/>
      <c r="DR39" s="662"/>
      <c r="DS39" s="662"/>
      <c r="DT39" s="662"/>
      <c r="DU39" s="662"/>
      <c r="DV39" s="663"/>
      <c r="DW39" s="666" t="s">
        <v>127</v>
      </c>
      <c r="DX39" s="695"/>
      <c r="DY39" s="695"/>
      <c r="DZ39" s="695"/>
      <c r="EA39" s="695"/>
      <c r="EB39" s="695"/>
      <c r="EC39" s="697"/>
    </row>
    <row r="40" spans="2:133" ht="11.25" customHeight="1" x14ac:dyDescent="0.15">
      <c r="AQ40" s="698" t="s">
        <v>342</v>
      </c>
      <c r="AR40" s="699"/>
      <c r="AS40" s="699"/>
      <c r="AT40" s="699"/>
      <c r="AU40" s="699"/>
      <c r="AV40" s="699"/>
      <c r="AW40" s="699"/>
      <c r="AX40" s="699"/>
      <c r="AY40" s="700"/>
      <c r="AZ40" s="661">
        <v>107279</v>
      </c>
      <c r="BA40" s="664"/>
      <c r="BB40" s="664"/>
      <c r="BC40" s="664"/>
      <c r="BD40" s="662"/>
      <c r="BE40" s="662"/>
      <c r="BF40" s="701"/>
      <c r="BG40" s="706"/>
      <c r="BH40" s="707"/>
      <c r="BI40" s="707"/>
      <c r="BJ40" s="707"/>
      <c r="BK40" s="707"/>
      <c r="BL40" s="235"/>
      <c r="BM40" s="702" t="s">
        <v>343</v>
      </c>
      <c r="BN40" s="702"/>
      <c r="BO40" s="702"/>
      <c r="BP40" s="702"/>
      <c r="BQ40" s="702"/>
      <c r="BR40" s="702"/>
      <c r="BS40" s="702"/>
      <c r="BT40" s="702"/>
      <c r="BU40" s="703"/>
      <c r="BV40" s="661" t="s">
        <v>338</v>
      </c>
      <c r="BW40" s="664"/>
      <c r="BX40" s="664"/>
      <c r="BY40" s="664"/>
      <c r="BZ40" s="664"/>
      <c r="CA40" s="664"/>
      <c r="CB40" s="704"/>
      <c r="CD40" s="705" t="s">
        <v>344</v>
      </c>
      <c r="CE40" s="702"/>
      <c r="CF40" s="702"/>
      <c r="CG40" s="702"/>
      <c r="CH40" s="702"/>
      <c r="CI40" s="702"/>
      <c r="CJ40" s="702"/>
      <c r="CK40" s="702"/>
      <c r="CL40" s="702"/>
      <c r="CM40" s="702"/>
      <c r="CN40" s="702"/>
      <c r="CO40" s="702"/>
      <c r="CP40" s="702"/>
      <c r="CQ40" s="703"/>
      <c r="CR40" s="661">
        <v>55316</v>
      </c>
      <c r="CS40" s="664"/>
      <c r="CT40" s="664"/>
      <c r="CU40" s="664"/>
      <c r="CV40" s="664"/>
      <c r="CW40" s="664"/>
      <c r="CX40" s="664"/>
      <c r="CY40" s="665"/>
      <c r="CZ40" s="666">
        <v>0.9</v>
      </c>
      <c r="DA40" s="695"/>
      <c r="DB40" s="695"/>
      <c r="DC40" s="696"/>
      <c r="DD40" s="669">
        <v>16316</v>
      </c>
      <c r="DE40" s="664"/>
      <c r="DF40" s="664"/>
      <c r="DG40" s="664"/>
      <c r="DH40" s="664"/>
      <c r="DI40" s="664"/>
      <c r="DJ40" s="664"/>
      <c r="DK40" s="665"/>
      <c r="DL40" s="669">
        <v>6316</v>
      </c>
      <c r="DM40" s="664"/>
      <c r="DN40" s="664"/>
      <c r="DO40" s="664"/>
      <c r="DP40" s="664"/>
      <c r="DQ40" s="664"/>
      <c r="DR40" s="664"/>
      <c r="DS40" s="664"/>
      <c r="DT40" s="664"/>
      <c r="DU40" s="664"/>
      <c r="DV40" s="665"/>
      <c r="DW40" s="666">
        <v>0.2</v>
      </c>
      <c r="DX40" s="695"/>
      <c r="DY40" s="695"/>
      <c r="DZ40" s="695"/>
      <c r="EA40" s="695"/>
      <c r="EB40" s="695"/>
      <c r="EC40" s="697"/>
    </row>
    <row r="41" spans="2:133" ht="11.25" customHeight="1" x14ac:dyDescent="0.15">
      <c r="AQ41" s="710" t="s">
        <v>345</v>
      </c>
      <c r="AR41" s="711"/>
      <c r="AS41" s="711"/>
      <c r="AT41" s="711"/>
      <c r="AU41" s="711"/>
      <c r="AV41" s="711"/>
      <c r="AW41" s="711"/>
      <c r="AX41" s="711"/>
      <c r="AY41" s="712"/>
      <c r="AZ41" s="676">
        <v>224239</v>
      </c>
      <c r="BA41" s="713"/>
      <c r="BB41" s="713"/>
      <c r="BC41" s="713"/>
      <c r="BD41" s="677"/>
      <c r="BE41" s="677"/>
      <c r="BF41" s="714"/>
      <c r="BG41" s="708"/>
      <c r="BH41" s="709"/>
      <c r="BI41" s="709"/>
      <c r="BJ41" s="709"/>
      <c r="BK41" s="709"/>
      <c r="BL41" s="236"/>
      <c r="BM41" s="715" t="s">
        <v>346</v>
      </c>
      <c r="BN41" s="715"/>
      <c r="BO41" s="715"/>
      <c r="BP41" s="715"/>
      <c r="BQ41" s="715"/>
      <c r="BR41" s="715"/>
      <c r="BS41" s="715"/>
      <c r="BT41" s="715"/>
      <c r="BU41" s="716"/>
      <c r="BV41" s="676">
        <v>336</v>
      </c>
      <c r="BW41" s="713"/>
      <c r="BX41" s="713"/>
      <c r="BY41" s="713"/>
      <c r="BZ41" s="713"/>
      <c r="CA41" s="713"/>
      <c r="CB41" s="717"/>
      <c r="CD41" s="705" t="s">
        <v>347</v>
      </c>
      <c r="CE41" s="702"/>
      <c r="CF41" s="702"/>
      <c r="CG41" s="702"/>
      <c r="CH41" s="702"/>
      <c r="CI41" s="702"/>
      <c r="CJ41" s="702"/>
      <c r="CK41" s="702"/>
      <c r="CL41" s="702"/>
      <c r="CM41" s="702"/>
      <c r="CN41" s="702"/>
      <c r="CO41" s="702"/>
      <c r="CP41" s="702"/>
      <c r="CQ41" s="703"/>
      <c r="CR41" s="661" t="s">
        <v>127</v>
      </c>
      <c r="CS41" s="662"/>
      <c r="CT41" s="662"/>
      <c r="CU41" s="662"/>
      <c r="CV41" s="662"/>
      <c r="CW41" s="662"/>
      <c r="CX41" s="662"/>
      <c r="CY41" s="663"/>
      <c r="CZ41" s="666" t="s">
        <v>338</v>
      </c>
      <c r="DA41" s="695"/>
      <c r="DB41" s="695"/>
      <c r="DC41" s="696"/>
      <c r="DD41" s="669" t="s">
        <v>338</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349</v>
      </c>
      <c r="CE42" s="659"/>
      <c r="CF42" s="659"/>
      <c r="CG42" s="659"/>
      <c r="CH42" s="659"/>
      <c r="CI42" s="659"/>
      <c r="CJ42" s="659"/>
      <c r="CK42" s="659"/>
      <c r="CL42" s="659"/>
      <c r="CM42" s="659"/>
      <c r="CN42" s="659"/>
      <c r="CO42" s="659"/>
      <c r="CP42" s="659"/>
      <c r="CQ42" s="660"/>
      <c r="CR42" s="661">
        <v>678835</v>
      </c>
      <c r="CS42" s="664"/>
      <c r="CT42" s="664"/>
      <c r="CU42" s="664"/>
      <c r="CV42" s="664"/>
      <c r="CW42" s="664"/>
      <c r="CX42" s="664"/>
      <c r="CY42" s="665"/>
      <c r="CZ42" s="666">
        <v>11.1</v>
      </c>
      <c r="DA42" s="667"/>
      <c r="DB42" s="667"/>
      <c r="DC42" s="668"/>
      <c r="DD42" s="669">
        <v>156769</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351</v>
      </c>
      <c r="CE43" s="659"/>
      <c r="CF43" s="659"/>
      <c r="CG43" s="659"/>
      <c r="CH43" s="659"/>
      <c r="CI43" s="659"/>
      <c r="CJ43" s="659"/>
      <c r="CK43" s="659"/>
      <c r="CL43" s="659"/>
      <c r="CM43" s="659"/>
      <c r="CN43" s="659"/>
      <c r="CO43" s="659"/>
      <c r="CP43" s="659"/>
      <c r="CQ43" s="660"/>
      <c r="CR43" s="661" t="s">
        <v>127</v>
      </c>
      <c r="CS43" s="662"/>
      <c r="CT43" s="662"/>
      <c r="CU43" s="662"/>
      <c r="CV43" s="662"/>
      <c r="CW43" s="662"/>
      <c r="CX43" s="662"/>
      <c r="CY43" s="663"/>
      <c r="CZ43" s="666" t="s">
        <v>127</v>
      </c>
      <c r="DA43" s="695"/>
      <c r="DB43" s="695"/>
      <c r="DC43" s="696"/>
      <c r="DD43" s="669" t="s">
        <v>127</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352</v>
      </c>
      <c r="CD44" s="689" t="s">
        <v>302</v>
      </c>
      <c r="CE44" s="690"/>
      <c r="CF44" s="658" t="s">
        <v>353</v>
      </c>
      <c r="CG44" s="659"/>
      <c r="CH44" s="659"/>
      <c r="CI44" s="659"/>
      <c r="CJ44" s="659"/>
      <c r="CK44" s="659"/>
      <c r="CL44" s="659"/>
      <c r="CM44" s="659"/>
      <c r="CN44" s="659"/>
      <c r="CO44" s="659"/>
      <c r="CP44" s="659"/>
      <c r="CQ44" s="660"/>
      <c r="CR44" s="661">
        <v>596071</v>
      </c>
      <c r="CS44" s="664"/>
      <c r="CT44" s="664"/>
      <c r="CU44" s="664"/>
      <c r="CV44" s="664"/>
      <c r="CW44" s="664"/>
      <c r="CX44" s="664"/>
      <c r="CY44" s="665"/>
      <c r="CZ44" s="666">
        <v>9.8000000000000007</v>
      </c>
      <c r="DA44" s="667"/>
      <c r="DB44" s="667"/>
      <c r="DC44" s="668"/>
      <c r="DD44" s="669">
        <v>156769</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354</v>
      </c>
      <c r="CG45" s="659"/>
      <c r="CH45" s="659"/>
      <c r="CI45" s="659"/>
      <c r="CJ45" s="659"/>
      <c r="CK45" s="659"/>
      <c r="CL45" s="659"/>
      <c r="CM45" s="659"/>
      <c r="CN45" s="659"/>
      <c r="CO45" s="659"/>
      <c r="CP45" s="659"/>
      <c r="CQ45" s="660"/>
      <c r="CR45" s="661">
        <v>179753</v>
      </c>
      <c r="CS45" s="662"/>
      <c r="CT45" s="662"/>
      <c r="CU45" s="662"/>
      <c r="CV45" s="662"/>
      <c r="CW45" s="662"/>
      <c r="CX45" s="662"/>
      <c r="CY45" s="663"/>
      <c r="CZ45" s="666">
        <v>2.9</v>
      </c>
      <c r="DA45" s="695"/>
      <c r="DB45" s="695"/>
      <c r="DC45" s="696"/>
      <c r="DD45" s="669">
        <v>8202</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355</v>
      </c>
      <c r="CG46" s="659"/>
      <c r="CH46" s="659"/>
      <c r="CI46" s="659"/>
      <c r="CJ46" s="659"/>
      <c r="CK46" s="659"/>
      <c r="CL46" s="659"/>
      <c r="CM46" s="659"/>
      <c r="CN46" s="659"/>
      <c r="CO46" s="659"/>
      <c r="CP46" s="659"/>
      <c r="CQ46" s="660"/>
      <c r="CR46" s="661">
        <v>373353</v>
      </c>
      <c r="CS46" s="664"/>
      <c r="CT46" s="664"/>
      <c r="CU46" s="664"/>
      <c r="CV46" s="664"/>
      <c r="CW46" s="664"/>
      <c r="CX46" s="664"/>
      <c r="CY46" s="665"/>
      <c r="CZ46" s="666">
        <v>6.1</v>
      </c>
      <c r="DA46" s="667"/>
      <c r="DB46" s="667"/>
      <c r="DC46" s="668"/>
      <c r="DD46" s="669">
        <v>106202</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356</v>
      </c>
      <c r="CG47" s="659"/>
      <c r="CH47" s="659"/>
      <c r="CI47" s="659"/>
      <c r="CJ47" s="659"/>
      <c r="CK47" s="659"/>
      <c r="CL47" s="659"/>
      <c r="CM47" s="659"/>
      <c r="CN47" s="659"/>
      <c r="CO47" s="659"/>
      <c r="CP47" s="659"/>
      <c r="CQ47" s="660"/>
      <c r="CR47" s="661">
        <v>82764</v>
      </c>
      <c r="CS47" s="662"/>
      <c r="CT47" s="662"/>
      <c r="CU47" s="662"/>
      <c r="CV47" s="662"/>
      <c r="CW47" s="662"/>
      <c r="CX47" s="662"/>
      <c r="CY47" s="663"/>
      <c r="CZ47" s="666">
        <v>1.4</v>
      </c>
      <c r="DA47" s="695"/>
      <c r="DB47" s="695"/>
      <c r="DC47" s="696"/>
      <c r="DD47" s="669" t="s">
        <v>127</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357</v>
      </c>
      <c r="CG48" s="659"/>
      <c r="CH48" s="659"/>
      <c r="CI48" s="659"/>
      <c r="CJ48" s="659"/>
      <c r="CK48" s="659"/>
      <c r="CL48" s="659"/>
      <c r="CM48" s="659"/>
      <c r="CN48" s="659"/>
      <c r="CO48" s="659"/>
      <c r="CP48" s="659"/>
      <c r="CQ48" s="660"/>
      <c r="CR48" s="661" t="s">
        <v>127</v>
      </c>
      <c r="CS48" s="664"/>
      <c r="CT48" s="664"/>
      <c r="CU48" s="664"/>
      <c r="CV48" s="664"/>
      <c r="CW48" s="664"/>
      <c r="CX48" s="664"/>
      <c r="CY48" s="665"/>
      <c r="CZ48" s="666" t="s">
        <v>127</v>
      </c>
      <c r="DA48" s="667"/>
      <c r="DB48" s="667"/>
      <c r="DC48" s="668"/>
      <c r="DD48" s="669" t="s">
        <v>338</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358</v>
      </c>
      <c r="CE49" s="674"/>
      <c r="CF49" s="674"/>
      <c r="CG49" s="674"/>
      <c r="CH49" s="674"/>
      <c r="CI49" s="674"/>
      <c r="CJ49" s="674"/>
      <c r="CK49" s="674"/>
      <c r="CL49" s="674"/>
      <c r="CM49" s="674"/>
      <c r="CN49" s="674"/>
      <c r="CO49" s="674"/>
      <c r="CP49" s="674"/>
      <c r="CQ49" s="675"/>
      <c r="CR49" s="676">
        <v>6111387</v>
      </c>
      <c r="CS49" s="677"/>
      <c r="CT49" s="677"/>
      <c r="CU49" s="677"/>
      <c r="CV49" s="677"/>
      <c r="CW49" s="677"/>
      <c r="CX49" s="677"/>
      <c r="CY49" s="678"/>
      <c r="CZ49" s="679">
        <v>100</v>
      </c>
      <c r="DA49" s="680"/>
      <c r="DB49" s="680"/>
      <c r="DC49" s="681"/>
      <c r="DD49" s="682">
        <v>4233414</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V4XY9ZItp4QGLGILcxe03cbvfz9gxk1Qe2YQVbvV5kwDhBp2V9SukMZ2r1CMTIAIrzTYqZr3X3SNX/ZbonzXtw==" saltValue="O4VrnSfNq9HeijZBxb6F1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P35" sqref="AP35:AT35"/>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360</v>
      </c>
      <c r="DK2" s="1200"/>
      <c r="DL2" s="1200"/>
      <c r="DM2" s="1200"/>
      <c r="DN2" s="1200"/>
      <c r="DO2" s="1201"/>
      <c r="DP2" s="249"/>
      <c r="DQ2" s="1199" t="s">
        <v>361</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362</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364</v>
      </c>
      <c r="B5" s="1085"/>
      <c r="C5" s="1085"/>
      <c r="D5" s="1085"/>
      <c r="E5" s="1085"/>
      <c r="F5" s="1085"/>
      <c r="G5" s="1085"/>
      <c r="H5" s="1085"/>
      <c r="I5" s="1085"/>
      <c r="J5" s="1085"/>
      <c r="K5" s="1085"/>
      <c r="L5" s="1085"/>
      <c r="M5" s="1085"/>
      <c r="N5" s="1085"/>
      <c r="O5" s="1085"/>
      <c r="P5" s="1086"/>
      <c r="Q5" s="1090" t="s">
        <v>365</v>
      </c>
      <c r="R5" s="1091"/>
      <c r="S5" s="1091"/>
      <c r="T5" s="1091"/>
      <c r="U5" s="1092"/>
      <c r="V5" s="1090" t="s">
        <v>366</v>
      </c>
      <c r="W5" s="1091"/>
      <c r="X5" s="1091"/>
      <c r="Y5" s="1091"/>
      <c r="Z5" s="1092"/>
      <c r="AA5" s="1090" t="s">
        <v>367</v>
      </c>
      <c r="AB5" s="1091"/>
      <c r="AC5" s="1091"/>
      <c r="AD5" s="1091"/>
      <c r="AE5" s="1091"/>
      <c r="AF5" s="1202" t="s">
        <v>368</v>
      </c>
      <c r="AG5" s="1091"/>
      <c r="AH5" s="1091"/>
      <c r="AI5" s="1091"/>
      <c r="AJ5" s="1106"/>
      <c r="AK5" s="1091" t="s">
        <v>369</v>
      </c>
      <c r="AL5" s="1091"/>
      <c r="AM5" s="1091"/>
      <c r="AN5" s="1091"/>
      <c r="AO5" s="1092"/>
      <c r="AP5" s="1090" t="s">
        <v>370</v>
      </c>
      <c r="AQ5" s="1091"/>
      <c r="AR5" s="1091"/>
      <c r="AS5" s="1091"/>
      <c r="AT5" s="1092"/>
      <c r="AU5" s="1090" t="s">
        <v>371</v>
      </c>
      <c r="AV5" s="1091"/>
      <c r="AW5" s="1091"/>
      <c r="AX5" s="1091"/>
      <c r="AY5" s="1106"/>
      <c r="AZ5" s="256"/>
      <c r="BA5" s="256"/>
      <c r="BB5" s="256"/>
      <c r="BC5" s="256"/>
      <c r="BD5" s="256"/>
      <c r="BE5" s="257"/>
      <c r="BF5" s="257"/>
      <c r="BG5" s="257"/>
      <c r="BH5" s="257"/>
      <c r="BI5" s="257"/>
      <c r="BJ5" s="257"/>
      <c r="BK5" s="257"/>
      <c r="BL5" s="257"/>
      <c r="BM5" s="257"/>
      <c r="BN5" s="257"/>
      <c r="BO5" s="257"/>
      <c r="BP5" s="257"/>
      <c r="BQ5" s="1084" t="s">
        <v>372</v>
      </c>
      <c r="BR5" s="1085"/>
      <c r="BS5" s="1085"/>
      <c r="BT5" s="1085"/>
      <c r="BU5" s="1085"/>
      <c r="BV5" s="1085"/>
      <c r="BW5" s="1085"/>
      <c r="BX5" s="1085"/>
      <c r="BY5" s="1085"/>
      <c r="BZ5" s="1085"/>
      <c r="CA5" s="1085"/>
      <c r="CB5" s="1085"/>
      <c r="CC5" s="1085"/>
      <c r="CD5" s="1085"/>
      <c r="CE5" s="1085"/>
      <c r="CF5" s="1085"/>
      <c r="CG5" s="1086"/>
      <c r="CH5" s="1090" t="s">
        <v>373</v>
      </c>
      <c r="CI5" s="1091"/>
      <c r="CJ5" s="1091"/>
      <c r="CK5" s="1091"/>
      <c r="CL5" s="1092"/>
      <c r="CM5" s="1090" t="s">
        <v>374</v>
      </c>
      <c r="CN5" s="1091"/>
      <c r="CO5" s="1091"/>
      <c r="CP5" s="1091"/>
      <c r="CQ5" s="1092"/>
      <c r="CR5" s="1090" t="s">
        <v>375</v>
      </c>
      <c r="CS5" s="1091"/>
      <c r="CT5" s="1091"/>
      <c r="CU5" s="1091"/>
      <c r="CV5" s="1092"/>
      <c r="CW5" s="1090" t="s">
        <v>376</v>
      </c>
      <c r="CX5" s="1091"/>
      <c r="CY5" s="1091"/>
      <c r="CZ5" s="1091"/>
      <c r="DA5" s="1092"/>
      <c r="DB5" s="1090" t="s">
        <v>377</v>
      </c>
      <c r="DC5" s="1091"/>
      <c r="DD5" s="1091"/>
      <c r="DE5" s="1091"/>
      <c r="DF5" s="1092"/>
      <c r="DG5" s="1187" t="s">
        <v>378</v>
      </c>
      <c r="DH5" s="1188"/>
      <c r="DI5" s="1188"/>
      <c r="DJ5" s="1188"/>
      <c r="DK5" s="1189"/>
      <c r="DL5" s="1187" t="s">
        <v>379</v>
      </c>
      <c r="DM5" s="1188"/>
      <c r="DN5" s="1188"/>
      <c r="DO5" s="1188"/>
      <c r="DP5" s="1189"/>
      <c r="DQ5" s="1090" t="s">
        <v>380</v>
      </c>
      <c r="DR5" s="1091"/>
      <c r="DS5" s="1091"/>
      <c r="DT5" s="1091"/>
      <c r="DU5" s="1092"/>
      <c r="DV5" s="1090" t="s">
        <v>371</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381</v>
      </c>
      <c r="C7" s="1140"/>
      <c r="D7" s="1140"/>
      <c r="E7" s="1140"/>
      <c r="F7" s="1140"/>
      <c r="G7" s="1140"/>
      <c r="H7" s="1140"/>
      <c r="I7" s="1140"/>
      <c r="J7" s="1140"/>
      <c r="K7" s="1140"/>
      <c r="L7" s="1140"/>
      <c r="M7" s="1140"/>
      <c r="N7" s="1140"/>
      <c r="O7" s="1140"/>
      <c r="P7" s="1141"/>
      <c r="Q7" s="1193">
        <v>6057</v>
      </c>
      <c r="R7" s="1194"/>
      <c r="S7" s="1194"/>
      <c r="T7" s="1194"/>
      <c r="U7" s="1194"/>
      <c r="V7" s="1194">
        <v>5967</v>
      </c>
      <c r="W7" s="1194"/>
      <c r="X7" s="1194"/>
      <c r="Y7" s="1194"/>
      <c r="Z7" s="1194"/>
      <c r="AA7" s="1194">
        <v>90</v>
      </c>
      <c r="AB7" s="1194"/>
      <c r="AC7" s="1194"/>
      <c r="AD7" s="1194"/>
      <c r="AE7" s="1195"/>
      <c r="AF7" s="1196">
        <v>83</v>
      </c>
      <c r="AG7" s="1197"/>
      <c r="AH7" s="1197"/>
      <c r="AI7" s="1197"/>
      <c r="AJ7" s="1198"/>
      <c r="AK7" s="1180">
        <v>162</v>
      </c>
      <c r="AL7" s="1181"/>
      <c r="AM7" s="1181"/>
      <c r="AN7" s="1181"/>
      <c r="AO7" s="1181"/>
      <c r="AP7" s="1181">
        <v>5187</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c r="BT7" s="1185"/>
      <c r="BU7" s="1185"/>
      <c r="BV7" s="1185"/>
      <c r="BW7" s="1185"/>
      <c r="BX7" s="1185"/>
      <c r="BY7" s="1185"/>
      <c r="BZ7" s="1185"/>
      <c r="CA7" s="1185"/>
      <c r="CB7" s="1185"/>
      <c r="CC7" s="1185"/>
      <c r="CD7" s="1185"/>
      <c r="CE7" s="1185"/>
      <c r="CF7" s="1185"/>
      <c r="CG7" s="1186"/>
      <c r="CH7" s="1177"/>
      <c r="CI7" s="1178"/>
      <c r="CJ7" s="1178"/>
      <c r="CK7" s="1178"/>
      <c r="CL7" s="1179"/>
      <c r="CM7" s="1177"/>
      <c r="CN7" s="1178"/>
      <c r="CO7" s="1178"/>
      <c r="CP7" s="1178"/>
      <c r="CQ7" s="1179"/>
      <c r="CR7" s="1177"/>
      <c r="CS7" s="1178"/>
      <c r="CT7" s="1178"/>
      <c r="CU7" s="1178"/>
      <c r="CV7" s="1179"/>
      <c r="CW7" s="1177"/>
      <c r="CX7" s="1178"/>
      <c r="CY7" s="1178"/>
      <c r="CZ7" s="1178"/>
      <c r="DA7" s="1179"/>
      <c r="DB7" s="1177"/>
      <c r="DC7" s="1178"/>
      <c r="DD7" s="1178"/>
      <c r="DE7" s="1178"/>
      <c r="DF7" s="1179"/>
      <c r="DG7" s="1177"/>
      <c r="DH7" s="1178"/>
      <c r="DI7" s="1178"/>
      <c r="DJ7" s="1178"/>
      <c r="DK7" s="1179"/>
      <c r="DL7" s="1177"/>
      <c r="DM7" s="1178"/>
      <c r="DN7" s="1178"/>
      <c r="DO7" s="1178"/>
      <c r="DP7" s="1179"/>
      <c r="DQ7" s="1177"/>
      <c r="DR7" s="1178"/>
      <c r="DS7" s="1178"/>
      <c r="DT7" s="1178"/>
      <c r="DU7" s="1179"/>
      <c r="DV7" s="1204"/>
      <c r="DW7" s="1205"/>
      <c r="DX7" s="1205"/>
      <c r="DY7" s="1205"/>
      <c r="DZ7" s="1206"/>
      <c r="EA7" s="254"/>
    </row>
    <row r="8" spans="1:131" s="255" customFormat="1" ht="26.25" customHeight="1" x14ac:dyDescent="0.15">
      <c r="A8" s="261">
        <v>2</v>
      </c>
      <c r="B8" s="1120" t="s">
        <v>382</v>
      </c>
      <c r="C8" s="1121"/>
      <c r="D8" s="1121"/>
      <c r="E8" s="1121"/>
      <c r="F8" s="1121"/>
      <c r="G8" s="1121"/>
      <c r="H8" s="1121"/>
      <c r="I8" s="1121"/>
      <c r="J8" s="1121"/>
      <c r="K8" s="1121"/>
      <c r="L8" s="1121"/>
      <c r="M8" s="1121"/>
      <c r="N8" s="1121"/>
      <c r="O8" s="1121"/>
      <c r="P8" s="1122"/>
      <c r="Q8" s="1132">
        <v>30</v>
      </c>
      <c r="R8" s="1133"/>
      <c r="S8" s="1133"/>
      <c r="T8" s="1133"/>
      <c r="U8" s="1133"/>
      <c r="V8" s="1133">
        <v>30</v>
      </c>
      <c r="W8" s="1133"/>
      <c r="X8" s="1133"/>
      <c r="Y8" s="1133"/>
      <c r="Z8" s="1133"/>
      <c r="AA8" s="1133">
        <v>0</v>
      </c>
      <c r="AB8" s="1133"/>
      <c r="AC8" s="1133"/>
      <c r="AD8" s="1133"/>
      <c r="AE8" s="1134"/>
      <c r="AF8" s="1126">
        <v>0</v>
      </c>
      <c r="AG8" s="1127"/>
      <c r="AH8" s="1127"/>
      <c r="AI8" s="1127"/>
      <c r="AJ8" s="1128"/>
      <c r="AK8" s="1175">
        <v>30</v>
      </c>
      <c r="AL8" s="1176"/>
      <c r="AM8" s="1176"/>
      <c r="AN8" s="1176"/>
      <c r="AO8" s="1176"/>
      <c r="AP8" s="1176" t="s">
        <v>567</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0" t="s">
        <v>383</v>
      </c>
      <c r="C9" s="1121"/>
      <c r="D9" s="1121"/>
      <c r="E9" s="1121"/>
      <c r="F9" s="1121"/>
      <c r="G9" s="1121"/>
      <c r="H9" s="1121"/>
      <c r="I9" s="1121"/>
      <c r="J9" s="1121"/>
      <c r="K9" s="1121"/>
      <c r="L9" s="1121"/>
      <c r="M9" s="1121"/>
      <c r="N9" s="1121"/>
      <c r="O9" s="1121"/>
      <c r="P9" s="1122"/>
      <c r="Q9" s="1132">
        <v>148</v>
      </c>
      <c r="R9" s="1133"/>
      <c r="S9" s="1133"/>
      <c r="T9" s="1133"/>
      <c r="U9" s="1133"/>
      <c r="V9" s="1133">
        <v>147</v>
      </c>
      <c r="W9" s="1133"/>
      <c r="X9" s="1133"/>
      <c r="Y9" s="1133"/>
      <c r="Z9" s="1133"/>
      <c r="AA9" s="1133">
        <v>1</v>
      </c>
      <c r="AB9" s="1133"/>
      <c r="AC9" s="1133"/>
      <c r="AD9" s="1133"/>
      <c r="AE9" s="1134"/>
      <c r="AF9" s="1126">
        <v>1</v>
      </c>
      <c r="AG9" s="1127"/>
      <c r="AH9" s="1127"/>
      <c r="AI9" s="1127"/>
      <c r="AJ9" s="1128"/>
      <c r="AK9" s="1175">
        <v>44</v>
      </c>
      <c r="AL9" s="1176"/>
      <c r="AM9" s="1176"/>
      <c r="AN9" s="1176"/>
      <c r="AO9" s="1176"/>
      <c r="AP9" s="1176">
        <v>283</v>
      </c>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0" t="s">
        <v>384</v>
      </c>
      <c r="C10" s="1121"/>
      <c r="D10" s="1121"/>
      <c r="E10" s="1121"/>
      <c r="F10" s="1121"/>
      <c r="G10" s="1121"/>
      <c r="H10" s="1121"/>
      <c r="I10" s="1121"/>
      <c r="J10" s="1121"/>
      <c r="K10" s="1121"/>
      <c r="L10" s="1121"/>
      <c r="M10" s="1121"/>
      <c r="N10" s="1121"/>
      <c r="O10" s="1121"/>
      <c r="P10" s="1122"/>
      <c r="Q10" s="1132">
        <v>5</v>
      </c>
      <c r="R10" s="1133"/>
      <c r="S10" s="1133"/>
      <c r="T10" s="1133"/>
      <c r="U10" s="1133"/>
      <c r="V10" s="1133">
        <v>5</v>
      </c>
      <c r="W10" s="1133"/>
      <c r="X10" s="1133"/>
      <c r="Y10" s="1133"/>
      <c r="Z10" s="1133"/>
      <c r="AA10" s="1133">
        <v>0</v>
      </c>
      <c r="AB10" s="1133"/>
      <c r="AC10" s="1133"/>
      <c r="AD10" s="1133"/>
      <c r="AE10" s="1134"/>
      <c r="AF10" s="1126">
        <v>0</v>
      </c>
      <c r="AG10" s="1127"/>
      <c r="AH10" s="1127"/>
      <c r="AI10" s="1127"/>
      <c r="AJ10" s="1128"/>
      <c r="AK10" s="1175" t="s">
        <v>567</v>
      </c>
      <c r="AL10" s="1176"/>
      <c r="AM10" s="1176"/>
      <c r="AN10" s="1176"/>
      <c r="AO10" s="1176"/>
      <c r="AP10" s="1176" t="s">
        <v>567</v>
      </c>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0"/>
      <c r="C11" s="1121"/>
      <c r="D11" s="1121"/>
      <c r="E11" s="1121"/>
      <c r="F11" s="1121"/>
      <c r="G11" s="1121"/>
      <c r="H11" s="1121"/>
      <c r="I11" s="1121"/>
      <c r="J11" s="1121"/>
      <c r="K11" s="1121"/>
      <c r="L11" s="1121"/>
      <c r="M11" s="1121"/>
      <c r="N11" s="1121"/>
      <c r="O11" s="1121"/>
      <c r="P11" s="1122"/>
      <c r="Q11" s="1132"/>
      <c r="R11" s="1133"/>
      <c r="S11" s="1133"/>
      <c r="T11" s="1133"/>
      <c r="U11" s="1133"/>
      <c r="V11" s="1133"/>
      <c r="W11" s="1133"/>
      <c r="X11" s="1133"/>
      <c r="Y11" s="1133"/>
      <c r="Z11" s="1133"/>
      <c r="AA11" s="1133"/>
      <c r="AB11" s="1133"/>
      <c r="AC11" s="1133"/>
      <c r="AD11" s="1133"/>
      <c r="AE11" s="1134"/>
      <c r="AF11" s="1126"/>
      <c r="AG11" s="1127"/>
      <c r="AH11" s="1127"/>
      <c r="AI11" s="1127"/>
      <c r="AJ11" s="1128"/>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0"/>
      <c r="C12" s="1121"/>
      <c r="D12" s="1121"/>
      <c r="E12" s="1121"/>
      <c r="F12" s="1121"/>
      <c r="G12" s="1121"/>
      <c r="H12" s="1121"/>
      <c r="I12" s="1121"/>
      <c r="J12" s="1121"/>
      <c r="K12" s="1121"/>
      <c r="L12" s="1121"/>
      <c r="M12" s="1121"/>
      <c r="N12" s="1121"/>
      <c r="O12" s="1121"/>
      <c r="P12" s="1122"/>
      <c r="Q12" s="1132"/>
      <c r="R12" s="1133"/>
      <c r="S12" s="1133"/>
      <c r="T12" s="1133"/>
      <c r="U12" s="1133"/>
      <c r="V12" s="1133"/>
      <c r="W12" s="1133"/>
      <c r="X12" s="1133"/>
      <c r="Y12" s="1133"/>
      <c r="Z12" s="1133"/>
      <c r="AA12" s="1133"/>
      <c r="AB12" s="1133"/>
      <c r="AC12" s="1133"/>
      <c r="AD12" s="1133"/>
      <c r="AE12" s="1134"/>
      <c r="AF12" s="1126"/>
      <c r="AG12" s="1127"/>
      <c r="AH12" s="1127"/>
      <c r="AI12" s="1127"/>
      <c r="AJ12" s="1128"/>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0"/>
      <c r="C13" s="1121"/>
      <c r="D13" s="1121"/>
      <c r="E13" s="1121"/>
      <c r="F13" s="1121"/>
      <c r="G13" s="1121"/>
      <c r="H13" s="1121"/>
      <c r="I13" s="1121"/>
      <c r="J13" s="1121"/>
      <c r="K13" s="1121"/>
      <c r="L13" s="1121"/>
      <c r="M13" s="1121"/>
      <c r="N13" s="1121"/>
      <c r="O13" s="1121"/>
      <c r="P13" s="1122"/>
      <c r="Q13" s="1132"/>
      <c r="R13" s="1133"/>
      <c r="S13" s="1133"/>
      <c r="T13" s="1133"/>
      <c r="U13" s="1133"/>
      <c r="V13" s="1133"/>
      <c r="W13" s="1133"/>
      <c r="X13" s="1133"/>
      <c r="Y13" s="1133"/>
      <c r="Z13" s="1133"/>
      <c r="AA13" s="1133"/>
      <c r="AB13" s="1133"/>
      <c r="AC13" s="1133"/>
      <c r="AD13" s="1133"/>
      <c r="AE13" s="1134"/>
      <c r="AF13" s="1126"/>
      <c r="AG13" s="1127"/>
      <c r="AH13" s="1127"/>
      <c r="AI13" s="1127"/>
      <c r="AJ13" s="1128"/>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0"/>
      <c r="C14" s="1121"/>
      <c r="D14" s="1121"/>
      <c r="E14" s="1121"/>
      <c r="F14" s="1121"/>
      <c r="G14" s="1121"/>
      <c r="H14" s="1121"/>
      <c r="I14" s="1121"/>
      <c r="J14" s="1121"/>
      <c r="K14" s="1121"/>
      <c r="L14" s="1121"/>
      <c r="M14" s="1121"/>
      <c r="N14" s="1121"/>
      <c r="O14" s="1121"/>
      <c r="P14" s="1122"/>
      <c r="Q14" s="1132"/>
      <c r="R14" s="1133"/>
      <c r="S14" s="1133"/>
      <c r="T14" s="1133"/>
      <c r="U14" s="1133"/>
      <c r="V14" s="1133"/>
      <c r="W14" s="1133"/>
      <c r="X14" s="1133"/>
      <c r="Y14" s="1133"/>
      <c r="Z14" s="1133"/>
      <c r="AA14" s="1133"/>
      <c r="AB14" s="1133"/>
      <c r="AC14" s="1133"/>
      <c r="AD14" s="1133"/>
      <c r="AE14" s="1134"/>
      <c r="AF14" s="1126"/>
      <c r="AG14" s="1127"/>
      <c r="AH14" s="1127"/>
      <c r="AI14" s="1127"/>
      <c r="AJ14" s="1128"/>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0"/>
      <c r="C15" s="1121"/>
      <c r="D15" s="1121"/>
      <c r="E15" s="1121"/>
      <c r="F15" s="1121"/>
      <c r="G15" s="1121"/>
      <c r="H15" s="1121"/>
      <c r="I15" s="1121"/>
      <c r="J15" s="1121"/>
      <c r="K15" s="1121"/>
      <c r="L15" s="1121"/>
      <c r="M15" s="1121"/>
      <c r="N15" s="1121"/>
      <c r="O15" s="1121"/>
      <c r="P15" s="1122"/>
      <c r="Q15" s="1132"/>
      <c r="R15" s="1133"/>
      <c r="S15" s="1133"/>
      <c r="T15" s="1133"/>
      <c r="U15" s="1133"/>
      <c r="V15" s="1133"/>
      <c r="W15" s="1133"/>
      <c r="X15" s="1133"/>
      <c r="Y15" s="1133"/>
      <c r="Z15" s="1133"/>
      <c r="AA15" s="1133"/>
      <c r="AB15" s="1133"/>
      <c r="AC15" s="1133"/>
      <c r="AD15" s="1133"/>
      <c r="AE15" s="1134"/>
      <c r="AF15" s="1126"/>
      <c r="AG15" s="1127"/>
      <c r="AH15" s="1127"/>
      <c r="AI15" s="1127"/>
      <c r="AJ15" s="1128"/>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0"/>
      <c r="C16" s="1121"/>
      <c r="D16" s="1121"/>
      <c r="E16" s="1121"/>
      <c r="F16" s="1121"/>
      <c r="G16" s="1121"/>
      <c r="H16" s="1121"/>
      <c r="I16" s="1121"/>
      <c r="J16" s="1121"/>
      <c r="K16" s="1121"/>
      <c r="L16" s="1121"/>
      <c r="M16" s="1121"/>
      <c r="N16" s="1121"/>
      <c r="O16" s="1121"/>
      <c r="P16" s="1122"/>
      <c r="Q16" s="1132"/>
      <c r="R16" s="1133"/>
      <c r="S16" s="1133"/>
      <c r="T16" s="1133"/>
      <c r="U16" s="1133"/>
      <c r="V16" s="1133"/>
      <c r="W16" s="1133"/>
      <c r="X16" s="1133"/>
      <c r="Y16" s="1133"/>
      <c r="Z16" s="1133"/>
      <c r="AA16" s="1133"/>
      <c r="AB16" s="1133"/>
      <c r="AC16" s="1133"/>
      <c r="AD16" s="1133"/>
      <c r="AE16" s="1134"/>
      <c r="AF16" s="1126"/>
      <c r="AG16" s="1127"/>
      <c r="AH16" s="1127"/>
      <c r="AI16" s="1127"/>
      <c r="AJ16" s="1128"/>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0"/>
      <c r="C17" s="1121"/>
      <c r="D17" s="1121"/>
      <c r="E17" s="1121"/>
      <c r="F17" s="1121"/>
      <c r="G17" s="1121"/>
      <c r="H17" s="1121"/>
      <c r="I17" s="1121"/>
      <c r="J17" s="1121"/>
      <c r="K17" s="1121"/>
      <c r="L17" s="1121"/>
      <c r="M17" s="1121"/>
      <c r="N17" s="1121"/>
      <c r="O17" s="1121"/>
      <c r="P17" s="1122"/>
      <c r="Q17" s="1132"/>
      <c r="R17" s="1133"/>
      <c r="S17" s="1133"/>
      <c r="T17" s="1133"/>
      <c r="U17" s="1133"/>
      <c r="V17" s="1133"/>
      <c r="W17" s="1133"/>
      <c r="X17" s="1133"/>
      <c r="Y17" s="1133"/>
      <c r="Z17" s="1133"/>
      <c r="AA17" s="1133"/>
      <c r="AB17" s="1133"/>
      <c r="AC17" s="1133"/>
      <c r="AD17" s="1133"/>
      <c r="AE17" s="1134"/>
      <c r="AF17" s="1126"/>
      <c r="AG17" s="1127"/>
      <c r="AH17" s="1127"/>
      <c r="AI17" s="1127"/>
      <c r="AJ17" s="1128"/>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0"/>
      <c r="C18" s="1121"/>
      <c r="D18" s="1121"/>
      <c r="E18" s="1121"/>
      <c r="F18" s="1121"/>
      <c r="G18" s="1121"/>
      <c r="H18" s="1121"/>
      <c r="I18" s="1121"/>
      <c r="J18" s="1121"/>
      <c r="K18" s="1121"/>
      <c r="L18" s="1121"/>
      <c r="M18" s="1121"/>
      <c r="N18" s="1121"/>
      <c r="O18" s="1121"/>
      <c r="P18" s="1122"/>
      <c r="Q18" s="1132"/>
      <c r="R18" s="1133"/>
      <c r="S18" s="1133"/>
      <c r="T18" s="1133"/>
      <c r="U18" s="1133"/>
      <c r="V18" s="1133"/>
      <c r="W18" s="1133"/>
      <c r="X18" s="1133"/>
      <c r="Y18" s="1133"/>
      <c r="Z18" s="1133"/>
      <c r="AA18" s="1133"/>
      <c r="AB18" s="1133"/>
      <c r="AC18" s="1133"/>
      <c r="AD18" s="1133"/>
      <c r="AE18" s="1134"/>
      <c r="AF18" s="1126"/>
      <c r="AG18" s="1127"/>
      <c r="AH18" s="1127"/>
      <c r="AI18" s="1127"/>
      <c r="AJ18" s="1128"/>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0"/>
      <c r="C19" s="1121"/>
      <c r="D19" s="1121"/>
      <c r="E19" s="1121"/>
      <c r="F19" s="1121"/>
      <c r="G19" s="1121"/>
      <c r="H19" s="1121"/>
      <c r="I19" s="1121"/>
      <c r="J19" s="1121"/>
      <c r="K19" s="1121"/>
      <c r="L19" s="1121"/>
      <c r="M19" s="1121"/>
      <c r="N19" s="1121"/>
      <c r="O19" s="1121"/>
      <c r="P19" s="1122"/>
      <c r="Q19" s="1132"/>
      <c r="R19" s="1133"/>
      <c r="S19" s="1133"/>
      <c r="T19" s="1133"/>
      <c r="U19" s="1133"/>
      <c r="V19" s="1133"/>
      <c r="W19" s="1133"/>
      <c r="X19" s="1133"/>
      <c r="Y19" s="1133"/>
      <c r="Z19" s="1133"/>
      <c r="AA19" s="1133"/>
      <c r="AB19" s="1133"/>
      <c r="AC19" s="1133"/>
      <c r="AD19" s="1133"/>
      <c r="AE19" s="1134"/>
      <c r="AF19" s="1126"/>
      <c r="AG19" s="1127"/>
      <c r="AH19" s="1127"/>
      <c r="AI19" s="1127"/>
      <c r="AJ19" s="1128"/>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0"/>
      <c r="C20" s="1121"/>
      <c r="D20" s="1121"/>
      <c r="E20" s="1121"/>
      <c r="F20" s="1121"/>
      <c r="G20" s="1121"/>
      <c r="H20" s="1121"/>
      <c r="I20" s="1121"/>
      <c r="J20" s="1121"/>
      <c r="K20" s="1121"/>
      <c r="L20" s="1121"/>
      <c r="M20" s="1121"/>
      <c r="N20" s="1121"/>
      <c r="O20" s="1121"/>
      <c r="P20" s="1122"/>
      <c r="Q20" s="1132"/>
      <c r="R20" s="1133"/>
      <c r="S20" s="1133"/>
      <c r="T20" s="1133"/>
      <c r="U20" s="1133"/>
      <c r="V20" s="1133"/>
      <c r="W20" s="1133"/>
      <c r="X20" s="1133"/>
      <c r="Y20" s="1133"/>
      <c r="Z20" s="1133"/>
      <c r="AA20" s="1133"/>
      <c r="AB20" s="1133"/>
      <c r="AC20" s="1133"/>
      <c r="AD20" s="1133"/>
      <c r="AE20" s="1134"/>
      <c r="AF20" s="1126"/>
      <c r="AG20" s="1127"/>
      <c r="AH20" s="1127"/>
      <c r="AI20" s="1127"/>
      <c r="AJ20" s="1128"/>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0"/>
      <c r="C21" s="1121"/>
      <c r="D21" s="1121"/>
      <c r="E21" s="1121"/>
      <c r="F21" s="1121"/>
      <c r="G21" s="1121"/>
      <c r="H21" s="1121"/>
      <c r="I21" s="1121"/>
      <c r="J21" s="1121"/>
      <c r="K21" s="1121"/>
      <c r="L21" s="1121"/>
      <c r="M21" s="1121"/>
      <c r="N21" s="1121"/>
      <c r="O21" s="1121"/>
      <c r="P21" s="1122"/>
      <c r="Q21" s="1132"/>
      <c r="R21" s="1133"/>
      <c r="S21" s="1133"/>
      <c r="T21" s="1133"/>
      <c r="U21" s="1133"/>
      <c r="V21" s="1133"/>
      <c r="W21" s="1133"/>
      <c r="X21" s="1133"/>
      <c r="Y21" s="1133"/>
      <c r="Z21" s="1133"/>
      <c r="AA21" s="1133"/>
      <c r="AB21" s="1133"/>
      <c r="AC21" s="1133"/>
      <c r="AD21" s="1133"/>
      <c r="AE21" s="1134"/>
      <c r="AF21" s="1126"/>
      <c r="AG21" s="1127"/>
      <c r="AH21" s="1127"/>
      <c r="AI21" s="1127"/>
      <c r="AJ21" s="1128"/>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0"/>
      <c r="C22" s="1121"/>
      <c r="D22" s="1121"/>
      <c r="E22" s="1121"/>
      <c r="F22" s="1121"/>
      <c r="G22" s="1121"/>
      <c r="H22" s="1121"/>
      <c r="I22" s="1121"/>
      <c r="J22" s="1121"/>
      <c r="K22" s="1121"/>
      <c r="L22" s="1121"/>
      <c r="M22" s="1121"/>
      <c r="N22" s="1121"/>
      <c r="O22" s="1121"/>
      <c r="P22" s="1122"/>
      <c r="Q22" s="1170"/>
      <c r="R22" s="1171"/>
      <c r="S22" s="1171"/>
      <c r="T22" s="1171"/>
      <c r="U22" s="1171"/>
      <c r="V22" s="1171"/>
      <c r="W22" s="1171"/>
      <c r="X22" s="1171"/>
      <c r="Y22" s="1171"/>
      <c r="Z22" s="1171"/>
      <c r="AA22" s="1171"/>
      <c r="AB22" s="1171"/>
      <c r="AC22" s="1171"/>
      <c r="AD22" s="1171"/>
      <c r="AE22" s="1172"/>
      <c r="AF22" s="1126"/>
      <c r="AG22" s="1127"/>
      <c r="AH22" s="1127"/>
      <c r="AI22" s="1127"/>
      <c r="AJ22" s="1128"/>
      <c r="AK22" s="1166"/>
      <c r="AL22" s="1167"/>
      <c r="AM22" s="1167"/>
      <c r="AN22" s="1167"/>
      <c r="AO22" s="1167"/>
      <c r="AP22" s="1167"/>
      <c r="AQ22" s="1167"/>
      <c r="AR22" s="1167"/>
      <c r="AS22" s="1167"/>
      <c r="AT22" s="1167"/>
      <c r="AU22" s="1168"/>
      <c r="AV22" s="1168"/>
      <c r="AW22" s="1168"/>
      <c r="AX22" s="1168"/>
      <c r="AY22" s="1169"/>
      <c r="AZ22" s="1118" t="s">
        <v>385</v>
      </c>
      <c r="BA22" s="1118"/>
      <c r="BB22" s="1118"/>
      <c r="BC22" s="1118"/>
      <c r="BD22" s="1119"/>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386</v>
      </c>
      <c r="B23" s="1033" t="s">
        <v>387</v>
      </c>
      <c r="C23" s="1034"/>
      <c r="D23" s="1034"/>
      <c r="E23" s="1034"/>
      <c r="F23" s="1034"/>
      <c r="G23" s="1034"/>
      <c r="H23" s="1034"/>
      <c r="I23" s="1034"/>
      <c r="J23" s="1034"/>
      <c r="K23" s="1034"/>
      <c r="L23" s="1034"/>
      <c r="M23" s="1034"/>
      <c r="N23" s="1034"/>
      <c r="O23" s="1034"/>
      <c r="P23" s="1035"/>
      <c r="Q23" s="1157">
        <v>6176</v>
      </c>
      <c r="R23" s="1158"/>
      <c r="S23" s="1158"/>
      <c r="T23" s="1158"/>
      <c r="U23" s="1158"/>
      <c r="V23" s="1158">
        <v>6084</v>
      </c>
      <c r="W23" s="1158"/>
      <c r="X23" s="1158"/>
      <c r="Y23" s="1158"/>
      <c r="Z23" s="1158"/>
      <c r="AA23" s="1158">
        <v>91</v>
      </c>
      <c r="AB23" s="1158"/>
      <c r="AC23" s="1158"/>
      <c r="AD23" s="1158"/>
      <c r="AE23" s="1159"/>
      <c r="AF23" s="1160">
        <v>84</v>
      </c>
      <c r="AG23" s="1158"/>
      <c r="AH23" s="1158"/>
      <c r="AI23" s="1158"/>
      <c r="AJ23" s="1161"/>
      <c r="AK23" s="1162"/>
      <c r="AL23" s="1163"/>
      <c r="AM23" s="1163"/>
      <c r="AN23" s="1163"/>
      <c r="AO23" s="1163"/>
      <c r="AP23" s="1158">
        <v>5470</v>
      </c>
      <c r="AQ23" s="1158"/>
      <c r="AR23" s="1158"/>
      <c r="AS23" s="1158"/>
      <c r="AT23" s="1158"/>
      <c r="AU23" s="1164"/>
      <c r="AV23" s="1164"/>
      <c r="AW23" s="1164"/>
      <c r="AX23" s="1164"/>
      <c r="AY23" s="1165"/>
      <c r="AZ23" s="1154" t="s">
        <v>388</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389</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390</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364</v>
      </c>
      <c r="B26" s="1085"/>
      <c r="C26" s="1085"/>
      <c r="D26" s="1085"/>
      <c r="E26" s="1085"/>
      <c r="F26" s="1085"/>
      <c r="G26" s="1085"/>
      <c r="H26" s="1085"/>
      <c r="I26" s="1085"/>
      <c r="J26" s="1085"/>
      <c r="K26" s="1085"/>
      <c r="L26" s="1085"/>
      <c r="M26" s="1085"/>
      <c r="N26" s="1085"/>
      <c r="O26" s="1085"/>
      <c r="P26" s="1086"/>
      <c r="Q26" s="1090" t="s">
        <v>391</v>
      </c>
      <c r="R26" s="1091"/>
      <c r="S26" s="1091"/>
      <c r="T26" s="1091"/>
      <c r="U26" s="1092"/>
      <c r="V26" s="1090" t="s">
        <v>392</v>
      </c>
      <c r="W26" s="1091"/>
      <c r="X26" s="1091"/>
      <c r="Y26" s="1091"/>
      <c r="Z26" s="1092"/>
      <c r="AA26" s="1090" t="s">
        <v>393</v>
      </c>
      <c r="AB26" s="1091"/>
      <c r="AC26" s="1091"/>
      <c r="AD26" s="1091"/>
      <c r="AE26" s="1091"/>
      <c r="AF26" s="1148" t="s">
        <v>394</v>
      </c>
      <c r="AG26" s="1097"/>
      <c r="AH26" s="1097"/>
      <c r="AI26" s="1097"/>
      <c r="AJ26" s="1149"/>
      <c r="AK26" s="1091" t="s">
        <v>395</v>
      </c>
      <c r="AL26" s="1091"/>
      <c r="AM26" s="1091"/>
      <c r="AN26" s="1091"/>
      <c r="AO26" s="1092"/>
      <c r="AP26" s="1090" t="s">
        <v>396</v>
      </c>
      <c r="AQ26" s="1091"/>
      <c r="AR26" s="1091"/>
      <c r="AS26" s="1091"/>
      <c r="AT26" s="1092"/>
      <c r="AU26" s="1090" t="s">
        <v>397</v>
      </c>
      <c r="AV26" s="1091"/>
      <c r="AW26" s="1091"/>
      <c r="AX26" s="1091"/>
      <c r="AY26" s="1092"/>
      <c r="AZ26" s="1090" t="s">
        <v>398</v>
      </c>
      <c r="BA26" s="1091"/>
      <c r="BB26" s="1091"/>
      <c r="BC26" s="1091"/>
      <c r="BD26" s="1092"/>
      <c r="BE26" s="1090" t="s">
        <v>371</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399</v>
      </c>
      <c r="C28" s="1140"/>
      <c r="D28" s="1140"/>
      <c r="E28" s="1140"/>
      <c r="F28" s="1140"/>
      <c r="G28" s="1140"/>
      <c r="H28" s="1140"/>
      <c r="I28" s="1140"/>
      <c r="J28" s="1140"/>
      <c r="K28" s="1140"/>
      <c r="L28" s="1140"/>
      <c r="M28" s="1140"/>
      <c r="N28" s="1140"/>
      <c r="O28" s="1140"/>
      <c r="P28" s="1141"/>
      <c r="Q28" s="1142">
        <v>1472</v>
      </c>
      <c r="R28" s="1143"/>
      <c r="S28" s="1143"/>
      <c r="T28" s="1143"/>
      <c r="U28" s="1143"/>
      <c r="V28" s="1143">
        <v>1326</v>
      </c>
      <c r="W28" s="1143"/>
      <c r="X28" s="1143"/>
      <c r="Y28" s="1143"/>
      <c r="Z28" s="1143"/>
      <c r="AA28" s="1143">
        <v>146</v>
      </c>
      <c r="AB28" s="1143"/>
      <c r="AC28" s="1143"/>
      <c r="AD28" s="1143"/>
      <c r="AE28" s="1144"/>
      <c r="AF28" s="1145">
        <v>146</v>
      </c>
      <c r="AG28" s="1143"/>
      <c r="AH28" s="1143"/>
      <c r="AI28" s="1143"/>
      <c r="AJ28" s="1146"/>
      <c r="AK28" s="1147">
        <v>96</v>
      </c>
      <c r="AL28" s="1135"/>
      <c r="AM28" s="1135"/>
      <c r="AN28" s="1135"/>
      <c r="AO28" s="1135"/>
      <c r="AP28" s="1135" t="s">
        <v>504</v>
      </c>
      <c r="AQ28" s="1135"/>
      <c r="AR28" s="1135"/>
      <c r="AS28" s="1135"/>
      <c r="AT28" s="1135"/>
      <c r="AU28" s="1135" t="s">
        <v>504</v>
      </c>
      <c r="AV28" s="1135"/>
      <c r="AW28" s="1135"/>
      <c r="AX28" s="1135"/>
      <c r="AY28" s="1135"/>
      <c r="AZ28" s="1136" t="s">
        <v>504</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0" t="s">
        <v>400</v>
      </c>
      <c r="C29" s="1121"/>
      <c r="D29" s="1121"/>
      <c r="E29" s="1121"/>
      <c r="F29" s="1121"/>
      <c r="G29" s="1121"/>
      <c r="H29" s="1121"/>
      <c r="I29" s="1121"/>
      <c r="J29" s="1121"/>
      <c r="K29" s="1121"/>
      <c r="L29" s="1121"/>
      <c r="M29" s="1121"/>
      <c r="N29" s="1121"/>
      <c r="O29" s="1121"/>
      <c r="P29" s="1122"/>
      <c r="Q29" s="1132">
        <v>1010</v>
      </c>
      <c r="R29" s="1133"/>
      <c r="S29" s="1133"/>
      <c r="T29" s="1133"/>
      <c r="U29" s="1133"/>
      <c r="V29" s="1133">
        <v>988</v>
      </c>
      <c r="W29" s="1133"/>
      <c r="X29" s="1133"/>
      <c r="Y29" s="1133"/>
      <c r="Z29" s="1133"/>
      <c r="AA29" s="1133">
        <v>22</v>
      </c>
      <c r="AB29" s="1133"/>
      <c r="AC29" s="1133"/>
      <c r="AD29" s="1133"/>
      <c r="AE29" s="1134"/>
      <c r="AF29" s="1126">
        <v>22</v>
      </c>
      <c r="AG29" s="1127"/>
      <c r="AH29" s="1127"/>
      <c r="AI29" s="1127"/>
      <c r="AJ29" s="1128"/>
      <c r="AK29" s="1069">
        <v>132</v>
      </c>
      <c r="AL29" s="1060"/>
      <c r="AM29" s="1060"/>
      <c r="AN29" s="1060"/>
      <c r="AO29" s="1060"/>
      <c r="AP29" s="1060">
        <v>10</v>
      </c>
      <c r="AQ29" s="1060"/>
      <c r="AR29" s="1060"/>
      <c r="AS29" s="1060"/>
      <c r="AT29" s="1060"/>
      <c r="AU29" s="1060" t="s">
        <v>504</v>
      </c>
      <c r="AV29" s="1060"/>
      <c r="AW29" s="1060"/>
      <c r="AX29" s="1060"/>
      <c r="AY29" s="1060"/>
      <c r="AZ29" s="1131" t="s">
        <v>504</v>
      </c>
      <c r="BA29" s="1131"/>
      <c r="BB29" s="1131"/>
      <c r="BC29" s="1131"/>
      <c r="BD29" s="1131"/>
      <c r="BE29" s="1115"/>
      <c r="BF29" s="1115"/>
      <c r="BG29" s="1115"/>
      <c r="BH29" s="1115"/>
      <c r="BI29" s="1116"/>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0" t="s">
        <v>401</v>
      </c>
      <c r="C30" s="1121"/>
      <c r="D30" s="1121"/>
      <c r="E30" s="1121"/>
      <c r="F30" s="1121"/>
      <c r="G30" s="1121"/>
      <c r="H30" s="1121"/>
      <c r="I30" s="1121"/>
      <c r="J30" s="1121"/>
      <c r="K30" s="1121"/>
      <c r="L30" s="1121"/>
      <c r="M30" s="1121"/>
      <c r="N30" s="1121"/>
      <c r="O30" s="1121"/>
      <c r="P30" s="1122"/>
      <c r="Q30" s="1132">
        <v>106</v>
      </c>
      <c r="R30" s="1133"/>
      <c r="S30" s="1133"/>
      <c r="T30" s="1133"/>
      <c r="U30" s="1133"/>
      <c r="V30" s="1133">
        <v>105</v>
      </c>
      <c r="W30" s="1133"/>
      <c r="X30" s="1133"/>
      <c r="Y30" s="1133"/>
      <c r="Z30" s="1133"/>
      <c r="AA30" s="1133">
        <v>1</v>
      </c>
      <c r="AB30" s="1133"/>
      <c r="AC30" s="1133"/>
      <c r="AD30" s="1133"/>
      <c r="AE30" s="1134"/>
      <c r="AF30" s="1126">
        <v>1</v>
      </c>
      <c r="AG30" s="1127"/>
      <c r="AH30" s="1127"/>
      <c r="AI30" s="1127"/>
      <c r="AJ30" s="1128"/>
      <c r="AK30" s="1069">
        <v>30</v>
      </c>
      <c r="AL30" s="1060"/>
      <c r="AM30" s="1060"/>
      <c r="AN30" s="1060"/>
      <c r="AO30" s="1060"/>
      <c r="AP30" s="1060" t="s">
        <v>504</v>
      </c>
      <c r="AQ30" s="1060"/>
      <c r="AR30" s="1060"/>
      <c r="AS30" s="1060"/>
      <c r="AT30" s="1060"/>
      <c r="AU30" s="1060" t="s">
        <v>504</v>
      </c>
      <c r="AV30" s="1060"/>
      <c r="AW30" s="1060"/>
      <c r="AX30" s="1060"/>
      <c r="AY30" s="1060"/>
      <c r="AZ30" s="1131" t="s">
        <v>504</v>
      </c>
      <c r="BA30" s="1131"/>
      <c r="BB30" s="1131"/>
      <c r="BC30" s="1131"/>
      <c r="BD30" s="1131"/>
      <c r="BE30" s="1115"/>
      <c r="BF30" s="1115"/>
      <c r="BG30" s="1115"/>
      <c r="BH30" s="1115"/>
      <c r="BI30" s="1116"/>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0" t="s">
        <v>402</v>
      </c>
      <c r="C31" s="1121"/>
      <c r="D31" s="1121"/>
      <c r="E31" s="1121"/>
      <c r="F31" s="1121"/>
      <c r="G31" s="1121"/>
      <c r="H31" s="1121"/>
      <c r="I31" s="1121"/>
      <c r="J31" s="1121"/>
      <c r="K31" s="1121"/>
      <c r="L31" s="1121"/>
      <c r="M31" s="1121"/>
      <c r="N31" s="1121"/>
      <c r="O31" s="1121"/>
      <c r="P31" s="1122"/>
      <c r="Q31" s="1132">
        <v>660</v>
      </c>
      <c r="R31" s="1133"/>
      <c r="S31" s="1133"/>
      <c r="T31" s="1133"/>
      <c r="U31" s="1133"/>
      <c r="V31" s="1133">
        <v>93</v>
      </c>
      <c r="W31" s="1133"/>
      <c r="X31" s="1133"/>
      <c r="Y31" s="1133"/>
      <c r="Z31" s="1133"/>
      <c r="AA31" s="1133">
        <v>567</v>
      </c>
      <c r="AB31" s="1133"/>
      <c r="AC31" s="1133"/>
      <c r="AD31" s="1133"/>
      <c r="AE31" s="1134"/>
      <c r="AF31" s="1126">
        <v>567</v>
      </c>
      <c r="AG31" s="1127"/>
      <c r="AH31" s="1127"/>
      <c r="AI31" s="1127"/>
      <c r="AJ31" s="1128"/>
      <c r="AK31" s="1069">
        <v>13</v>
      </c>
      <c r="AL31" s="1060"/>
      <c r="AM31" s="1060"/>
      <c r="AN31" s="1060"/>
      <c r="AO31" s="1060"/>
      <c r="AP31" s="1060">
        <v>1872</v>
      </c>
      <c r="AQ31" s="1060"/>
      <c r="AR31" s="1060"/>
      <c r="AS31" s="1060"/>
      <c r="AT31" s="1060"/>
      <c r="AU31" s="1060" t="s">
        <v>504</v>
      </c>
      <c r="AV31" s="1060"/>
      <c r="AW31" s="1060"/>
      <c r="AX31" s="1060"/>
      <c r="AY31" s="1060"/>
      <c r="AZ31" s="1131" t="s">
        <v>504</v>
      </c>
      <c r="BA31" s="1131"/>
      <c r="BB31" s="1131"/>
      <c r="BC31" s="1131"/>
      <c r="BD31" s="1131"/>
      <c r="BE31" s="1115" t="s">
        <v>403</v>
      </c>
      <c r="BF31" s="1115"/>
      <c r="BG31" s="1115"/>
      <c r="BH31" s="1115"/>
      <c r="BI31" s="1116"/>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0" t="s">
        <v>404</v>
      </c>
      <c r="C32" s="1121"/>
      <c r="D32" s="1121"/>
      <c r="E32" s="1121"/>
      <c r="F32" s="1121"/>
      <c r="G32" s="1121"/>
      <c r="H32" s="1121"/>
      <c r="I32" s="1121"/>
      <c r="J32" s="1121"/>
      <c r="K32" s="1121"/>
      <c r="L32" s="1121"/>
      <c r="M32" s="1121"/>
      <c r="N32" s="1121"/>
      <c r="O32" s="1121"/>
      <c r="P32" s="1122"/>
      <c r="Q32" s="1132">
        <v>485</v>
      </c>
      <c r="R32" s="1133"/>
      <c r="S32" s="1133"/>
      <c r="T32" s="1133"/>
      <c r="U32" s="1133"/>
      <c r="V32" s="1133">
        <v>482</v>
      </c>
      <c r="W32" s="1133"/>
      <c r="X32" s="1133"/>
      <c r="Y32" s="1133"/>
      <c r="Z32" s="1133"/>
      <c r="AA32" s="1133">
        <v>3</v>
      </c>
      <c r="AB32" s="1133"/>
      <c r="AC32" s="1133"/>
      <c r="AD32" s="1133"/>
      <c r="AE32" s="1134"/>
      <c r="AF32" s="1126">
        <v>3</v>
      </c>
      <c r="AG32" s="1127"/>
      <c r="AH32" s="1127"/>
      <c r="AI32" s="1127"/>
      <c r="AJ32" s="1128"/>
      <c r="AK32" s="1069">
        <v>142</v>
      </c>
      <c r="AL32" s="1060"/>
      <c r="AM32" s="1060"/>
      <c r="AN32" s="1060"/>
      <c r="AO32" s="1060"/>
      <c r="AP32" s="1060">
        <v>3241</v>
      </c>
      <c r="AQ32" s="1060"/>
      <c r="AR32" s="1060"/>
      <c r="AS32" s="1060"/>
      <c r="AT32" s="1060"/>
      <c r="AU32" s="1060">
        <v>2489</v>
      </c>
      <c r="AV32" s="1060"/>
      <c r="AW32" s="1060"/>
      <c r="AX32" s="1060"/>
      <c r="AY32" s="1060"/>
      <c r="AZ32" s="1131" t="s">
        <v>504</v>
      </c>
      <c r="BA32" s="1131"/>
      <c r="BB32" s="1131"/>
      <c r="BC32" s="1131"/>
      <c r="BD32" s="1131"/>
      <c r="BE32" s="1115" t="s">
        <v>405</v>
      </c>
      <c r="BF32" s="1115"/>
      <c r="BG32" s="1115"/>
      <c r="BH32" s="1115"/>
      <c r="BI32" s="1116"/>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0" t="s">
        <v>406</v>
      </c>
      <c r="C33" s="1121"/>
      <c r="D33" s="1121"/>
      <c r="E33" s="1121"/>
      <c r="F33" s="1121"/>
      <c r="G33" s="1121"/>
      <c r="H33" s="1121"/>
      <c r="I33" s="1121"/>
      <c r="J33" s="1121"/>
      <c r="K33" s="1121"/>
      <c r="L33" s="1121"/>
      <c r="M33" s="1121"/>
      <c r="N33" s="1121"/>
      <c r="O33" s="1121"/>
      <c r="P33" s="1122"/>
      <c r="Q33" s="1132">
        <v>67</v>
      </c>
      <c r="R33" s="1133"/>
      <c r="S33" s="1133"/>
      <c r="T33" s="1133"/>
      <c r="U33" s="1133"/>
      <c r="V33" s="1133">
        <v>66</v>
      </c>
      <c r="W33" s="1133"/>
      <c r="X33" s="1133"/>
      <c r="Y33" s="1133"/>
      <c r="Z33" s="1133"/>
      <c r="AA33" s="1133">
        <v>1</v>
      </c>
      <c r="AB33" s="1133"/>
      <c r="AC33" s="1133"/>
      <c r="AD33" s="1133"/>
      <c r="AE33" s="1134"/>
      <c r="AF33" s="1126">
        <v>1</v>
      </c>
      <c r="AG33" s="1127"/>
      <c r="AH33" s="1127"/>
      <c r="AI33" s="1127"/>
      <c r="AJ33" s="1128"/>
      <c r="AK33" s="1069">
        <v>38</v>
      </c>
      <c r="AL33" s="1060"/>
      <c r="AM33" s="1060"/>
      <c r="AN33" s="1060"/>
      <c r="AO33" s="1060"/>
      <c r="AP33" s="1060">
        <v>391</v>
      </c>
      <c r="AQ33" s="1060"/>
      <c r="AR33" s="1060"/>
      <c r="AS33" s="1060"/>
      <c r="AT33" s="1060"/>
      <c r="AU33" s="1060">
        <v>374</v>
      </c>
      <c r="AV33" s="1060"/>
      <c r="AW33" s="1060"/>
      <c r="AX33" s="1060"/>
      <c r="AY33" s="1060"/>
      <c r="AZ33" s="1131" t="s">
        <v>504</v>
      </c>
      <c r="BA33" s="1131"/>
      <c r="BB33" s="1131"/>
      <c r="BC33" s="1131"/>
      <c r="BD33" s="1131"/>
      <c r="BE33" s="1115" t="s">
        <v>405</v>
      </c>
      <c r="BF33" s="1115"/>
      <c r="BG33" s="1115"/>
      <c r="BH33" s="1115"/>
      <c r="BI33" s="1116"/>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0" t="s">
        <v>407</v>
      </c>
      <c r="C34" s="1121"/>
      <c r="D34" s="1121"/>
      <c r="E34" s="1121"/>
      <c r="F34" s="1121"/>
      <c r="G34" s="1121"/>
      <c r="H34" s="1121"/>
      <c r="I34" s="1121"/>
      <c r="J34" s="1121"/>
      <c r="K34" s="1121"/>
      <c r="L34" s="1121"/>
      <c r="M34" s="1121"/>
      <c r="N34" s="1121"/>
      <c r="O34" s="1121"/>
      <c r="P34" s="1122"/>
      <c r="Q34" s="1132">
        <v>48</v>
      </c>
      <c r="R34" s="1133"/>
      <c r="S34" s="1133"/>
      <c r="T34" s="1133"/>
      <c r="U34" s="1133"/>
      <c r="V34" s="1133">
        <v>47</v>
      </c>
      <c r="W34" s="1133"/>
      <c r="X34" s="1133"/>
      <c r="Y34" s="1133"/>
      <c r="Z34" s="1133"/>
      <c r="AA34" s="1133">
        <v>1</v>
      </c>
      <c r="AB34" s="1133"/>
      <c r="AC34" s="1133"/>
      <c r="AD34" s="1133"/>
      <c r="AE34" s="1134"/>
      <c r="AF34" s="1126">
        <v>818</v>
      </c>
      <c r="AG34" s="1127"/>
      <c r="AH34" s="1127"/>
      <c r="AI34" s="1127"/>
      <c r="AJ34" s="1128"/>
      <c r="AK34" s="1131">
        <v>2</v>
      </c>
      <c r="AL34" s="1131"/>
      <c r="AM34" s="1131"/>
      <c r="AN34" s="1131"/>
      <c r="AO34" s="1131"/>
      <c r="AP34" s="1131" t="s">
        <v>504</v>
      </c>
      <c r="AQ34" s="1131"/>
      <c r="AR34" s="1131"/>
      <c r="AS34" s="1131"/>
      <c r="AT34" s="1131"/>
      <c r="AU34" s="1131" t="s">
        <v>504</v>
      </c>
      <c r="AV34" s="1131"/>
      <c r="AW34" s="1131"/>
      <c r="AX34" s="1131"/>
      <c r="AY34" s="1131"/>
      <c r="AZ34" s="1131" t="s">
        <v>504</v>
      </c>
      <c r="BA34" s="1131"/>
      <c r="BB34" s="1131"/>
      <c r="BC34" s="1131"/>
      <c r="BD34" s="1131"/>
      <c r="BE34" s="1115" t="s">
        <v>408</v>
      </c>
      <c r="BF34" s="1115"/>
      <c r="BG34" s="1115"/>
      <c r="BH34" s="1115"/>
      <c r="BI34" s="1116"/>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0"/>
      <c r="C35" s="1121"/>
      <c r="D35" s="1121"/>
      <c r="E35" s="1121"/>
      <c r="F35" s="1121"/>
      <c r="G35" s="1121"/>
      <c r="H35" s="1121"/>
      <c r="I35" s="1121"/>
      <c r="J35" s="1121"/>
      <c r="K35" s="1121"/>
      <c r="L35" s="1121"/>
      <c r="M35" s="1121"/>
      <c r="N35" s="1121"/>
      <c r="O35" s="1121"/>
      <c r="P35" s="1122"/>
      <c r="Q35" s="1132"/>
      <c r="R35" s="1133"/>
      <c r="S35" s="1133"/>
      <c r="T35" s="1133"/>
      <c r="U35" s="1133"/>
      <c r="V35" s="1133"/>
      <c r="W35" s="1133"/>
      <c r="X35" s="1133"/>
      <c r="Y35" s="1133"/>
      <c r="Z35" s="1133"/>
      <c r="AA35" s="1133"/>
      <c r="AB35" s="1133"/>
      <c r="AC35" s="1133"/>
      <c r="AD35" s="1133"/>
      <c r="AE35" s="1134"/>
      <c r="AF35" s="1126"/>
      <c r="AG35" s="1127"/>
      <c r="AH35" s="1127"/>
      <c r="AI35" s="1127"/>
      <c r="AJ35" s="1128"/>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15"/>
      <c r="BF35" s="1115"/>
      <c r="BG35" s="1115"/>
      <c r="BH35" s="1115"/>
      <c r="BI35" s="1116"/>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0"/>
      <c r="C36" s="1121"/>
      <c r="D36" s="1121"/>
      <c r="E36" s="1121"/>
      <c r="F36" s="1121"/>
      <c r="G36" s="1121"/>
      <c r="H36" s="1121"/>
      <c r="I36" s="1121"/>
      <c r="J36" s="1121"/>
      <c r="K36" s="1121"/>
      <c r="L36" s="1121"/>
      <c r="M36" s="1121"/>
      <c r="N36" s="1121"/>
      <c r="O36" s="1121"/>
      <c r="P36" s="1122"/>
      <c r="Q36" s="1132"/>
      <c r="R36" s="1133"/>
      <c r="S36" s="1133"/>
      <c r="T36" s="1133"/>
      <c r="U36" s="1133"/>
      <c r="V36" s="1133"/>
      <c r="W36" s="1133"/>
      <c r="X36" s="1133"/>
      <c r="Y36" s="1133"/>
      <c r="Z36" s="1133"/>
      <c r="AA36" s="1133"/>
      <c r="AB36" s="1133"/>
      <c r="AC36" s="1133"/>
      <c r="AD36" s="1133"/>
      <c r="AE36" s="1134"/>
      <c r="AF36" s="1126"/>
      <c r="AG36" s="1127"/>
      <c r="AH36" s="1127"/>
      <c r="AI36" s="1127"/>
      <c r="AJ36" s="1128"/>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15"/>
      <c r="BF36" s="1115"/>
      <c r="BG36" s="1115"/>
      <c r="BH36" s="1115"/>
      <c r="BI36" s="1116"/>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0"/>
      <c r="C37" s="1121"/>
      <c r="D37" s="1121"/>
      <c r="E37" s="1121"/>
      <c r="F37" s="1121"/>
      <c r="G37" s="1121"/>
      <c r="H37" s="1121"/>
      <c r="I37" s="1121"/>
      <c r="J37" s="1121"/>
      <c r="K37" s="1121"/>
      <c r="L37" s="1121"/>
      <c r="M37" s="1121"/>
      <c r="N37" s="1121"/>
      <c r="O37" s="1121"/>
      <c r="P37" s="1122"/>
      <c r="Q37" s="1132"/>
      <c r="R37" s="1133"/>
      <c r="S37" s="1133"/>
      <c r="T37" s="1133"/>
      <c r="U37" s="1133"/>
      <c r="V37" s="1133"/>
      <c r="W37" s="1133"/>
      <c r="X37" s="1133"/>
      <c r="Y37" s="1133"/>
      <c r="Z37" s="1133"/>
      <c r="AA37" s="1133"/>
      <c r="AB37" s="1133"/>
      <c r="AC37" s="1133"/>
      <c r="AD37" s="1133"/>
      <c r="AE37" s="1134"/>
      <c r="AF37" s="1126"/>
      <c r="AG37" s="1127"/>
      <c r="AH37" s="1127"/>
      <c r="AI37" s="1127"/>
      <c r="AJ37" s="1128"/>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15"/>
      <c r="BF37" s="1115"/>
      <c r="BG37" s="1115"/>
      <c r="BH37" s="1115"/>
      <c r="BI37" s="1116"/>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0"/>
      <c r="C38" s="1121"/>
      <c r="D38" s="1121"/>
      <c r="E38" s="1121"/>
      <c r="F38" s="1121"/>
      <c r="G38" s="1121"/>
      <c r="H38" s="1121"/>
      <c r="I38" s="1121"/>
      <c r="J38" s="1121"/>
      <c r="K38" s="1121"/>
      <c r="L38" s="1121"/>
      <c r="M38" s="1121"/>
      <c r="N38" s="1121"/>
      <c r="O38" s="1121"/>
      <c r="P38" s="1122"/>
      <c r="Q38" s="1132"/>
      <c r="R38" s="1133"/>
      <c r="S38" s="1133"/>
      <c r="T38" s="1133"/>
      <c r="U38" s="1133"/>
      <c r="V38" s="1133"/>
      <c r="W38" s="1133"/>
      <c r="X38" s="1133"/>
      <c r="Y38" s="1133"/>
      <c r="Z38" s="1133"/>
      <c r="AA38" s="1133"/>
      <c r="AB38" s="1133"/>
      <c r="AC38" s="1133"/>
      <c r="AD38" s="1133"/>
      <c r="AE38" s="1134"/>
      <c r="AF38" s="1126"/>
      <c r="AG38" s="1127"/>
      <c r="AH38" s="1127"/>
      <c r="AI38" s="1127"/>
      <c r="AJ38" s="1128"/>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15"/>
      <c r="BF38" s="1115"/>
      <c r="BG38" s="1115"/>
      <c r="BH38" s="1115"/>
      <c r="BI38" s="1116"/>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0"/>
      <c r="C39" s="1121"/>
      <c r="D39" s="1121"/>
      <c r="E39" s="1121"/>
      <c r="F39" s="1121"/>
      <c r="G39" s="1121"/>
      <c r="H39" s="1121"/>
      <c r="I39" s="1121"/>
      <c r="J39" s="1121"/>
      <c r="K39" s="1121"/>
      <c r="L39" s="1121"/>
      <c r="M39" s="1121"/>
      <c r="N39" s="1121"/>
      <c r="O39" s="1121"/>
      <c r="P39" s="1122"/>
      <c r="Q39" s="1132"/>
      <c r="R39" s="1133"/>
      <c r="S39" s="1133"/>
      <c r="T39" s="1133"/>
      <c r="U39" s="1133"/>
      <c r="V39" s="1133"/>
      <c r="W39" s="1133"/>
      <c r="X39" s="1133"/>
      <c r="Y39" s="1133"/>
      <c r="Z39" s="1133"/>
      <c r="AA39" s="1133"/>
      <c r="AB39" s="1133"/>
      <c r="AC39" s="1133"/>
      <c r="AD39" s="1133"/>
      <c r="AE39" s="1134"/>
      <c r="AF39" s="1126"/>
      <c r="AG39" s="1127"/>
      <c r="AH39" s="1127"/>
      <c r="AI39" s="1127"/>
      <c r="AJ39" s="1128"/>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15"/>
      <c r="BF39" s="1115"/>
      <c r="BG39" s="1115"/>
      <c r="BH39" s="1115"/>
      <c r="BI39" s="1116"/>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0"/>
      <c r="C40" s="1121"/>
      <c r="D40" s="1121"/>
      <c r="E40" s="1121"/>
      <c r="F40" s="1121"/>
      <c r="G40" s="1121"/>
      <c r="H40" s="1121"/>
      <c r="I40" s="1121"/>
      <c r="J40" s="1121"/>
      <c r="K40" s="1121"/>
      <c r="L40" s="1121"/>
      <c r="M40" s="1121"/>
      <c r="N40" s="1121"/>
      <c r="O40" s="1121"/>
      <c r="P40" s="1122"/>
      <c r="Q40" s="1132"/>
      <c r="R40" s="1133"/>
      <c r="S40" s="1133"/>
      <c r="T40" s="1133"/>
      <c r="U40" s="1133"/>
      <c r="V40" s="1133"/>
      <c r="W40" s="1133"/>
      <c r="X40" s="1133"/>
      <c r="Y40" s="1133"/>
      <c r="Z40" s="1133"/>
      <c r="AA40" s="1133"/>
      <c r="AB40" s="1133"/>
      <c r="AC40" s="1133"/>
      <c r="AD40" s="1133"/>
      <c r="AE40" s="1134"/>
      <c r="AF40" s="1126"/>
      <c r="AG40" s="1127"/>
      <c r="AH40" s="1127"/>
      <c r="AI40" s="1127"/>
      <c r="AJ40" s="1128"/>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15"/>
      <c r="BF40" s="1115"/>
      <c r="BG40" s="1115"/>
      <c r="BH40" s="1115"/>
      <c r="BI40" s="1116"/>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0"/>
      <c r="C41" s="1121"/>
      <c r="D41" s="1121"/>
      <c r="E41" s="1121"/>
      <c r="F41" s="1121"/>
      <c r="G41" s="1121"/>
      <c r="H41" s="1121"/>
      <c r="I41" s="1121"/>
      <c r="J41" s="1121"/>
      <c r="K41" s="1121"/>
      <c r="L41" s="1121"/>
      <c r="M41" s="1121"/>
      <c r="N41" s="1121"/>
      <c r="O41" s="1121"/>
      <c r="P41" s="1122"/>
      <c r="Q41" s="1132"/>
      <c r="R41" s="1133"/>
      <c r="S41" s="1133"/>
      <c r="T41" s="1133"/>
      <c r="U41" s="1133"/>
      <c r="V41" s="1133"/>
      <c r="W41" s="1133"/>
      <c r="X41" s="1133"/>
      <c r="Y41" s="1133"/>
      <c r="Z41" s="1133"/>
      <c r="AA41" s="1133"/>
      <c r="AB41" s="1133"/>
      <c r="AC41" s="1133"/>
      <c r="AD41" s="1133"/>
      <c r="AE41" s="1134"/>
      <c r="AF41" s="1126"/>
      <c r="AG41" s="1127"/>
      <c r="AH41" s="1127"/>
      <c r="AI41" s="1127"/>
      <c r="AJ41" s="1128"/>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15"/>
      <c r="BF41" s="1115"/>
      <c r="BG41" s="1115"/>
      <c r="BH41" s="1115"/>
      <c r="BI41" s="1116"/>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0"/>
      <c r="C42" s="1121"/>
      <c r="D42" s="1121"/>
      <c r="E42" s="1121"/>
      <c r="F42" s="1121"/>
      <c r="G42" s="1121"/>
      <c r="H42" s="1121"/>
      <c r="I42" s="1121"/>
      <c r="J42" s="1121"/>
      <c r="K42" s="1121"/>
      <c r="L42" s="1121"/>
      <c r="M42" s="1121"/>
      <c r="N42" s="1121"/>
      <c r="O42" s="1121"/>
      <c r="P42" s="1122"/>
      <c r="Q42" s="1132"/>
      <c r="R42" s="1133"/>
      <c r="S42" s="1133"/>
      <c r="T42" s="1133"/>
      <c r="U42" s="1133"/>
      <c r="V42" s="1133"/>
      <c r="W42" s="1133"/>
      <c r="X42" s="1133"/>
      <c r="Y42" s="1133"/>
      <c r="Z42" s="1133"/>
      <c r="AA42" s="1133"/>
      <c r="AB42" s="1133"/>
      <c r="AC42" s="1133"/>
      <c r="AD42" s="1133"/>
      <c r="AE42" s="1134"/>
      <c r="AF42" s="1126"/>
      <c r="AG42" s="1127"/>
      <c r="AH42" s="1127"/>
      <c r="AI42" s="1127"/>
      <c r="AJ42" s="1128"/>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15"/>
      <c r="BF42" s="1115"/>
      <c r="BG42" s="1115"/>
      <c r="BH42" s="1115"/>
      <c r="BI42" s="1116"/>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0"/>
      <c r="C43" s="1121"/>
      <c r="D43" s="1121"/>
      <c r="E43" s="1121"/>
      <c r="F43" s="1121"/>
      <c r="G43" s="1121"/>
      <c r="H43" s="1121"/>
      <c r="I43" s="1121"/>
      <c r="J43" s="1121"/>
      <c r="K43" s="1121"/>
      <c r="L43" s="1121"/>
      <c r="M43" s="1121"/>
      <c r="N43" s="1121"/>
      <c r="O43" s="1121"/>
      <c r="P43" s="1122"/>
      <c r="Q43" s="1132"/>
      <c r="R43" s="1133"/>
      <c r="S43" s="1133"/>
      <c r="T43" s="1133"/>
      <c r="U43" s="1133"/>
      <c r="V43" s="1133"/>
      <c r="W43" s="1133"/>
      <c r="X43" s="1133"/>
      <c r="Y43" s="1133"/>
      <c r="Z43" s="1133"/>
      <c r="AA43" s="1133"/>
      <c r="AB43" s="1133"/>
      <c r="AC43" s="1133"/>
      <c r="AD43" s="1133"/>
      <c r="AE43" s="1134"/>
      <c r="AF43" s="1126"/>
      <c r="AG43" s="1127"/>
      <c r="AH43" s="1127"/>
      <c r="AI43" s="1127"/>
      <c r="AJ43" s="1128"/>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15"/>
      <c r="BF43" s="1115"/>
      <c r="BG43" s="1115"/>
      <c r="BH43" s="1115"/>
      <c r="BI43" s="1116"/>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0"/>
      <c r="C44" s="1121"/>
      <c r="D44" s="1121"/>
      <c r="E44" s="1121"/>
      <c r="F44" s="1121"/>
      <c r="G44" s="1121"/>
      <c r="H44" s="1121"/>
      <c r="I44" s="1121"/>
      <c r="J44" s="1121"/>
      <c r="K44" s="1121"/>
      <c r="L44" s="1121"/>
      <c r="M44" s="1121"/>
      <c r="N44" s="1121"/>
      <c r="O44" s="1121"/>
      <c r="P44" s="1122"/>
      <c r="Q44" s="1132"/>
      <c r="R44" s="1133"/>
      <c r="S44" s="1133"/>
      <c r="T44" s="1133"/>
      <c r="U44" s="1133"/>
      <c r="V44" s="1133"/>
      <c r="W44" s="1133"/>
      <c r="X44" s="1133"/>
      <c r="Y44" s="1133"/>
      <c r="Z44" s="1133"/>
      <c r="AA44" s="1133"/>
      <c r="AB44" s="1133"/>
      <c r="AC44" s="1133"/>
      <c r="AD44" s="1133"/>
      <c r="AE44" s="1134"/>
      <c r="AF44" s="1126"/>
      <c r="AG44" s="1127"/>
      <c r="AH44" s="1127"/>
      <c r="AI44" s="1127"/>
      <c r="AJ44" s="1128"/>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15"/>
      <c r="BF44" s="1115"/>
      <c r="BG44" s="1115"/>
      <c r="BH44" s="1115"/>
      <c r="BI44" s="1116"/>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0"/>
      <c r="C45" s="1121"/>
      <c r="D45" s="1121"/>
      <c r="E45" s="1121"/>
      <c r="F45" s="1121"/>
      <c r="G45" s="1121"/>
      <c r="H45" s="1121"/>
      <c r="I45" s="1121"/>
      <c r="J45" s="1121"/>
      <c r="K45" s="1121"/>
      <c r="L45" s="1121"/>
      <c r="M45" s="1121"/>
      <c r="N45" s="1121"/>
      <c r="O45" s="1121"/>
      <c r="P45" s="1122"/>
      <c r="Q45" s="1132"/>
      <c r="R45" s="1133"/>
      <c r="S45" s="1133"/>
      <c r="T45" s="1133"/>
      <c r="U45" s="1133"/>
      <c r="V45" s="1133"/>
      <c r="W45" s="1133"/>
      <c r="X45" s="1133"/>
      <c r="Y45" s="1133"/>
      <c r="Z45" s="1133"/>
      <c r="AA45" s="1133"/>
      <c r="AB45" s="1133"/>
      <c r="AC45" s="1133"/>
      <c r="AD45" s="1133"/>
      <c r="AE45" s="1134"/>
      <c r="AF45" s="1126"/>
      <c r="AG45" s="1127"/>
      <c r="AH45" s="1127"/>
      <c r="AI45" s="1127"/>
      <c r="AJ45" s="1128"/>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15"/>
      <c r="BF45" s="1115"/>
      <c r="BG45" s="1115"/>
      <c r="BH45" s="1115"/>
      <c r="BI45" s="1116"/>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0"/>
      <c r="C46" s="1121"/>
      <c r="D46" s="1121"/>
      <c r="E46" s="1121"/>
      <c r="F46" s="1121"/>
      <c r="G46" s="1121"/>
      <c r="H46" s="1121"/>
      <c r="I46" s="1121"/>
      <c r="J46" s="1121"/>
      <c r="K46" s="1121"/>
      <c r="L46" s="1121"/>
      <c r="M46" s="1121"/>
      <c r="N46" s="1121"/>
      <c r="O46" s="1121"/>
      <c r="P46" s="1122"/>
      <c r="Q46" s="1132"/>
      <c r="R46" s="1133"/>
      <c r="S46" s="1133"/>
      <c r="T46" s="1133"/>
      <c r="U46" s="1133"/>
      <c r="V46" s="1133"/>
      <c r="W46" s="1133"/>
      <c r="X46" s="1133"/>
      <c r="Y46" s="1133"/>
      <c r="Z46" s="1133"/>
      <c r="AA46" s="1133"/>
      <c r="AB46" s="1133"/>
      <c r="AC46" s="1133"/>
      <c r="AD46" s="1133"/>
      <c r="AE46" s="1134"/>
      <c r="AF46" s="1126"/>
      <c r="AG46" s="1127"/>
      <c r="AH46" s="1127"/>
      <c r="AI46" s="1127"/>
      <c r="AJ46" s="1128"/>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15"/>
      <c r="BF46" s="1115"/>
      <c r="BG46" s="1115"/>
      <c r="BH46" s="1115"/>
      <c r="BI46" s="1116"/>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0"/>
      <c r="C47" s="1121"/>
      <c r="D47" s="1121"/>
      <c r="E47" s="1121"/>
      <c r="F47" s="1121"/>
      <c r="G47" s="1121"/>
      <c r="H47" s="1121"/>
      <c r="I47" s="1121"/>
      <c r="J47" s="1121"/>
      <c r="K47" s="1121"/>
      <c r="L47" s="1121"/>
      <c r="M47" s="1121"/>
      <c r="N47" s="1121"/>
      <c r="O47" s="1121"/>
      <c r="P47" s="1122"/>
      <c r="Q47" s="1132"/>
      <c r="R47" s="1133"/>
      <c r="S47" s="1133"/>
      <c r="T47" s="1133"/>
      <c r="U47" s="1133"/>
      <c r="V47" s="1133"/>
      <c r="W47" s="1133"/>
      <c r="X47" s="1133"/>
      <c r="Y47" s="1133"/>
      <c r="Z47" s="1133"/>
      <c r="AA47" s="1133"/>
      <c r="AB47" s="1133"/>
      <c r="AC47" s="1133"/>
      <c r="AD47" s="1133"/>
      <c r="AE47" s="1134"/>
      <c r="AF47" s="1126"/>
      <c r="AG47" s="1127"/>
      <c r="AH47" s="1127"/>
      <c r="AI47" s="1127"/>
      <c r="AJ47" s="1128"/>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15"/>
      <c r="BF47" s="1115"/>
      <c r="BG47" s="1115"/>
      <c r="BH47" s="1115"/>
      <c r="BI47" s="1116"/>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0"/>
      <c r="C48" s="1121"/>
      <c r="D48" s="1121"/>
      <c r="E48" s="1121"/>
      <c r="F48" s="1121"/>
      <c r="G48" s="1121"/>
      <c r="H48" s="1121"/>
      <c r="I48" s="1121"/>
      <c r="J48" s="1121"/>
      <c r="K48" s="1121"/>
      <c r="L48" s="1121"/>
      <c r="M48" s="1121"/>
      <c r="N48" s="1121"/>
      <c r="O48" s="1121"/>
      <c r="P48" s="1122"/>
      <c r="Q48" s="1132"/>
      <c r="R48" s="1133"/>
      <c r="S48" s="1133"/>
      <c r="T48" s="1133"/>
      <c r="U48" s="1133"/>
      <c r="V48" s="1133"/>
      <c r="W48" s="1133"/>
      <c r="X48" s="1133"/>
      <c r="Y48" s="1133"/>
      <c r="Z48" s="1133"/>
      <c r="AA48" s="1133"/>
      <c r="AB48" s="1133"/>
      <c r="AC48" s="1133"/>
      <c r="AD48" s="1133"/>
      <c r="AE48" s="1134"/>
      <c r="AF48" s="1126"/>
      <c r="AG48" s="1127"/>
      <c r="AH48" s="1127"/>
      <c r="AI48" s="1127"/>
      <c r="AJ48" s="1128"/>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15"/>
      <c r="BF48" s="1115"/>
      <c r="BG48" s="1115"/>
      <c r="BH48" s="1115"/>
      <c r="BI48" s="1116"/>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0"/>
      <c r="C49" s="1121"/>
      <c r="D49" s="1121"/>
      <c r="E49" s="1121"/>
      <c r="F49" s="1121"/>
      <c r="G49" s="1121"/>
      <c r="H49" s="1121"/>
      <c r="I49" s="1121"/>
      <c r="J49" s="1121"/>
      <c r="K49" s="1121"/>
      <c r="L49" s="1121"/>
      <c r="M49" s="1121"/>
      <c r="N49" s="1121"/>
      <c r="O49" s="1121"/>
      <c r="P49" s="1122"/>
      <c r="Q49" s="1132"/>
      <c r="R49" s="1133"/>
      <c r="S49" s="1133"/>
      <c r="T49" s="1133"/>
      <c r="U49" s="1133"/>
      <c r="V49" s="1133"/>
      <c r="W49" s="1133"/>
      <c r="X49" s="1133"/>
      <c r="Y49" s="1133"/>
      <c r="Z49" s="1133"/>
      <c r="AA49" s="1133"/>
      <c r="AB49" s="1133"/>
      <c r="AC49" s="1133"/>
      <c r="AD49" s="1133"/>
      <c r="AE49" s="1134"/>
      <c r="AF49" s="1126"/>
      <c r="AG49" s="1127"/>
      <c r="AH49" s="1127"/>
      <c r="AI49" s="1127"/>
      <c r="AJ49" s="1128"/>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15"/>
      <c r="BF49" s="1115"/>
      <c r="BG49" s="1115"/>
      <c r="BH49" s="1115"/>
      <c r="BI49" s="1116"/>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0"/>
      <c r="C50" s="1121"/>
      <c r="D50" s="1121"/>
      <c r="E50" s="1121"/>
      <c r="F50" s="1121"/>
      <c r="G50" s="1121"/>
      <c r="H50" s="1121"/>
      <c r="I50" s="1121"/>
      <c r="J50" s="1121"/>
      <c r="K50" s="1121"/>
      <c r="L50" s="1121"/>
      <c r="M50" s="1121"/>
      <c r="N50" s="1121"/>
      <c r="O50" s="1121"/>
      <c r="P50" s="1122"/>
      <c r="Q50" s="1123"/>
      <c r="R50" s="1124"/>
      <c r="S50" s="1124"/>
      <c r="T50" s="1124"/>
      <c r="U50" s="1124"/>
      <c r="V50" s="1124"/>
      <c r="W50" s="1124"/>
      <c r="X50" s="1124"/>
      <c r="Y50" s="1124"/>
      <c r="Z50" s="1124"/>
      <c r="AA50" s="1124"/>
      <c r="AB50" s="1124"/>
      <c r="AC50" s="1124"/>
      <c r="AD50" s="1124"/>
      <c r="AE50" s="1125"/>
      <c r="AF50" s="1126"/>
      <c r="AG50" s="1127"/>
      <c r="AH50" s="1127"/>
      <c r="AI50" s="1127"/>
      <c r="AJ50" s="1128"/>
      <c r="AK50" s="1129"/>
      <c r="AL50" s="1124"/>
      <c r="AM50" s="1124"/>
      <c r="AN50" s="1124"/>
      <c r="AO50" s="1124"/>
      <c r="AP50" s="1124"/>
      <c r="AQ50" s="1124"/>
      <c r="AR50" s="1124"/>
      <c r="AS50" s="1124"/>
      <c r="AT50" s="1124"/>
      <c r="AU50" s="1124"/>
      <c r="AV50" s="1124"/>
      <c r="AW50" s="1124"/>
      <c r="AX50" s="1124"/>
      <c r="AY50" s="1124"/>
      <c r="AZ50" s="1130"/>
      <c r="BA50" s="1130"/>
      <c r="BB50" s="1130"/>
      <c r="BC50" s="1130"/>
      <c r="BD50" s="1130"/>
      <c r="BE50" s="1115"/>
      <c r="BF50" s="1115"/>
      <c r="BG50" s="1115"/>
      <c r="BH50" s="1115"/>
      <c r="BI50" s="1116"/>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0"/>
      <c r="C51" s="1121"/>
      <c r="D51" s="1121"/>
      <c r="E51" s="1121"/>
      <c r="F51" s="1121"/>
      <c r="G51" s="1121"/>
      <c r="H51" s="1121"/>
      <c r="I51" s="1121"/>
      <c r="J51" s="1121"/>
      <c r="K51" s="1121"/>
      <c r="L51" s="1121"/>
      <c r="M51" s="1121"/>
      <c r="N51" s="1121"/>
      <c r="O51" s="1121"/>
      <c r="P51" s="1122"/>
      <c r="Q51" s="1123"/>
      <c r="R51" s="1124"/>
      <c r="S51" s="1124"/>
      <c r="T51" s="1124"/>
      <c r="U51" s="1124"/>
      <c r="V51" s="1124"/>
      <c r="W51" s="1124"/>
      <c r="X51" s="1124"/>
      <c r="Y51" s="1124"/>
      <c r="Z51" s="1124"/>
      <c r="AA51" s="1124"/>
      <c r="AB51" s="1124"/>
      <c r="AC51" s="1124"/>
      <c r="AD51" s="1124"/>
      <c r="AE51" s="1125"/>
      <c r="AF51" s="1126"/>
      <c r="AG51" s="1127"/>
      <c r="AH51" s="1127"/>
      <c r="AI51" s="1127"/>
      <c r="AJ51" s="1128"/>
      <c r="AK51" s="1129"/>
      <c r="AL51" s="1124"/>
      <c r="AM51" s="1124"/>
      <c r="AN51" s="1124"/>
      <c r="AO51" s="1124"/>
      <c r="AP51" s="1124"/>
      <c r="AQ51" s="1124"/>
      <c r="AR51" s="1124"/>
      <c r="AS51" s="1124"/>
      <c r="AT51" s="1124"/>
      <c r="AU51" s="1124"/>
      <c r="AV51" s="1124"/>
      <c r="AW51" s="1124"/>
      <c r="AX51" s="1124"/>
      <c r="AY51" s="1124"/>
      <c r="AZ51" s="1130"/>
      <c r="BA51" s="1130"/>
      <c r="BB51" s="1130"/>
      <c r="BC51" s="1130"/>
      <c r="BD51" s="1130"/>
      <c r="BE51" s="1115"/>
      <c r="BF51" s="1115"/>
      <c r="BG51" s="1115"/>
      <c r="BH51" s="1115"/>
      <c r="BI51" s="1116"/>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0"/>
      <c r="C52" s="1121"/>
      <c r="D52" s="1121"/>
      <c r="E52" s="1121"/>
      <c r="F52" s="1121"/>
      <c r="G52" s="1121"/>
      <c r="H52" s="1121"/>
      <c r="I52" s="1121"/>
      <c r="J52" s="1121"/>
      <c r="K52" s="1121"/>
      <c r="L52" s="1121"/>
      <c r="M52" s="1121"/>
      <c r="N52" s="1121"/>
      <c r="O52" s="1121"/>
      <c r="P52" s="1122"/>
      <c r="Q52" s="1123"/>
      <c r="R52" s="1124"/>
      <c r="S52" s="1124"/>
      <c r="T52" s="1124"/>
      <c r="U52" s="1124"/>
      <c r="V52" s="1124"/>
      <c r="W52" s="1124"/>
      <c r="X52" s="1124"/>
      <c r="Y52" s="1124"/>
      <c r="Z52" s="1124"/>
      <c r="AA52" s="1124"/>
      <c r="AB52" s="1124"/>
      <c r="AC52" s="1124"/>
      <c r="AD52" s="1124"/>
      <c r="AE52" s="1125"/>
      <c r="AF52" s="1126"/>
      <c r="AG52" s="1127"/>
      <c r="AH52" s="1127"/>
      <c r="AI52" s="1127"/>
      <c r="AJ52" s="1128"/>
      <c r="AK52" s="1129"/>
      <c r="AL52" s="1124"/>
      <c r="AM52" s="1124"/>
      <c r="AN52" s="1124"/>
      <c r="AO52" s="1124"/>
      <c r="AP52" s="1124"/>
      <c r="AQ52" s="1124"/>
      <c r="AR52" s="1124"/>
      <c r="AS52" s="1124"/>
      <c r="AT52" s="1124"/>
      <c r="AU52" s="1124"/>
      <c r="AV52" s="1124"/>
      <c r="AW52" s="1124"/>
      <c r="AX52" s="1124"/>
      <c r="AY52" s="1124"/>
      <c r="AZ52" s="1130"/>
      <c r="BA52" s="1130"/>
      <c r="BB52" s="1130"/>
      <c r="BC52" s="1130"/>
      <c r="BD52" s="1130"/>
      <c r="BE52" s="1115"/>
      <c r="BF52" s="1115"/>
      <c r="BG52" s="1115"/>
      <c r="BH52" s="1115"/>
      <c r="BI52" s="1116"/>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0"/>
      <c r="C53" s="1121"/>
      <c r="D53" s="1121"/>
      <c r="E53" s="1121"/>
      <c r="F53" s="1121"/>
      <c r="G53" s="1121"/>
      <c r="H53" s="1121"/>
      <c r="I53" s="1121"/>
      <c r="J53" s="1121"/>
      <c r="K53" s="1121"/>
      <c r="L53" s="1121"/>
      <c r="M53" s="1121"/>
      <c r="N53" s="1121"/>
      <c r="O53" s="1121"/>
      <c r="P53" s="1122"/>
      <c r="Q53" s="1123"/>
      <c r="R53" s="1124"/>
      <c r="S53" s="1124"/>
      <c r="T53" s="1124"/>
      <c r="U53" s="1124"/>
      <c r="V53" s="1124"/>
      <c r="W53" s="1124"/>
      <c r="X53" s="1124"/>
      <c r="Y53" s="1124"/>
      <c r="Z53" s="1124"/>
      <c r="AA53" s="1124"/>
      <c r="AB53" s="1124"/>
      <c r="AC53" s="1124"/>
      <c r="AD53" s="1124"/>
      <c r="AE53" s="1125"/>
      <c r="AF53" s="1126"/>
      <c r="AG53" s="1127"/>
      <c r="AH53" s="1127"/>
      <c r="AI53" s="1127"/>
      <c r="AJ53" s="1128"/>
      <c r="AK53" s="1129"/>
      <c r="AL53" s="1124"/>
      <c r="AM53" s="1124"/>
      <c r="AN53" s="1124"/>
      <c r="AO53" s="1124"/>
      <c r="AP53" s="1124"/>
      <c r="AQ53" s="1124"/>
      <c r="AR53" s="1124"/>
      <c r="AS53" s="1124"/>
      <c r="AT53" s="1124"/>
      <c r="AU53" s="1124"/>
      <c r="AV53" s="1124"/>
      <c r="AW53" s="1124"/>
      <c r="AX53" s="1124"/>
      <c r="AY53" s="1124"/>
      <c r="AZ53" s="1130"/>
      <c r="BA53" s="1130"/>
      <c r="BB53" s="1130"/>
      <c r="BC53" s="1130"/>
      <c r="BD53" s="1130"/>
      <c r="BE53" s="1115"/>
      <c r="BF53" s="1115"/>
      <c r="BG53" s="1115"/>
      <c r="BH53" s="1115"/>
      <c r="BI53" s="1116"/>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0"/>
      <c r="C54" s="1121"/>
      <c r="D54" s="1121"/>
      <c r="E54" s="1121"/>
      <c r="F54" s="1121"/>
      <c r="G54" s="1121"/>
      <c r="H54" s="1121"/>
      <c r="I54" s="1121"/>
      <c r="J54" s="1121"/>
      <c r="K54" s="1121"/>
      <c r="L54" s="1121"/>
      <c r="M54" s="1121"/>
      <c r="N54" s="1121"/>
      <c r="O54" s="1121"/>
      <c r="P54" s="1122"/>
      <c r="Q54" s="1123"/>
      <c r="R54" s="1124"/>
      <c r="S54" s="1124"/>
      <c r="T54" s="1124"/>
      <c r="U54" s="1124"/>
      <c r="V54" s="1124"/>
      <c r="W54" s="1124"/>
      <c r="X54" s="1124"/>
      <c r="Y54" s="1124"/>
      <c r="Z54" s="1124"/>
      <c r="AA54" s="1124"/>
      <c r="AB54" s="1124"/>
      <c r="AC54" s="1124"/>
      <c r="AD54" s="1124"/>
      <c r="AE54" s="1125"/>
      <c r="AF54" s="1126"/>
      <c r="AG54" s="1127"/>
      <c r="AH54" s="1127"/>
      <c r="AI54" s="1127"/>
      <c r="AJ54" s="1128"/>
      <c r="AK54" s="1129"/>
      <c r="AL54" s="1124"/>
      <c r="AM54" s="1124"/>
      <c r="AN54" s="1124"/>
      <c r="AO54" s="1124"/>
      <c r="AP54" s="1124"/>
      <c r="AQ54" s="1124"/>
      <c r="AR54" s="1124"/>
      <c r="AS54" s="1124"/>
      <c r="AT54" s="1124"/>
      <c r="AU54" s="1124"/>
      <c r="AV54" s="1124"/>
      <c r="AW54" s="1124"/>
      <c r="AX54" s="1124"/>
      <c r="AY54" s="1124"/>
      <c r="AZ54" s="1130"/>
      <c r="BA54" s="1130"/>
      <c r="BB54" s="1130"/>
      <c r="BC54" s="1130"/>
      <c r="BD54" s="1130"/>
      <c r="BE54" s="1115"/>
      <c r="BF54" s="1115"/>
      <c r="BG54" s="1115"/>
      <c r="BH54" s="1115"/>
      <c r="BI54" s="1116"/>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0"/>
      <c r="C55" s="1121"/>
      <c r="D55" s="1121"/>
      <c r="E55" s="1121"/>
      <c r="F55" s="1121"/>
      <c r="G55" s="1121"/>
      <c r="H55" s="1121"/>
      <c r="I55" s="1121"/>
      <c r="J55" s="1121"/>
      <c r="K55" s="1121"/>
      <c r="L55" s="1121"/>
      <c r="M55" s="1121"/>
      <c r="N55" s="1121"/>
      <c r="O55" s="1121"/>
      <c r="P55" s="1122"/>
      <c r="Q55" s="1123"/>
      <c r="R55" s="1124"/>
      <c r="S55" s="1124"/>
      <c r="T55" s="1124"/>
      <c r="U55" s="1124"/>
      <c r="V55" s="1124"/>
      <c r="W55" s="1124"/>
      <c r="X55" s="1124"/>
      <c r="Y55" s="1124"/>
      <c r="Z55" s="1124"/>
      <c r="AA55" s="1124"/>
      <c r="AB55" s="1124"/>
      <c r="AC55" s="1124"/>
      <c r="AD55" s="1124"/>
      <c r="AE55" s="1125"/>
      <c r="AF55" s="1126"/>
      <c r="AG55" s="1127"/>
      <c r="AH55" s="1127"/>
      <c r="AI55" s="1127"/>
      <c r="AJ55" s="1128"/>
      <c r="AK55" s="1129"/>
      <c r="AL55" s="1124"/>
      <c r="AM55" s="1124"/>
      <c r="AN55" s="1124"/>
      <c r="AO55" s="1124"/>
      <c r="AP55" s="1124"/>
      <c r="AQ55" s="1124"/>
      <c r="AR55" s="1124"/>
      <c r="AS55" s="1124"/>
      <c r="AT55" s="1124"/>
      <c r="AU55" s="1124"/>
      <c r="AV55" s="1124"/>
      <c r="AW55" s="1124"/>
      <c r="AX55" s="1124"/>
      <c r="AY55" s="1124"/>
      <c r="AZ55" s="1130"/>
      <c r="BA55" s="1130"/>
      <c r="BB55" s="1130"/>
      <c r="BC55" s="1130"/>
      <c r="BD55" s="1130"/>
      <c r="BE55" s="1115"/>
      <c r="BF55" s="1115"/>
      <c r="BG55" s="1115"/>
      <c r="BH55" s="1115"/>
      <c r="BI55" s="1116"/>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0"/>
      <c r="C56" s="1121"/>
      <c r="D56" s="1121"/>
      <c r="E56" s="1121"/>
      <c r="F56" s="1121"/>
      <c r="G56" s="1121"/>
      <c r="H56" s="1121"/>
      <c r="I56" s="1121"/>
      <c r="J56" s="1121"/>
      <c r="K56" s="1121"/>
      <c r="L56" s="1121"/>
      <c r="M56" s="1121"/>
      <c r="N56" s="1121"/>
      <c r="O56" s="1121"/>
      <c r="P56" s="1122"/>
      <c r="Q56" s="1123"/>
      <c r="R56" s="1124"/>
      <c r="S56" s="1124"/>
      <c r="T56" s="1124"/>
      <c r="U56" s="1124"/>
      <c r="V56" s="1124"/>
      <c r="W56" s="1124"/>
      <c r="X56" s="1124"/>
      <c r="Y56" s="1124"/>
      <c r="Z56" s="1124"/>
      <c r="AA56" s="1124"/>
      <c r="AB56" s="1124"/>
      <c r="AC56" s="1124"/>
      <c r="AD56" s="1124"/>
      <c r="AE56" s="1125"/>
      <c r="AF56" s="1126"/>
      <c r="AG56" s="1127"/>
      <c r="AH56" s="1127"/>
      <c r="AI56" s="1127"/>
      <c r="AJ56" s="1128"/>
      <c r="AK56" s="1129"/>
      <c r="AL56" s="1124"/>
      <c r="AM56" s="1124"/>
      <c r="AN56" s="1124"/>
      <c r="AO56" s="1124"/>
      <c r="AP56" s="1124"/>
      <c r="AQ56" s="1124"/>
      <c r="AR56" s="1124"/>
      <c r="AS56" s="1124"/>
      <c r="AT56" s="1124"/>
      <c r="AU56" s="1124"/>
      <c r="AV56" s="1124"/>
      <c r="AW56" s="1124"/>
      <c r="AX56" s="1124"/>
      <c r="AY56" s="1124"/>
      <c r="AZ56" s="1130"/>
      <c r="BA56" s="1130"/>
      <c r="BB56" s="1130"/>
      <c r="BC56" s="1130"/>
      <c r="BD56" s="1130"/>
      <c r="BE56" s="1115"/>
      <c r="BF56" s="1115"/>
      <c r="BG56" s="1115"/>
      <c r="BH56" s="1115"/>
      <c r="BI56" s="1116"/>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0"/>
      <c r="C57" s="1121"/>
      <c r="D57" s="1121"/>
      <c r="E57" s="1121"/>
      <c r="F57" s="1121"/>
      <c r="G57" s="1121"/>
      <c r="H57" s="1121"/>
      <c r="I57" s="1121"/>
      <c r="J57" s="1121"/>
      <c r="K57" s="1121"/>
      <c r="L57" s="1121"/>
      <c r="M57" s="1121"/>
      <c r="N57" s="1121"/>
      <c r="O57" s="1121"/>
      <c r="P57" s="1122"/>
      <c r="Q57" s="1123"/>
      <c r="R57" s="1124"/>
      <c r="S57" s="1124"/>
      <c r="T57" s="1124"/>
      <c r="U57" s="1124"/>
      <c r="V57" s="1124"/>
      <c r="W57" s="1124"/>
      <c r="X57" s="1124"/>
      <c r="Y57" s="1124"/>
      <c r="Z57" s="1124"/>
      <c r="AA57" s="1124"/>
      <c r="AB57" s="1124"/>
      <c r="AC57" s="1124"/>
      <c r="AD57" s="1124"/>
      <c r="AE57" s="1125"/>
      <c r="AF57" s="1126"/>
      <c r="AG57" s="1127"/>
      <c r="AH57" s="1127"/>
      <c r="AI57" s="1127"/>
      <c r="AJ57" s="1128"/>
      <c r="AK57" s="1129"/>
      <c r="AL57" s="1124"/>
      <c r="AM57" s="1124"/>
      <c r="AN57" s="1124"/>
      <c r="AO57" s="1124"/>
      <c r="AP57" s="1124"/>
      <c r="AQ57" s="1124"/>
      <c r="AR57" s="1124"/>
      <c r="AS57" s="1124"/>
      <c r="AT57" s="1124"/>
      <c r="AU57" s="1124"/>
      <c r="AV57" s="1124"/>
      <c r="AW57" s="1124"/>
      <c r="AX57" s="1124"/>
      <c r="AY57" s="1124"/>
      <c r="AZ57" s="1130"/>
      <c r="BA57" s="1130"/>
      <c r="BB57" s="1130"/>
      <c r="BC57" s="1130"/>
      <c r="BD57" s="1130"/>
      <c r="BE57" s="1115"/>
      <c r="BF57" s="1115"/>
      <c r="BG57" s="1115"/>
      <c r="BH57" s="1115"/>
      <c r="BI57" s="1116"/>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0"/>
      <c r="C58" s="1121"/>
      <c r="D58" s="1121"/>
      <c r="E58" s="1121"/>
      <c r="F58" s="1121"/>
      <c r="G58" s="1121"/>
      <c r="H58" s="1121"/>
      <c r="I58" s="1121"/>
      <c r="J58" s="1121"/>
      <c r="K58" s="1121"/>
      <c r="L58" s="1121"/>
      <c r="M58" s="1121"/>
      <c r="N58" s="1121"/>
      <c r="O58" s="1121"/>
      <c r="P58" s="1122"/>
      <c r="Q58" s="1123"/>
      <c r="R58" s="1124"/>
      <c r="S58" s="1124"/>
      <c r="T58" s="1124"/>
      <c r="U58" s="1124"/>
      <c r="V58" s="1124"/>
      <c r="W58" s="1124"/>
      <c r="X58" s="1124"/>
      <c r="Y58" s="1124"/>
      <c r="Z58" s="1124"/>
      <c r="AA58" s="1124"/>
      <c r="AB58" s="1124"/>
      <c r="AC58" s="1124"/>
      <c r="AD58" s="1124"/>
      <c r="AE58" s="1125"/>
      <c r="AF58" s="1126"/>
      <c r="AG58" s="1127"/>
      <c r="AH58" s="1127"/>
      <c r="AI58" s="1127"/>
      <c r="AJ58" s="1128"/>
      <c r="AK58" s="1129"/>
      <c r="AL58" s="1124"/>
      <c r="AM58" s="1124"/>
      <c r="AN58" s="1124"/>
      <c r="AO58" s="1124"/>
      <c r="AP58" s="1124"/>
      <c r="AQ58" s="1124"/>
      <c r="AR58" s="1124"/>
      <c r="AS58" s="1124"/>
      <c r="AT58" s="1124"/>
      <c r="AU58" s="1124"/>
      <c r="AV58" s="1124"/>
      <c r="AW58" s="1124"/>
      <c r="AX58" s="1124"/>
      <c r="AY58" s="1124"/>
      <c r="AZ58" s="1130"/>
      <c r="BA58" s="1130"/>
      <c r="BB58" s="1130"/>
      <c r="BC58" s="1130"/>
      <c r="BD58" s="1130"/>
      <c r="BE58" s="1115"/>
      <c r="BF58" s="1115"/>
      <c r="BG58" s="1115"/>
      <c r="BH58" s="1115"/>
      <c r="BI58" s="1116"/>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0"/>
      <c r="C59" s="1121"/>
      <c r="D59" s="1121"/>
      <c r="E59" s="1121"/>
      <c r="F59" s="1121"/>
      <c r="G59" s="1121"/>
      <c r="H59" s="1121"/>
      <c r="I59" s="1121"/>
      <c r="J59" s="1121"/>
      <c r="K59" s="1121"/>
      <c r="L59" s="1121"/>
      <c r="M59" s="1121"/>
      <c r="N59" s="1121"/>
      <c r="O59" s="1121"/>
      <c r="P59" s="1122"/>
      <c r="Q59" s="1123"/>
      <c r="R59" s="1124"/>
      <c r="S59" s="1124"/>
      <c r="T59" s="1124"/>
      <c r="U59" s="1124"/>
      <c r="V59" s="1124"/>
      <c r="W59" s="1124"/>
      <c r="X59" s="1124"/>
      <c r="Y59" s="1124"/>
      <c r="Z59" s="1124"/>
      <c r="AA59" s="1124"/>
      <c r="AB59" s="1124"/>
      <c r="AC59" s="1124"/>
      <c r="AD59" s="1124"/>
      <c r="AE59" s="1125"/>
      <c r="AF59" s="1126"/>
      <c r="AG59" s="1127"/>
      <c r="AH59" s="1127"/>
      <c r="AI59" s="1127"/>
      <c r="AJ59" s="1128"/>
      <c r="AK59" s="1129"/>
      <c r="AL59" s="1124"/>
      <c r="AM59" s="1124"/>
      <c r="AN59" s="1124"/>
      <c r="AO59" s="1124"/>
      <c r="AP59" s="1124"/>
      <c r="AQ59" s="1124"/>
      <c r="AR59" s="1124"/>
      <c r="AS59" s="1124"/>
      <c r="AT59" s="1124"/>
      <c r="AU59" s="1124"/>
      <c r="AV59" s="1124"/>
      <c r="AW59" s="1124"/>
      <c r="AX59" s="1124"/>
      <c r="AY59" s="1124"/>
      <c r="AZ59" s="1130"/>
      <c r="BA59" s="1130"/>
      <c r="BB59" s="1130"/>
      <c r="BC59" s="1130"/>
      <c r="BD59" s="1130"/>
      <c r="BE59" s="1115"/>
      <c r="BF59" s="1115"/>
      <c r="BG59" s="1115"/>
      <c r="BH59" s="1115"/>
      <c r="BI59" s="1116"/>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0"/>
      <c r="C60" s="1121"/>
      <c r="D60" s="1121"/>
      <c r="E60" s="1121"/>
      <c r="F60" s="1121"/>
      <c r="G60" s="1121"/>
      <c r="H60" s="1121"/>
      <c r="I60" s="1121"/>
      <c r="J60" s="1121"/>
      <c r="K60" s="1121"/>
      <c r="L60" s="1121"/>
      <c r="M60" s="1121"/>
      <c r="N60" s="1121"/>
      <c r="O60" s="1121"/>
      <c r="P60" s="1122"/>
      <c r="Q60" s="1123"/>
      <c r="R60" s="1124"/>
      <c r="S60" s="1124"/>
      <c r="T60" s="1124"/>
      <c r="U60" s="1124"/>
      <c r="V60" s="1124"/>
      <c r="W60" s="1124"/>
      <c r="X60" s="1124"/>
      <c r="Y60" s="1124"/>
      <c r="Z60" s="1124"/>
      <c r="AA60" s="1124"/>
      <c r="AB60" s="1124"/>
      <c r="AC60" s="1124"/>
      <c r="AD60" s="1124"/>
      <c r="AE60" s="1125"/>
      <c r="AF60" s="1126"/>
      <c r="AG60" s="1127"/>
      <c r="AH60" s="1127"/>
      <c r="AI60" s="1127"/>
      <c r="AJ60" s="1128"/>
      <c r="AK60" s="1129"/>
      <c r="AL60" s="1124"/>
      <c r="AM60" s="1124"/>
      <c r="AN60" s="1124"/>
      <c r="AO60" s="1124"/>
      <c r="AP60" s="1124"/>
      <c r="AQ60" s="1124"/>
      <c r="AR60" s="1124"/>
      <c r="AS60" s="1124"/>
      <c r="AT60" s="1124"/>
      <c r="AU60" s="1124"/>
      <c r="AV60" s="1124"/>
      <c r="AW60" s="1124"/>
      <c r="AX60" s="1124"/>
      <c r="AY60" s="1124"/>
      <c r="AZ60" s="1130"/>
      <c r="BA60" s="1130"/>
      <c r="BB60" s="1130"/>
      <c r="BC60" s="1130"/>
      <c r="BD60" s="1130"/>
      <c r="BE60" s="1115"/>
      <c r="BF60" s="1115"/>
      <c r="BG60" s="1115"/>
      <c r="BH60" s="1115"/>
      <c r="BI60" s="1116"/>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0"/>
      <c r="C61" s="1121"/>
      <c r="D61" s="1121"/>
      <c r="E61" s="1121"/>
      <c r="F61" s="1121"/>
      <c r="G61" s="1121"/>
      <c r="H61" s="1121"/>
      <c r="I61" s="1121"/>
      <c r="J61" s="1121"/>
      <c r="K61" s="1121"/>
      <c r="L61" s="1121"/>
      <c r="M61" s="1121"/>
      <c r="N61" s="1121"/>
      <c r="O61" s="1121"/>
      <c r="P61" s="1122"/>
      <c r="Q61" s="1123"/>
      <c r="R61" s="1124"/>
      <c r="S61" s="1124"/>
      <c r="T61" s="1124"/>
      <c r="U61" s="1124"/>
      <c r="V61" s="1124"/>
      <c r="W61" s="1124"/>
      <c r="X61" s="1124"/>
      <c r="Y61" s="1124"/>
      <c r="Z61" s="1124"/>
      <c r="AA61" s="1124"/>
      <c r="AB61" s="1124"/>
      <c r="AC61" s="1124"/>
      <c r="AD61" s="1124"/>
      <c r="AE61" s="1125"/>
      <c r="AF61" s="1126"/>
      <c r="AG61" s="1127"/>
      <c r="AH61" s="1127"/>
      <c r="AI61" s="1127"/>
      <c r="AJ61" s="1128"/>
      <c r="AK61" s="1129"/>
      <c r="AL61" s="1124"/>
      <c r="AM61" s="1124"/>
      <c r="AN61" s="1124"/>
      <c r="AO61" s="1124"/>
      <c r="AP61" s="1124"/>
      <c r="AQ61" s="1124"/>
      <c r="AR61" s="1124"/>
      <c r="AS61" s="1124"/>
      <c r="AT61" s="1124"/>
      <c r="AU61" s="1124"/>
      <c r="AV61" s="1124"/>
      <c r="AW61" s="1124"/>
      <c r="AX61" s="1124"/>
      <c r="AY61" s="1124"/>
      <c r="AZ61" s="1130"/>
      <c r="BA61" s="1130"/>
      <c r="BB61" s="1130"/>
      <c r="BC61" s="1130"/>
      <c r="BD61" s="1130"/>
      <c r="BE61" s="1115"/>
      <c r="BF61" s="1115"/>
      <c r="BG61" s="1115"/>
      <c r="BH61" s="1115"/>
      <c r="BI61" s="1116"/>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0"/>
      <c r="C62" s="1121"/>
      <c r="D62" s="1121"/>
      <c r="E62" s="1121"/>
      <c r="F62" s="1121"/>
      <c r="G62" s="1121"/>
      <c r="H62" s="1121"/>
      <c r="I62" s="1121"/>
      <c r="J62" s="1121"/>
      <c r="K62" s="1121"/>
      <c r="L62" s="1121"/>
      <c r="M62" s="1121"/>
      <c r="N62" s="1121"/>
      <c r="O62" s="1121"/>
      <c r="P62" s="1122"/>
      <c r="Q62" s="1123"/>
      <c r="R62" s="1124"/>
      <c r="S62" s="1124"/>
      <c r="T62" s="1124"/>
      <c r="U62" s="1124"/>
      <c r="V62" s="1124"/>
      <c r="W62" s="1124"/>
      <c r="X62" s="1124"/>
      <c r="Y62" s="1124"/>
      <c r="Z62" s="1124"/>
      <c r="AA62" s="1124"/>
      <c r="AB62" s="1124"/>
      <c r="AC62" s="1124"/>
      <c r="AD62" s="1124"/>
      <c r="AE62" s="1125"/>
      <c r="AF62" s="1126"/>
      <c r="AG62" s="1127"/>
      <c r="AH62" s="1127"/>
      <c r="AI62" s="1127"/>
      <c r="AJ62" s="1128"/>
      <c r="AK62" s="1129"/>
      <c r="AL62" s="1124"/>
      <c r="AM62" s="1124"/>
      <c r="AN62" s="1124"/>
      <c r="AO62" s="1124"/>
      <c r="AP62" s="1124"/>
      <c r="AQ62" s="1124"/>
      <c r="AR62" s="1124"/>
      <c r="AS62" s="1124"/>
      <c r="AT62" s="1124"/>
      <c r="AU62" s="1124"/>
      <c r="AV62" s="1124"/>
      <c r="AW62" s="1124"/>
      <c r="AX62" s="1124"/>
      <c r="AY62" s="1124"/>
      <c r="AZ62" s="1130"/>
      <c r="BA62" s="1130"/>
      <c r="BB62" s="1130"/>
      <c r="BC62" s="1130"/>
      <c r="BD62" s="1130"/>
      <c r="BE62" s="1115"/>
      <c r="BF62" s="1115"/>
      <c r="BG62" s="1115"/>
      <c r="BH62" s="1115"/>
      <c r="BI62" s="1116"/>
      <c r="BJ62" s="1117" t="s">
        <v>409</v>
      </c>
      <c r="BK62" s="1118"/>
      <c r="BL62" s="1118"/>
      <c r="BM62" s="1118"/>
      <c r="BN62" s="1119"/>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386</v>
      </c>
      <c r="B63" s="1033" t="s">
        <v>410</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1"/>
      <c r="AF63" s="1112">
        <v>1557</v>
      </c>
      <c r="AG63" s="1048"/>
      <c r="AH63" s="1048"/>
      <c r="AI63" s="1048"/>
      <c r="AJ63" s="1113"/>
      <c r="AK63" s="1114"/>
      <c r="AL63" s="1052"/>
      <c r="AM63" s="1052"/>
      <c r="AN63" s="1052"/>
      <c r="AO63" s="1052"/>
      <c r="AP63" s="1048"/>
      <c r="AQ63" s="1048"/>
      <c r="AR63" s="1048"/>
      <c r="AS63" s="1048"/>
      <c r="AT63" s="1048"/>
      <c r="AU63" s="1048"/>
      <c r="AV63" s="1048"/>
      <c r="AW63" s="1048"/>
      <c r="AX63" s="1048"/>
      <c r="AY63" s="1048"/>
      <c r="AZ63" s="1108"/>
      <c r="BA63" s="1108"/>
      <c r="BB63" s="1108"/>
      <c r="BC63" s="1108"/>
      <c r="BD63" s="1108"/>
      <c r="BE63" s="1049"/>
      <c r="BF63" s="1049"/>
      <c r="BG63" s="1049"/>
      <c r="BH63" s="1049"/>
      <c r="BI63" s="1050"/>
      <c r="BJ63" s="1109" t="s">
        <v>127</v>
      </c>
      <c r="BK63" s="1040"/>
      <c r="BL63" s="1040"/>
      <c r="BM63" s="1040"/>
      <c r="BN63" s="1110"/>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412</v>
      </c>
      <c r="B66" s="1085"/>
      <c r="C66" s="1085"/>
      <c r="D66" s="1085"/>
      <c r="E66" s="1085"/>
      <c r="F66" s="1085"/>
      <c r="G66" s="1085"/>
      <c r="H66" s="1085"/>
      <c r="I66" s="1085"/>
      <c r="J66" s="1085"/>
      <c r="K66" s="1085"/>
      <c r="L66" s="1085"/>
      <c r="M66" s="1085"/>
      <c r="N66" s="1085"/>
      <c r="O66" s="1085"/>
      <c r="P66" s="1086"/>
      <c r="Q66" s="1090" t="s">
        <v>391</v>
      </c>
      <c r="R66" s="1091"/>
      <c r="S66" s="1091"/>
      <c r="T66" s="1091"/>
      <c r="U66" s="1092"/>
      <c r="V66" s="1090" t="s">
        <v>392</v>
      </c>
      <c r="W66" s="1091"/>
      <c r="X66" s="1091"/>
      <c r="Y66" s="1091"/>
      <c r="Z66" s="1092"/>
      <c r="AA66" s="1090" t="s">
        <v>413</v>
      </c>
      <c r="AB66" s="1091"/>
      <c r="AC66" s="1091"/>
      <c r="AD66" s="1091"/>
      <c r="AE66" s="1092"/>
      <c r="AF66" s="1096" t="s">
        <v>394</v>
      </c>
      <c r="AG66" s="1097"/>
      <c r="AH66" s="1097"/>
      <c r="AI66" s="1097"/>
      <c r="AJ66" s="1098"/>
      <c r="AK66" s="1090" t="s">
        <v>395</v>
      </c>
      <c r="AL66" s="1085"/>
      <c r="AM66" s="1085"/>
      <c r="AN66" s="1085"/>
      <c r="AO66" s="1086"/>
      <c r="AP66" s="1090" t="s">
        <v>396</v>
      </c>
      <c r="AQ66" s="1091"/>
      <c r="AR66" s="1091"/>
      <c r="AS66" s="1091"/>
      <c r="AT66" s="1092"/>
      <c r="AU66" s="1090" t="s">
        <v>414</v>
      </c>
      <c r="AV66" s="1091"/>
      <c r="AW66" s="1091"/>
      <c r="AX66" s="1091"/>
      <c r="AY66" s="1092"/>
      <c r="AZ66" s="1090" t="s">
        <v>371</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568</v>
      </c>
      <c r="C68" s="1075"/>
      <c r="D68" s="1075"/>
      <c r="E68" s="1075"/>
      <c r="F68" s="1075"/>
      <c r="G68" s="1075"/>
      <c r="H68" s="1075"/>
      <c r="I68" s="1075"/>
      <c r="J68" s="1075"/>
      <c r="K68" s="1075"/>
      <c r="L68" s="1075"/>
      <c r="M68" s="1075"/>
      <c r="N68" s="1075"/>
      <c r="O68" s="1075"/>
      <c r="P68" s="1076"/>
      <c r="Q68" s="1077">
        <v>2316</v>
      </c>
      <c r="R68" s="1071"/>
      <c r="S68" s="1071"/>
      <c r="T68" s="1071"/>
      <c r="U68" s="1071"/>
      <c r="V68" s="1071">
        <v>2292</v>
      </c>
      <c r="W68" s="1071"/>
      <c r="X68" s="1071"/>
      <c r="Y68" s="1071"/>
      <c r="Z68" s="1071"/>
      <c r="AA68" s="1071">
        <v>24</v>
      </c>
      <c r="AB68" s="1071"/>
      <c r="AC68" s="1071"/>
      <c r="AD68" s="1071"/>
      <c r="AE68" s="1071"/>
      <c r="AF68" s="1071">
        <v>24</v>
      </c>
      <c r="AG68" s="1071"/>
      <c r="AH68" s="1071"/>
      <c r="AI68" s="1071"/>
      <c r="AJ68" s="1071"/>
      <c r="AK68" s="1071"/>
      <c r="AL68" s="1071"/>
      <c r="AM68" s="1071"/>
      <c r="AN68" s="1071"/>
      <c r="AO68" s="1071"/>
      <c r="AP68" s="1071">
        <v>732</v>
      </c>
      <c r="AQ68" s="1071"/>
      <c r="AR68" s="1071"/>
      <c r="AS68" s="1071"/>
      <c r="AT68" s="1071"/>
      <c r="AU68" s="1071">
        <v>72</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569</v>
      </c>
      <c r="C69" s="1064"/>
      <c r="D69" s="1064"/>
      <c r="E69" s="1064"/>
      <c r="F69" s="1064"/>
      <c r="G69" s="1064"/>
      <c r="H69" s="1064"/>
      <c r="I69" s="1064"/>
      <c r="J69" s="1064"/>
      <c r="K69" s="1064"/>
      <c r="L69" s="1064"/>
      <c r="M69" s="1064"/>
      <c r="N69" s="1064"/>
      <c r="O69" s="1064"/>
      <c r="P69" s="1065"/>
      <c r="Q69" s="1066">
        <v>8756</v>
      </c>
      <c r="R69" s="1060"/>
      <c r="S69" s="1060"/>
      <c r="T69" s="1060"/>
      <c r="U69" s="1060"/>
      <c r="V69" s="1060">
        <v>8025</v>
      </c>
      <c r="W69" s="1060"/>
      <c r="X69" s="1060"/>
      <c r="Y69" s="1060"/>
      <c r="Z69" s="1060"/>
      <c r="AA69" s="1060">
        <v>731</v>
      </c>
      <c r="AB69" s="1060"/>
      <c r="AC69" s="1060"/>
      <c r="AD69" s="1060"/>
      <c r="AE69" s="1060"/>
      <c r="AF69" s="1060">
        <v>400</v>
      </c>
      <c r="AG69" s="1060"/>
      <c r="AH69" s="1060"/>
      <c r="AI69" s="1060"/>
      <c r="AJ69" s="1060"/>
      <c r="AK69" s="1060">
        <v>595</v>
      </c>
      <c r="AL69" s="1060"/>
      <c r="AM69" s="1060"/>
      <c r="AN69" s="1060"/>
      <c r="AO69" s="1060"/>
      <c r="AP69" s="1060">
        <v>1185</v>
      </c>
      <c r="AQ69" s="1060"/>
      <c r="AR69" s="1060"/>
      <c r="AS69" s="1060"/>
      <c r="AT69" s="1060"/>
      <c r="AU69" s="1060">
        <v>155</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570</v>
      </c>
      <c r="C70" s="1064"/>
      <c r="D70" s="1064"/>
      <c r="E70" s="1064"/>
      <c r="F70" s="1064"/>
      <c r="G70" s="1064"/>
      <c r="H70" s="1064"/>
      <c r="I70" s="1064"/>
      <c r="J70" s="1064"/>
      <c r="K70" s="1064"/>
      <c r="L70" s="1064"/>
      <c r="M70" s="1064"/>
      <c r="N70" s="1064"/>
      <c r="O70" s="1064"/>
      <c r="P70" s="1065"/>
      <c r="Q70" s="1066">
        <v>6245</v>
      </c>
      <c r="R70" s="1060"/>
      <c r="S70" s="1060"/>
      <c r="T70" s="1060"/>
      <c r="U70" s="1060"/>
      <c r="V70" s="1060">
        <v>6178</v>
      </c>
      <c r="W70" s="1060"/>
      <c r="X70" s="1060"/>
      <c r="Y70" s="1060"/>
      <c r="Z70" s="1060"/>
      <c r="AA70" s="1060">
        <v>67</v>
      </c>
      <c r="AB70" s="1060"/>
      <c r="AC70" s="1060"/>
      <c r="AD70" s="1060"/>
      <c r="AE70" s="1060"/>
      <c r="AF70" s="1060">
        <v>595</v>
      </c>
      <c r="AG70" s="1060"/>
      <c r="AH70" s="1060"/>
      <c r="AI70" s="1060"/>
      <c r="AJ70" s="1060"/>
      <c r="AK70" s="1060">
        <v>571</v>
      </c>
      <c r="AL70" s="1060"/>
      <c r="AM70" s="1060"/>
      <c r="AN70" s="1060"/>
      <c r="AO70" s="1060"/>
      <c r="AP70" s="1060">
        <v>5475</v>
      </c>
      <c r="AQ70" s="1060"/>
      <c r="AR70" s="1060"/>
      <c r="AS70" s="1060"/>
      <c r="AT70" s="1060"/>
      <c r="AU70" s="1060">
        <v>62</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571</v>
      </c>
      <c r="C71" s="1064"/>
      <c r="D71" s="1064"/>
      <c r="E71" s="1064"/>
      <c r="F71" s="1064"/>
      <c r="G71" s="1064"/>
      <c r="H71" s="1064"/>
      <c r="I71" s="1064"/>
      <c r="J71" s="1064"/>
      <c r="K71" s="1064"/>
      <c r="L71" s="1064"/>
      <c r="M71" s="1064"/>
      <c r="N71" s="1064"/>
      <c r="O71" s="1064"/>
      <c r="P71" s="1065"/>
      <c r="Q71" s="1066">
        <v>9184</v>
      </c>
      <c r="R71" s="1060"/>
      <c r="S71" s="1060"/>
      <c r="T71" s="1060"/>
      <c r="U71" s="1060"/>
      <c r="V71" s="1060">
        <v>9066</v>
      </c>
      <c r="W71" s="1060"/>
      <c r="X71" s="1060"/>
      <c r="Y71" s="1060"/>
      <c r="Z71" s="1060"/>
      <c r="AA71" s="1060">
        <v>118</v>
      </c>
      <c r="AB71" s="1060"/>
      <c r="AC71" s="1060"/>
      <c r="AD71" s="1060"/>
      <c r="AE71" s="1060"/>
      <c r="AF71" s="1060" t="s">
        <v>578</v>
      </c>
      <c r="AG71" s="1060"/>
      <c r="AH71" s="1060"/>
      <c r="AI71" s="1060"/>
      <c r="AJ71" s="1060"/>
      <c r="AK71" s="1060">
        <v>15</v>
      </c>
      <c r="AL71" s="1060"/>
      <c r="AM71" s="1060"/>
      <c r="AN71" s="1060"/>
      <c r="AO71" s="1060"/>
      <c r="AP71" s="1060" t="s">
        <v>504</v>
      </c>
      <c r="AQ71" s="1060"/>
      <c r="AR71" s="1060"/>
      <c r="AS71" s="1060"/>
      <c r="AT71" s="1060"/>
      <c r="AU71" s="1060" t="s">
        <v>504</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572</v>
      </c>
      <c r="C72" s="1064"/>
      <c r="D72" s="1064"/>
      <c r="E72" s="1064"/>
      <c r="F72" s="1064"/>
      <c r="G72" s="1064"/>
      <c r="H72" s="1064"/>
      <c r="I72" s="1064"/>
      <c r="J72" s="1064"/>
      <c r="K72" s="1064"/>
      <c r="L72" s="1064"/>
      <c r="M72" s="1064"/>
      <c r="N72" s="1064"/>
      <c r="O72" s="1064"/>
      <c r="P72" s="1065"/>
      <c r="Q72" s="1066">
        <v>1536</v>
      </c>
      <c r="R72" s="1060"/>
      <c r="S72" s="1060"/>
      <c r="T72" s="1060"/>
      <c r="U72" s="1060"/>
      <c r="V72" s="1060">
        <v>1535</v>
      </c>
      <c r="W72" s="1060"/>
      <c r="X72" s="1060"/>
      <c r="Y72" s="1060"/>
      <c r="Z72" s="1060"/>
      <c r="AA72" s="1060">
        <v>1</v>
      </c>
      <c r="AB72" s="1060"/>
      <c r="AC72" s="1060"/>
      <c r="AD72" s="1060"/>
      <c r="AE72" s="1060"/>
      <c r="AF72" s="1060" t="s">
        <v>578</v>
      </c>
      <c r="AG72" s="1060"/>
      <c r="AH72" s="1060"/>
      <c r="AI72" s="1060"/>
      <c r="AJ72" s="1060"/>
      <c r="AK72" s="1060" t="s">
        <v>578</v>
      </c>
      <c r="AL72" s="1060"/>
      <c r="AM72" s="1060"/>
      <c r="AN72" s="1060"/>
      <c r="AO72" s="1060"/>
      <c r="AP72" s="1060" t="s">
        <v>504</v>
      </c>
      <c r="AQ72" s="1060"/>
      <c r="AR72" s="1060"/>
      <c r="AS72" s="1060"/>
      <c r="AT72" s="1060"/>
      <c r="AU72" s="1060" t="s">
        <v>504</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573</v>
      </c>
      <c r="C73" s="1064"/>
      <c r="D73" s="1064"/>
      <c r="E73" s="1064"/>
      <c r="F73" s="1064"/>
      <c r="G73" s="1064"/>
      <c r="H73" s="1064"/>
      <c r="I73" s="1064"/>
      <c r="J73" s="1064"/>
      <c r="K73" s="1064"/>
      <c r="L73" s="1064"/>
      <c r="M73" s="1064"/>
      <c r="N73" s="1064"/>
      <c r="O73" s="1064"/>
      <c r="P73" s="1065"/>
      <c r="Q73" s="1066">
        <v>1</v>
      </c>
      <c r="R73" s="1060"/>
      <c r="S73" s="1060"/>
      <c r="T73" s="1060"/>
      <c r="U73" s="1060"/>
      <c r="V73" s="1060">
        <v>1</v>
      </c>
      <c r="W73" s="1060"/>
      <c r="X73" s="1060"/>
      <c r="Y73" s="1060"/>
      <c r="Z73" s="1060"/>
      <c r="AA73" s="1060">
        <v>0</v>
      </c>
      <c r="AB73" s="1060"/>
      <c r="AC73" s="1060"/>
      <c r="AD73" s="1060"/>
      <c r="AE73" s="1060"/>
      <c r="AF73" s="1060" t="s">
        <v>578</v>
      </c>
      <c r="AG73" s="1060"/>
      <c r="AH73" s="1060"/>
      <c r="AI73" s="1060"/>
      <c r="AJ73" s="1060"/>
      <c r="AK73" s="1060" t="s">
        <v>578</v>
      </c>
      <c r="AL73" s="1060"/>
      <c r="AM73" s="1060"/>
      <c r="AN73" s="1060"/>
      <c r="AO73" s="1060"/>
      <c r="AP73" s="1060" t="s">
        <v>504</v>
      </c>
      <c r="AQ73" s="1060"/>
      <c r="AR73" s="1060"/>
      <c r="AS73" s="1060"/>
      <c r="AT73" s="1060"/>
      <c r="AU73" s="1060" t="s">
        <v>504</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574</v>
      </c>
      <c r="C74" s="1064"/>
      <c r="D74" s="1064"/>
      <c r="E74" s="1064"/>
      <c r="F74" s="1064"/>
      <c r="G74" s="1064"/>
      <c r="H74" s="1064"/>
      <c r="I74" s="1064"/>
      <c r="J74" s="1064"/>
      <c r="K74" s="1064"/>
      <c r="L74" s="1064"/>
      <c r="M74" s="1064"/>
      <c r="N74" s="1064"/>
      <c r="O74" s="1064"/>
      <c r="P74" s="1065"/>
      <c r="Q74" s="1066">
        <v>60</v>
      </c>
      <c r="R74" s="1060"/>
      <c r="S74" s="1060"/>
      <c r="T74" s="1060"/>
      <c r="U74" s="1060"/>
      <c r="V74" s="1060">
        <v>59</v>
      </c>
      <c r="W74" s="1060"/>
      <c r="X74" s="1060"/>
      <c r="Y74" s="1060"/>
      <c r="Z74" s="1060"/>
      <c r="AA74" s="1060">
        <v>1</v>
      </c>
      <c r="AB74" s="1060"/>
      <c r="AC74" s="1060"/>
      <c r="AD74" s="1060"/>
      <c r="AE74" s="1060"/>
      <c r="AF74" s="1060" t="s">
        <v>578</v>
      </c>
      <c r="AG74" s="1060"/>
      <c r="AH74" s="1060"/>
      <c r="AI74" s="1060"/>
      <c r="AJ74" s="1060"/>
      <c r="AK74" s="1060">
        <v>24</v>
      </c>
      <c r="AL74" s="1060"/>
      <c r="AM74" s="1060"/>
      <c r="AN74" s="1060"/>
      <c r="AO74" s="1060"/>
      <c r="AP74" s="1060" t="s">
        <v>504</v>
      </c>
      <c r="AQ74" s="1060"/>
      <c r="AR74" s="1060"/>
      <c r="AS74" s="1060"/>
      <c r="AT74" s="1060"/>
      <c r="AU74" s="1060" t="s">
        <v>504</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575</v>
      </c>
      <c r="C75" s="1064"/>
      <c r="D75" s="1064"/>
      <c r="E75" s="1064"/>
      <c r="F75" s="1064"/>
      <c r="G75" s="1064"/>
      <c r="H75" s="1064"/>
      <c r="I75" s="1064"/>
      <c r="J75" s="1064"/>
      <c r="K75" s="1064"/>
      <c r="L75" s="1064"/>
      <c r="M75" s="1064"/>
      <c r="N75" s="1064"/>
      <c r="O75" s="1064"/>
      <c r="P75" s="1065"/>
      <c r="Q75" s="1067">
        <v>39</v>
      </c>
      <c r="R75" s="1068"/>
      <c r="S75" s="1068"/>
      <c r="T75" s="1068"/>
      <c r="U75" s="1069"/>
      <c r="V75" s="1070">
        <v>37</v>
      </c>
      <c r="W75" s="1068"/>
      <c r="X75" s="1068"/>
      <c r="Y75" s="1068"/>
      <c r="Z75" s="1069"/>
      <c r="AA75" s="1070">
        <v>2</v>
      </c>
      <c r="AB75" s="1068"/>
      <c r="AC75" s="1068"/>
      <c r="AD75" s="1068"/>
      <c r="AE75" s="1069"/>
      <c r="AF75" s="1070" t="s">
        <v>578</v>
      </c>
      <c r="AG75" s="1068"/>
      <c r="AH75" s="1068"/>
      <c r="AI75" s="1068"/>
      <c r="AJ75" s="1069"/>
      <c r="AK75" s="1070" t="s">
        <v>578</v>
      </c>
      <c r="AL75" s="1068"/>
      <c r="AM75" s="1068"/>
      <c r="AN75" s="1068"/>
      <c r="AO75" s="1069"/>
      <c r="AP75" s="1070" t="s">
        <v>504</v>
      </c>
      <c r="AQ75" s="1068"/>
      <c r="AR75" s="1068"/>
      <c r="AS75" s="1068"/>
      <c r="AT75" s="1069"/>
      <c r="AU75" s="1070" t="s">
        <v>504</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576</v>
      </c>
      <c r="C76" s="1064"/>
      <c r="D76" s="1064"/>
      <c r="E76" s="1064"/>
      <c r="F76" s="1064"/>
      <c r="G76" s="1064"/>
      <c r="H76" s="1064"/>
      <c r="I76" s="1064"/>
      <c r="J76" s="1064"/>
      <c r="K76" s="1064"/>
      <c r="L76" s="1064"/>
      <c r="M76" s="1064"/>
      <c r="N76" s="1064"/>
      <c r="O76" s="1064"/>
      <c r="P76" s="1065"/>
      <c r="Q76" s="1067">
        <v>1174</v>
      </c>
      <c r="R76" s="1068"/>
      <c r="S76" s="1068"/>
      <c r="T76" s="1068"/>
      <c r="U76" s="1069"/>
      <c r="V76" s="1070">
        <v>1130</v>
      </c>
      <c r="W76" s="1068"/>
      <c r="X76" s="1068"/>
      <c r="Y76" s="1068"/>
      <c r="Z76" s="1069"/>
      <c r="AA76" s="1070">
        <v>44</v>
      </c>
      <c r="AB76" s="1068"/>
      <c r="AC76" s="1068"/>
      <c r="AD76" s="1068"/>
      <c r="AE76" s="1069"/>
      <c r="AF76" s="1070">
        <v>44</v>
      </c>
      <c r="AG76" s="1068"/>
      <c r="AH76" s="1068"/>
      <c r="AI76" s="1068"/>
      <c r="AJ76" s="1069"/>
      <c r="AK76" s="1070">
        <v>0</v>
      </c>
      <c r="AL76" s="1068"/>
      <c r="AM76" s="1068"/>
      <c r="AN76" s="1068"/>
      <c r="AO76" s="1069"/>
      <c r="AP76" s="1070" t="s">
        <v>504</v>
      </c>
      <c r="AQ76" s="1068"/>
      <c r="AR76" s="1068"/>
      <c r="AS76" s="1068"/>
      <c r="AT76" s="1069"/>
      <c r="AU76" s="1070" t="s">
        <v>504</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t="s">
        <v>577</v>
      </c>
      <c r="C77" s="1064"/>
      <c r="D77" s="1064"/>
      <c r="E77" s="1064"/>
      <c r="F77" s="1064"/>
      <c r="G77" s="1064"/>
      <c r="H77" s="1064"/>
      <c r="I77" s="1064"/>
      <c r="J77" s="1064"/>
      <c r="K77" s="1064"/>
      <c r="L77" s="1064"/>
      <c r="M77" s="1064"/>
      <c r="N77" s="1064"/>
      <c r="O77" s="1064"/>
      <c r="P77" s="1065"/>
      <c r="Q77" s="1067">
        <v>250623</v>
      </c>
      <c r="R77" s="1068"/>
      <c r="S77" s="1068"/>
      <c r="T77" s="1068"/>
      <c r="U77" s="1069"/>
      <c r="V77" s="1070">
        <v>237946</v>
      </c>
      <c r="W77" s="1068"/>
      <c r="X77" s="1068"/>
      <c r="Y77" s="1068"/>
      <c r="Z77" s="1069"/>
      <c r="AA77" s="1070">
        <v>12677</v>
      </c>
      <c r="AB77" s="1068"/>
      <c r="AC77" s="1068"/>
      <c r="AD77" s="1068"/>
      <c r="AE77" s="1069"/>
      <c r="AF77" s="1070">
        <v>12677</v>
      </c>
      <c r="AG77" s="1068"/>
      <c r="AH77" s="1068"/>
      <c r="AI77" s="1068"/>
      <c r="AJ77" s="1069"/>
      <c r="AK77" s="1070">
        <v>923</v>
      </c>
      <c r="AL77" s="1068"/>
      <c r="AM77" s="1068"/>
      <c r="AN77" s="1068"/>
      <c r="AO77" s="1069"/>
      <c r="AP77" s="1070" t="s">
        <v>504</v>
      </c>
      <c r="AQ77" s="1068"/>
      <c r="AR77" s="1068"/>
      <c r="AS77" s="1068"/>
      <c r="AT77" s="1069"/>
      <c r="AU77" s="1070" t="s">
        <v>504</v>
      </c>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386</v>
      </c>
      <c r="B88" s="1033" t="s">
        <v>415</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c r="AG88" s="1048"/>
      <c r="AH88" s="1048"/>
      <c r="AI88" s="1048"/>
      <c r="AJ88" s="1048"/>
      <c r="AK88" s="1052"/>
      <c r="AL88" s="1052"/>
      <c r="AM88" s="1052"/>
      <c r="AN88" s="1052"/>
      <c r="AO88" s="1052"/>
      <c r="AP88" s="1048"/>
      <c r="AQ88" s="1048"/>
      <c r="AR88" s="1048"/>
      <c r="AS88" s="1048"/>
      <c r="AT88" s="1048"/>
      <c r="AU88" s="1048"/>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1033" t="s">
        <v>416</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417</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418</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421</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422</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423</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424</v>
      </c>
      <c r="AB109" s="983"/>
      <c r="AC109" s="983"/>
      <c r="AD109" s="983"/>
      <c r="AE109" s="984"/>
      <c r="AF109" s="985" t="s">
        <v>301</v>
      </c>
      <c r="AG109" s="983"/>
      <c r="AH109" s="983"/>
      <c r="AI109" s="983"/>
      <c r="AJ109" s="984"/>
      <c r="AK109" s="985" t="s">
        <v>300</v>
      </c>
      <c r="AL109" s="983"/>
      <c r="AM109" s="983"/>
      <c r="AN109" s="983"/>
      <c r="AO109" s="984"/>
      <c r="AP109" s="985" t="s">
        <v>425</v>
      </c>
      <c r="AQ109" s="983"/>
      <c r="AR109" s="983"/>
      <c r="AS109" s="983"/>
      <c r="AT109" s="1014"/>
      <c r="AU109" s="982" t="s">
        <v>423</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424</v>
      </c>
      <c r="BR109" s="983"/>
      <c r="BS109" s="983"/>
      <c r="BT109" s="983"/>
      <c r="BU109" s="984"/>
      <c r="BV109" s="985" t="s">
        <v>301</v>
      </c>
      <c r="BW109" s="983"/>
      <c r="BX109" s="983"/>
      <c r="BY109" s="983"/>
      <c r="BZ109" s="984"/>
      <c r="CA109" s="985" t="s">
        <v>300</v>
      </c>
      <c r="CB109" s="983"/>
      <c r="CC109" s="983"/>
      <c r="CD109" s="983"/>
      <c r="CE109" s="984"/>
      <c r="CF109" s="1021" t="s">
        <v>425</v>
      </c>
      <c r="CG109" s="1021"/>
      <c r="CH109" s="1021"/>
      <c r="CI109" s="1021"/>
      <c r="CJ109" s="1021"/>
      <c r="CK109" s="985" t="s">
        <v>426</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424</v>
      </c>
      <c r="DH109" s="983"/>
      <c r="DI109" s="983"/>
      <c r="DJ109" s="983"/>
      <c r="DK109" s="984"/>
      <c r="DL109" s="985" t="s">
        <v>301</v>
      </c>
      <c r="DM109" s="983"/>
      <c r="DN109" s="983"/>
      <c r="DO109" s="983"/>
      <c r="DP109" s="984"/>
      <c r="DQ109" s="985" t="s">
        <v>300</v>
      </c>
      <c r="DR109" s="983"/>
      <c r="DS109" s="983"/>
      <c r="DT109" s="983"/>
      <c r="DU109" s="984"/>
      <c r="DV109" s="985" t="s">
        <v>425</v>
      </c>
      <c r="DW109" s="983"/>
      <c r="DX109" s="983"/>
      <c r="DY109" s="983"/>
      <c r="DZ109" s="1014"/>
    </row>
    <row r="110" spans="1:131" s="246" customFormat="1" ht="26.25" customHeight="1" x14ac:dyDescent="0.15">
      <c r="A110" s="885" t="s">
        <v>427</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484583</v>
      </c>
      <c r="AB110" s="976"/>
      <c r="AC110" s="976"/>
      <c r="AD110" s="976"/>
      <c r="AE110" s="977"/>
      <c r="AF110" s="978">
        <v>449898</v>
      </c>
      <c r="AG110" s="976"/>
      <c r="AH110" s="976"/>
      <c r="AI110" s="976"/>
      <c r="AJ110" s="977"/>
      <c r="AK110" s="978">
        <v>405378</v>
      </c>
      <c r="AL110" s="976"/>
      <c r="AM110" s="976"/>
      <c r="AN110" s="976"/>
      <c r="AO110" s="977"/>
      <c r="AP110" s="979">
        <v>14.2</v>
      </c>
      <c r="AQ110" s="980"/>
      <c r="AR110" s="980"/>
      <c r="AS110" s="980"/>
      <c r="AT110" s="981"/>
      <c r="AU110" s="1015" t="s">
        <v>73</v>
      </c>
      <c r="AV110" s="1016"/>
      <c r="AW110" s="1016"/>
      <c r="AX110" s="1016"/>
      <c r="AY110" s="1016"/>
      <c r="AZ110" s="941" t="s">
        <v>428</v>
      </c>
      <c r="BA110" s="886"/>
      <c r="BB110" s="886"/>
      <c r="BC110" s="886"/>
      <c r="BD110" s="886"/>
      <c r="BE110" s="886"/>
      <c r="BF110" s="886"/>
      <c r="BG110" s="886"/>
      <c r="BH110" s="886"/>
      <c r="BI110" s="886"/>
      <c r="BJ110" s="886"/>
      <c r="BK110" s="886"/>
      <c r="BL110" s="886"/>
      <c r="BM110" s="886"/>
      <c r="BN110" s="886"/>
      <c r="BO110" s="886"/>
      <c r="BP110" s="887"/>
      <c r="BQ110" s="942">
        <v>5264626</v>
      </c>
      <c r="BR110" s="923"/>
      <c r="BS110" s="923"/>
      <c r="BT110" s="923"/>
      <c r="BU110" s="923"/>
      <c r="BV110" s="923">
        <v>5401418</v>
      </c>
      <c r="BW110" s="923"/>
      <c r="BX110" s="923"/>
      <c r="BY110" s="923"/>
      <c r="BZ110" s="923"/>
      <c r="CA110" s="923">
        <v>5470455</v>
      </c>
      <c r="CB110" s="923"/>
      <c r="CC110" s="923"/>
      <c r="CD110" s="923"/>
      <c r="CE110" s="923"/>
      <c r="CF110" s="947">
        <v>192.3</v>
      </c>
      <c r="CG110" s="948"/>
      <c r="CH110" s="948"/>
      <c r="CI110" s="948"/>
      <c r="CJ110" s="948"/>
      <c r="CK110" s="1011" t="s">
        <v>429</v>
      </c>
      <c r="CL110" s="897"/>
      <c r="CM110" s="972" t="s">
        <v>430</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127</v>
      </c>
      <c r="DH110" s="923"/>
      <c r="DI110" s="923"/>
      <c r="DJ110" s="923"/>
      <c r="DK110" s="923"/>
      <c r="DL110" s="923" t="s">
        <v>388</v>
      </c>
      <c r="DM110" s="923"/>
      <c r="DN110" s="923"/>
      <c r="DO110" s="923"/>
      <c r="DP110" s="923"/>
      <c r="DQ110" s="923" t="s">
        <v>388</v>
      </c>
      <c r="DR110" s="923"/>
      <c r="DS110" s="923"/>
      <c r="DT110" s="923"/>
      <c r="DU110" s="923"/>
      <c r="DV110" s="924" t="s">
        <v>388</v>
      </c>
      <c r="DW110" s="924"/>
      <c r="DX110" s="924"/>
      <c r="DY110" s="924"/>
      <c r="DZ110" s="925"/>
    </row>
    <row r="111" spans="1:131" s="246" customFormat="1" ht="26.25" customHeight="1" x14ac:dyDescent="0.15">
      <c r="A111" s="852" t="s">
        <v>431</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432</v>
      </c>
      <c r="AB111" s="1004"/>
      <c r="AC111" s="1004"/>
      <c r="AD111" s="1004"/>
      <c r="AE111" s="1005"/>
      <c r="AF111" s="1006" t="s">
        <v>127</v>
      </c>
      <c r="AG111" s="1004"/>
      <c r="AH111" s="1004"/>
      <c r="AI111" s="1004"/>
      <c r="AJ111" s="1005"/>
      <c r="AK111" s="1006" t="s">
        <v>127</v>
      </c>
      <c r="AL111" s="1004"/>
      <c r="AM111" s="1004"/>
      <c r="AN111" s="1004"/>
      <c r="AO111" s="1005"/>
      <c r="AP111" s="1007" t="s">
        <v>388</v>
      </c>
      <c r="AQ111" s="1008"/>
      <c r="AR111" s="1008"/>
      <c r="AS111" s="1008"/>
      <c r="AT111" s="1009"/>
      <c r="AU111" s="1017"/>
      <c r="AV111" s="1018"/>
      <c r="AW111" s="1018"/>
      <c r="AX111" s="1018"/>
      <c r="AY111" s="1018"/>
      <c r="AZ111" s="893" t="s">
        <v>433</v>
      </c>
      <c r="BA111" s="828"/>
      <c r="BB111" s="828"/>
      <c r="BC111" s="828"/>
      <c r="BD111" s="828"/>
      <c r="BE111" s="828"/>
      <c r="BF111" s="828"/>
      <c r="BG111" s="828"/>
      <c r="BH111" s="828"/>
      <c r="BI111" s="828"/>
      <c r="BJ111" s="828"/>
      <c r="BK111" s="828"/>
      <c r="BL111" s="828"/>
      <c r="BM111" s="828"/>
      <c r="BN111" s="828"/>
      <c r="BO111" s="828"/>
      <c r="BP111" s="829"/>
      <c r="BQ111" s="894">
        <v>756544</v>
      </c>
      <c r="BR111" s="895"/>
      <c r="BS111" s="895"/>
      <c r="BT111" s="895"/>
      <c r="BU111" s="895"/>
      <c r="BV111" s="895">
        <v>707774</v>
      </c>
      <c r="BW111" s="895"/>
      <c r="BX111" s="895"/>
      <c r="BY111" s="895"/>
      <c r="BZ111" s="895"/>
      <c r="CA111" s="895">
        <v>663734</v>
      </c>
      <c r="CB111" s="895"/>
      <c r="CC111" s="895"/>
      <c r="CD111" s="895"/>
      <c r="CE111" s="895"/>
      <c r="CF111" s="956">
        <v>23.3</v>
      </c>
      <c r="CG111" s="957"/>
      <c r="CH111" s="957"/>
      <c r="CI111" s="957"/>
      <c r="CJ111" s="957"/>
      <c r="CK111" s="1012"/>
      <c r="CL111" s="899"/>
      <c r="CM111" s="902" t="s">
        <v>434</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432</v>
      </c>
      <c r="DH111" s="895"/>
      <c r="DI111" s="895"/>
      <c r="DJ111" s="895"/>
      <c r="DK111" s="895"/>
      <c r="DL111" s="895" t="s">
        <v>388</v>
      </c>
      <c r="DM111" s="895"/>
      <c r="DN111" s="895"/>
      <c r="DO111" s="895"/>
      <c r="DP111" s="895"/>
      <c r="DQ111" s="895" t="s">
        <v>432</v>
      </c>
      <c r="DR111" s="895"/>
      <c r="DS111" s="895"/>
      <c r="DT111" s="895"/>
      <c r="DU111" s="895"/>
      <c r="DV111" s="872" t="s">
        <v>432</v>
      </c>
      <c r="DW111" s="872"/>
      <c r="DX111" s="872"/>
      <c r="DY111" s="872"/>
      <c r="DZ111" s="873"/>
    </row>
    <row r="112" spans="1:131" s="246" customFormat="1" ht="26.25" customHeight="1" x14ac:dyDescent="0.15">
      <c r="A112" s="997" t="s">
        <v>435</v>
      </c>
      <c r="B112" s="998"/>
      <c r="C112" s="828" t="s">
        <v>436</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127</v>
      </c>
      <c r="AB112" s="858"/>
      <c r="AC112" s="858"/>
      <c r="AD112" s="858"/>
      <c r="AE112" s="859"/>
      <c r="AF112" s="860" t="s">
        <v>127</v>
      </c>
      <c r="AG112" s="858"/>
      <c r="AH112" s="858"/>
      <c r="AI112" s="858"/>
      <c r="AJ112" s="859"/>
      <c r="AK112" s="860" t="s">
        <v>127</v>
      </c>
      <c r="AL112" s="858"/>
      <c r="AM112" s="858"/>
      <c r="AN112" s="858"/>
      <c r="AO112" s="859"/>
      <c r="AP112" s="905" t="s">
        <v>127</v>
      </c>
      <c r="AQ112" s="906"/>
      <c r="AR112" s="906"/>
      <c r="AS112" s="906"/>
      <c r="AT112" s="907"/>
      <c r="AU112" s="1017"/>
      <c r="AV112" s="1018"/>
      <c r="AW112" s="1018"/>
      <c r="AX112" s="1018"/>
      <c r="AY112" s="1018"/>
      <c r="AZ112" s="893" t="s">
        <v>437</v>
      </c>
      <c r="BA112" s="828"/>
      <c r="BB112" s="828"/>
      <c r="BC112" s="828"/>
      <c r="BD112" s="828"/>
      <c r="BE112" s="828"/>
      <c r="BF112" s="828"/>
      <c r="BG112" s="828"/>
      <c r="BH112" s="828"/>
      <c r="BI112" s="828"/>
      <c r="BJ112" s="828"/>
      <c r="BK112" s="828"/>
      <c r="BL112" s="828"/>
      <c r="BM112" s="828"/>
      <c r="BN112" s="828"/>
      <c r="BO112" s="828"/>
      <c r="BP112" s="829"/>
      <c r="BQ112" s="894">
        <v>2392208</v>
      </c>
      <c r="BR112" s="895"/>
      <c r="BS112" s="895"/>
      <c r="BT112" s="895"/>
      <c r="BU112" s="895"/>
      <c r="BV112" s="895">
        <v>2662160</v>
      </c>
      <c r="BW112" s="895"/>
      <c r="BX112" s="895"/>
      <c r="BY112" s="895"/>
      <c r="BZ112" s="895"/>
      <c r="CA112" s="895">
        <v>2862623</v>
      </c>
      <c r="CB112" s="895"/>
      <c r="CC112" s="895"/>
      <c r="CD112" s="895"/>
      <c r="CE112" s="895"/>
      <c r="CF112" s="956">
        <v>100.6</v>
      </c>
      <c r="CG112" s="957"/>
      <c r="CH112" s="957"/>
      <c r="CI112" s="957"/>
      <c r="CJ112" s="957"/>
      <c r="CK112" s="1012"/>
      <c r="CL112" s="899"/>
      <c r="CM112" s="902" t="s">
        <v>438</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v>695771</v>
      </c>
      <c r="DH112" s="895"/>
      <c r="DI112" s="895"/>
      <c r="DJ112" s="895"/>
      <c r="DK112" s="895"/>
      <c r="DL112" s="895">
        <v>657958</v>
      </c>
      <c r="DM112" s="895"/>
      <c r="DN112" s="895"/>
      <c r="DO112" s="895"/>
      <c r="DP112" s="895"/>
      <c r="DQ112" s="895">
        <v>620145</v>
      </c>
      <c r="DR112" s="895"/>
      <c r="DS112" s="895"/>
      <c r="DT112" s="895"/>
      <c r="DU112" s="895"/>
      <c r="DV112" s="872">
        <v>21.8</v>
      </c>
      <c r="DW112" s="872"/>
      <c r="DX112" s="872"/>
      <c r="DY112" s="872"/>
      <c r="DZ112" s="873"/>
    </row>
    <row r="113" spans="1:130" s="246" customFormat="1" ht="26.25" customHeight="1" x14ac:dyDescent="0.15">
      <c r="A113" s="999"/>
      <c r="B113" s="1000"/>
      <c r="C113" s="828" t="s">
        <v>439</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123595</v>
      </c>
      <c r="AB113" s="1004"/>
      <c r="AC113" s="1004"/>
      <c r="AD113" s="1004"/>
      <c r="AE113" s="1005"/>
      <c r="AF113" s="1006">
        <v>176787</v>
      </c>
      <c r="AG113" s="1004"/>
      <c r="AH113" s="1004"/>
      <c r="AI113" s="1004"/>
      <c r="AJ113" s="1005"/>
      <c r="AK113" s="1006">
        <v>166187</v>
      </c>
      <c r="AL113" s="1004"/>
      <c r="AM113" s="1004"/>
      <c r="AN113" s="1004"/>
      <c r="AO113" s="1005"/>
      <c r="AP113" s="1007">
        <v>5.8</v>
      </c>
      <c r="AQ113" s="1008"/>
      <c r="AR113" s="1008"/>
      <c r="AS113" s="1008"/>
      <c r="AT113" s="1009"/>
      <c r="AU113" s="1017"/>
      <c r="AV113" s="1018"/>
      <c r="AW113" s="1018"/>
      <c r="AX113" s="1018"/>
      <c r="AY113" s="1018"/>
      <c r="AZ113" s="893" t="s">
        <v>440</v>
      </c>
      <c r="BA113" s="828"/>
      <c r="BB113" s="828"/>
      <c r="BC113" s="828"/>
      <c r="BD113" s="828"/>
      <c r="BE113" s="828"/>
      <c r="BF113" s="828"/>
      <c r="BG113" s="828"/>
      <c r="BH113" s="828"/>
      <c r="BI113" s="828"/>
      <c r="BJ113" s="828"/>
      <c r="BK113" s="828"/>
      <c r="BL113" s="828"/>
      <c r="BM113" s="828"/>
      <c r="BN113" s="828"/>
      <c r="BO113" s="828"/>
      <c r="BP113" s="829"/>
      <c r="BQ113" s="894">
        <v>101966</v>
      </c>
      <c r="BR113" s="895"/>
      <c r="BS113" s="895"/>
      <c r="BT113" s="895"/>
      <c r="BU113" s="895"/>
      <c r="BV113" s="895">
        <v>123613</v>
      </c>
      <c r="BW113" s="895"/>
      <c r="BX113" s="895"/>
      <c r="BY113" s="895"/>
      <c r="BZ113" s="895"/>
      <c r="CA113" s="895">
        <v>288666</v>
      </c>
      <c r="CB113" s="895"/>
      <c r="CC113" s="895"/>
      <c r="CD113" s="895"/>
      <c r="CE113" s="895"/>
      <c r="CF113" s="956">
        <v>10.1</v>
      </c>
      <c r="CG113" s="957"/>
      <c r="CH113" s="957"/>
      <c r="CI113" s="957"/>
      <c r="CJ113" s="957"/>
      <c r="CK113" s="1012"/>
      <c r="CL113" s="899"/>
      <c r="CM113" s="902" t="s">
        <v>441</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127</v>
      </c>
      <c r="DH113" s="858"/>
      <c r="DI113" s="858"/>
      <c r="DJ113" s="858"/>
      <c r="DK113" s="859"/>
      <c r="DL113" s="860" t="s">
        <v>127</v>
      </c>
      <c r="DM113" s="858"/>
      <c r="DN113" s="858"/>
      <c r="DO113" s="858"/>
      <c r="DP113" s="859"/>
      <c r="DQ113" s="860" t="s">
        <v>127</v>
      </c>
      <c r="DR113" s="858"/>
      <c r="DS113" s="858"/>
      <c r="DT113" s="858"/>
      <c r="DU113" s="859"/>
      <c r="DV113" s="905" t="s">
        <v>127</v>
      </c>
      <c r="DW113" s="906"/>
      <c r="DX113" s="906"/>
      <c r="DY113" s="906"/>
      <c r="DZ113" s="907"/>
    </row>
    <row r="114" spans="1:130" s="246" customFormat="1" ht="26.25" customHeight="1" x14ac:dyDescent="0.15">
      <c r="A114" s="999"/>
      <c r="B114" s="1000"/>
      <c r="C114" s="828" t="s">
        <v>442</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3528</v>
      </c>
      <c r="AB114" s="858"/>
      <c r="AC114" s="858"/>
      <c r="AD114" s="858"/>
      <c r="AE114" s="859"/>
      <c r="AF114" s="860">
        <v>2252</v>
      </c>
      <c r="AG114" s="858"/>
      <c r="AH114" s="858"/>
      <c r="AI114" s="858"/>
      <c r="AJ114" s="859"/>
      <c r="AK114" s="860">
        <v>4521</v>
      </c>
      <c r="AL114" s="858"/>
      <c r="AM114" s="858"/>
      <c r="AN114" s="858"/>
      <c r="AO114" s="859"/>
      <c r="AP114" s="905">
        <v>0.2</v>
      </c>
      <c r="AQ114" s="906"/>
      <c r="AR114" s="906"/>
      <c r="AS114" s="906"/>
      <c r="AT114" s="907"/>
      <c r="AU114" s="1017"/>
      <c r="AV114" s="1018"/>
      <c r="AW114" s="1018"/>
      <c r="AX114" s="1018"/>
      <c r="AY114" s="1018"/>
      <c r="AZ114" s="893" t="s">
        <v>443</v>
      </c>
      <c r="BA114" s="828"/>
      <c r="BB114" s="828"/>
      <c r="BC114" s="828"/>
      <c r="BD114" s="828"/>
      <c r="BE114" s="828"/>
      <c r="BF114" s="828"/>
      <c r="BG114" s="828"/>
      <c r="BH114" s="828"/>
      <c r="BI114" s="828"/>
      <c r="BJ114" s="828"/>
      <c r="BK114" s="828"/>
      <c r="BL114" s="828"/>
      <c r="BM114" s="828"/>
      <c r="BN114" s="828"/>
      <c r="BO114" s="828"/>
      <c r="BP114" s="829"/>
      <c r="BQ114" s="894">
        <v>466542</v>
      </c>
      <c r="BR114" s="895"/>
      <c r="BS114" s="895"/>
      <c r="BT114" s="895"/>
      <c r="BU114" s="895"/>
      <c r="BV114" s="895">
        <v>428528</v>
      </c>
      <c r="BW114" s="895"/>
      <c r="BX114" s="895"/>
      <c r="BY114" s="895"/>
      <c r="BZ114" s="895"/>
      <c r="CA114" s="895">
        <v>395643</v>
      </c>
      <c r="CB114" s="895"/>
      <c r="CC114" s="895"/>
      <c r="CD114" s="895"/>
      <c r="CE114" s="895"/>
      <c r="CF114" s="956">
        <v>13.9</v>
      </c>
      <c r="CG114" s="957"/>
      <c r="CH114" s="957"/>
      <c r="CI114" s="957"/>
      <c r="CJ114" s="957"/>
      <c r="CK114" s="1012"/>
      <c r="CL114" s="899"/>
      <c r="CM114" s="902" t="s">
        <v>444</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127</v>
      </c>
      <c r="DH114" s="858"/>
      <c r="DI114" s="858"/>
      <c r="DJ114" s="858"/>
      <c r="DK114" s="859"/>
      <c r="DL114" s="860" t="s">
        <v>127</v>
      </c>
      <c r="DM114" s="858"/>
      <c r="DN114" s="858"/>
      <c r="DO114" s="858"/>
      <c r="DP114" s="859"/>
      <c r="DQ114" s="860" t="s">
        <v>127</v>
      </c>
      <c r="DR114" s="858"/>
      <c r="DS114" s="858"/>
      <c r="DT114" s="858"/>
      <c r="DU114" s="859"/>
      <c r="DV114" s="905" t="s">
        <v>127</v>
      </c>
      <c r="DW114" s="906"/>
      <c r="DX114" s="906"/>
      <c r="DY114" s="906"/>
      <c r="DZ114" s="907"/>
    </row>
    <row r="115" spans="1:130" s="246" customFormat="1" ht="26.25" customHeight="1" x14ac:dyDescent="0.15">
      <c r="A115" s="999"/>
      <c r="B115" s="1000"/>
      <c r="C115" s="828" t="s">
        <v>445</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87627</v>
      </c>
      <c r="AB115" s="1004"/>
      <c r="AC115" s="1004"/>
      <c r="AD115" s="1004"/>
      <c r="AE115" s="1005"/>
      <c r="AF115" s="1006">
        <v>78170</v>
      </c>
      <c r="AG115" s="1004"/>
      <c r="AH115" s="1004"/>
      <c r="AI115" s="1004"/>
      <c r="AJ115" s="1005"/>
      <c r="AK115" s="1006">
        <v>72408</v>
      </c>
      <c r="AL115" s="1004"/>
      <c r="AM115" s="1004"/>
      <c r="AN115" s="1004"/>
      <c r="AO115" s="1005"/>
      <c r="AP115" s="1007">
        <v>2.5</v>
      </c>
      <c r="AQ115" s="1008"/>
      <c r="AR115" s="1008"/>
      <c r="AS115" s="1008"/>
      <c r="AT115" s="1009"/>
      <c r="AU115" s="1017"/>
      <c r="AV115" s="1018"/>
      <c r="AW115" s="1018"/>
      <c r="AX115" s="1018"/>
      <c r="AY115" s="1018"/>
      <c r="AZ115" s="893" t="s">
        <v>446</v>
      </c>
      <c r="BA115" s="828"/>
      <c r="BB115" s="828"/>
      <c r="BC115" s="828"/>
      <c r="BD115" s="828"/>
      <c r="BE115" s="828"/>
      <c r="BF115" s="828"/>
      <c r="BG115" s="828"/>
      <c r="BH115" s="828"/>
      <c r="BI115" s="828"/>
      <c r="BJ115" s="828"/>
      <c r="BK115" s="828"/>
      <c r="BL115" s="828"/>
      <c r="BM115" s="828"/>
      <c r="BN115" s="828"/>
      <c r="BO115" s="828"/>
      <c r="BP115" s="829"/>
      <c r="BQ115" s="894" t="s">
        <v>127</v>
      </c>
      <c r="BR115" s="895"/>
      <c r="BS115" s="895"/>
      <c r="BT115" s="895"/>
      <c r="BU115" s="895"/>
      <c r="BV115" s="895" t="s">
        <v>127</v>
      </c>
      <c r="BW115" s="895"/>
      <c r="BX115" s="895"/>
      <c r="BY115" s="895"/>
      <c r="BZ115" s="895"/>
      <c r="CA115" s="895" t="s">
        <v>127</v>
      </c>
      <c r="CB115" s="895"/>
      <c r="CC115" s="895"/>
      <c r="CD115" s="895"/>
      <c r="CE115" s="895"/>
      <c r="CF115" s="956" t="s">
        <v>127</v>
      </c>
      <c r="CG115" s="957"/>
      <c r="CH115" s="957"/>
      <c r="CI115" s="957"/>
      <c r="CJ115" s="957"/>
      <c r="CK115" s="1012"/>
      <c r="CL115" s="899"/>
      <c r="CM115" s="893" t="s">
        <v>447</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127</v>
      </c>
      <c r="DH115" s="858"/>
      <c r="DI115" s="858"/>
      <c r="DJ115" s="858"/>
      <c r="DK115" s="859"/>
      <c r="DL115" s="860" t="s">
        <v>127</v>
      </c>
      <c r="DM115" s="858"/>
      <c r="DN115" s="858"/>
      <c r="DO115" s="858"/>
      <c r="DP115" s="859"/>
      <c r="DQ115" s="860" t="s">
        <v>127</v>
      </c>
      <c r="DR115" s="858"/>
      <c r="DS115" s="858"/>
      <c r="DT115" s="858"/>
      <c r="DU115" s="859"/>
      <c r="DV115" s="905" t="s">
        <v>127</v>
      </c>
      <c r="DW115" s="906"/>
      <c r="DX115" s="906"/>
      <c r="DY115" s="906"/>
      <c r="DZ115" s="907"/>
    </row>
    <row r="116" spans="1:130" s="246" customFormat="1" ht="26.25" customHeight="1" x14ac:dyDescent="0.15">
      <c r="A116" s="1001"/>
      <c r="B116" s="1002"/>
      <c r="C116" s="961" t="s">
        <v>448</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127</v>
      </c>
      <c r="AB116" s="858"/>
      <c r="AC116" s="858"/>
      <c r="AD116" s="858"/>
      <c r="AE116" s="859"/>
      <c r="AF116" s="860" t="s">
        <v>127</v>
      </c>
      <c r="AG116" s="858"/>
      <c r="AH116" s="858"/>
      <c r="AI116" s="858"/>
      <c r="AJ116" s="859"/>
      <c r="AK116" s="860" t="s">
        <v>127</v>
      </c>
      <c r="AL116" s="858"/>
      <c r="AM116" s="858"/>
      <c r="AN116" s="858"/>
      <c r="AO116" s="859"/>
      <c r="AP116" s="905" t="s">
        <v>127</v>
      </c>
      <c r="AQ116" s="906"/>
      <c r="AR116" s="906"/>
      <c r="AS116" s="906"/>
      <c r="AT116" s="907"/>
      <c r="AU116" s="1017"/>
      <c r="AV116" s="1018"/>
      <c r="AW116" s="1018"/>
      <c r="AX116" s="1018"/>
      <c r="AY116" s="1018"/>
      <c r="AZ116" s="944" t="s">
        <v>449</v>
      </c>
      <c r="BA116" s="945"/>
      <c r="BB116" s="945"/>
      <c r="BC116" s="945"/>
      <c r="BD116" s="945"/>
      <c r="BE116" s="945"/>
      <c r="BF116" s="945"/>
      <c r="BG116" s="945"/>
      <c r="BH116" s="945"/>
      <c r="BI116" s="945"/>
      <c r="BJ116" s="945"/>
      <c r="BK116" s="945"/>
      <c r="BL116" s="945"/>
      <c r="BM116" s="945"/>
      <c r="BN116" s="945"/>
      <c r="BO116" s="945"/>
      <c r="BP116" s="946"/>
      <c r="BQ116" s="894" t="s">
        <v>127</v>
      </c>
      <c r="BR116" s="895"/>
      <c r="BS116" s="895"/>
      <c r="BT116" s="895"/>
      <c r="BU116" s="895"/>
      <c r="BV116" s="895" t="s">
        <v>127</v>
      </c>
      <c r="BW116" s="895"/>
      <c r="BX116" s="895"/>
      <c r="BY116" s="895"/>
      <c r="BZ116" s="895"/>
      <c r="CA116" s="895" t="s">
        <v>127</v>
      </c>
      <c r="CB116" s="895"/>
      <c r="CC116" s="895"/>
      <c r="CD116" s="895"/>
      <c r="CE116" s="895"/>
      <c r="CF116" s="956" t="s">
        <v>127</v>
      </c>
      <c r="CG116" s="957"/>
      <c r="CH116" s="957"/>
      <c r="CI116" s="957"/>
      <c r="CJ116" s="957"/>
      <c r="CK116" s="1012"/>
      <c r="CL116" s="899"/>
      <c r="CM116" s="902" t="s">
        <v>450</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60773</v>
      </c>
      <c r="DH116" s="858"/>
      <c r="DI116" s="858"/>
      <c r="DJ116" s="858"/>
      <c r="DK116" s="859"/>
      <c r="DL116" s="860">
        <v>49816</v>
      </c>
      <c r="DM116" s="858"/>
      <c r="DN116" s="858"/>
      <c r="DO116" s="858"/>
      <c r="DP116" s="859"/>
      <c r="DQ116" s="860">
        <v>43589</v>
      </c>
      <c r="DR116" s="858"/>
      <c r="DS116" s="858"/>
      <c r="DT116" s="858"/>
      <c r="DU116" s="859"/>
      <c r="DV116" s="905">
        <v>1.5</v>
      </c>
      <c r="DW116" s="906"/>
      <c r="DX116" s="906"/>
      <c r="DY116" s="906"/>
      <c r="DZ116" s="907"/>
    </row>
    <row r="117" spans="1:130" s="246" customFormat="1" ht="26.25" customHeight="1" x14ac:dyDescent="0.15">
      <c r="A117" s="982" t="s">
        <v>183</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451</v>
      </c>
      <c r="Z117" s="984"/>
      <c r="AA117" s="989">
        <v>699333</v>
      </c>
      <c r="AB117" s="990"/>
      <c r="AC117" s="990"/>
      <c r="AD117" s="990"/>
      <c r="AE117" s="991"/>
      <c r="AF117" s="992">
        <v>707107</v>
      </c>
      <c r="AG117" s="990"/>
      <c r="AH117" s="990"/>
      <c r="AI117" s="990"/>
      <c r="AJ117" s="991"/>
      <c r="AK117" s="992">
        <v>648494</v>
      </c>
      <c r="AL117" s="990"/>
      <c r="AM117" s="990"/>
      <c r="AN117" s="990"/>
      <c r="AO117" s="991"/>
      <c r="AP117" s="993"/>
      <c r="AQ117" s="994"/>
      <c r="AR117" s="994"/>
      <c r="AS117" s="994"/>
      <c r="AT117" s="995"/>
      <c r="AU117" s="1017"/>
      <c r="AV117" s="1018"/>
      <c r="AW117" s="1018"/>
      <c r="AX117" s="1018"/>
      <c r="AY117" s="1018"/>
      <c r="AZ117" s="944" t="s">
        <v>452</v>
      </c>
      <c r="BA117" s="945"/>
      <c r="BB117" s="945"/>
      <c r="BC117" s="945"/>
      <c r="BD117" s="945"/>
      <c r="BE117" s="945"/>
      <c r="BF117" s="945"/>
      <c r="BG117" s="945"/>
      <c r="BH117" s="945"/>
      <c r="BI117" s="945"/>
      <c r="BJ117" s="945"/>
      <c r="BK117" s="945"/>
      <c r="BL117" s="945"/>
      <c r="BM117" s="945"/>
      <c r="BN117" s="945"/>
      <c r="BO117" s="945"/>
      <c r="BP117" s="946"/>
      <c r="BQ117" s="894" t="s">
        <v>127</v>
      </c>
      <c r="BR117" s="895"/>
      <c r="BS117" s="895"/>
      <c r="BT117" s="895"/>
      <c r="BU117" s="895"/>
      <c r="BV117" s="895" t="s">
        <v>127</v>
      </c>
      <c r="BW117" s="895"/>
      <c r="BX117" s="895"/>
      <c r="BY117" s="895"/>
      <c r="BZ117" s="895"/>
      <c r="CA117" s="895" t="s">
        <v>127</v>
      </c>
      <c r="CB117" s="895"/>
      <c r="CC117" s="895"/>
      <c r="CD117" s="895"/>
      <c r="CE117" s="895"/>
      <c r="CF117" s="956" t="s">
        <v>127</v>
      </c>
      <c r="CG117" s="957"/>
      <c r="CH117" s="957"/>
      <c r="CI117" s="957"/>
      <c r="CJ117" s="957"/>
      <c r="CK117" s="1012"/>
      <c r="CL117" s="899"/>
      <c r="CM117" s="902" t="s">
        <v>453</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127</v>
      </c>
      <c r="DH117" s="858"/>
      <c r="DI117" s="858"/>
      <c r="DJ117" s="858"/>
      <c r="DK117" s="859"/>
      <c r="DL117" s="860" t="s">
        <v>127</v>
      </c>
      <c r="DM117" s="858"/>
      <c r="DN117" s="858"/>
      <c r="DO117" s="858"/>
      <c r="DP117" s="859"/>
      <c r="DQ117" s="860" t="s">
        <v>127</v>
      </c>
      <c r="DR117" s="858"/>
      <c r="DS117" s="858"/>
      <c r="DT117" s="858"/>
      <c r="DU117" s="859"/>
      <c r="DV117" s="905" t="s">
        <v>127</v>
      </c>
      <c r="DW117" s="906"/>
      <c r="DX117" s="906"/>
      <c r="DY117" s="906"/>
      <c r="DZ117" s="907"/>
    </row>
    <row r="118" spans="1:130" s="246" customFormat="1" ht="26.25" customHeight="1" x14ac:dyDescent="0.15">
      <c r="A118" s="982" t="s">
        <v>426</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424</v>
      </c>
      <c r="AB118" s="983"/>
      <c r="AC118" s="983"/>
      <c r="AD118" s="983"/>
      <c r="AE118" s="984"/>
      <c r="AF118" s="985" t="s">
        <v>301</v>
      </c>
      <c r="AG118" s="983"/>
      <c r="AH118" s="983"/>
      <c r="AI118" s="983"/>
      <c r="AJ118" s="984"/>
      <c r="AK118" s="985" t="s">
        <v>300</v>
      </c>
      <c r="AL118" s="983"/>
      <c r="AM118" s="983"/>
      <c r="AN118" s="983"/>
      <c r="AO118" s="984"/>
      <c r="AP118" s="986" t="s">
        <v>425</v>
      </c>
      <c r="AQ118" s="987"/>
      <c r="AR118" s="987"/>
      <c r="AS118" s="987"/>
      <c r="AT118" s="988"/>
      <c r="AU118" s="1017"/>
      <c r="AV118" s="1018"/>
      <c r="AW118" s="1018"/>
      <c r="AX118" s="1018"/>
      <c r="AY118" s="1018"/>
      <c r="AZ118" s="960" t="s">
        <v>454</v>
      </c>
      <c r="BA118" s="961"/>
      <c r="BB118" s="961"/>
      <c r="BC118" s="961"/>
      <c r="BD118" s="961"/>
      <c r="BE118" s="961"/>
      <c r="BF118" s="961"/>
      <c r="BG118" s="961"/>
      <c r="BH118" s="961"/>
      <c r="BI118" s="961"/>
      <c r="BJ118" s="961"/>
      <c r="BK118" s="961"/>
      <c r="BL118" s="961"/>
      <c r="BM118" s="961"/>
      <c r="BN118" s="961"/>
      <c r="BO118" s="961"/>
      <c r="BP118" s="962"/>
      <c r="BQ118" s="963" t="s">
        <v>127</v>
      </c>
      <c r="BR118" s="926"/>
      <c r="BS118" s="926"/>
      <c r="BT118" s="926"/>
      <c r="BU118" s="926"/>
      <c r="BV118" s="926" t="s">
        <v>127</v>
      </c>
      <c r="BW118" s="926"/>
      <c r="BX118" s="926"/>
      <c r="BY118" s="926"/>
      <c r="BZ118" s="926"/>
      <c r="CA118" s="926" t="s">
        <v>127</v>
      </c>
      <c r="CB118" s="926"/>
      <c r="CC118" s="926"/>
      <c r="CD118" s="926"/>
      <c r="CE118" s="926"/>
      <c r="CF118" s="956" t="s">
        <v>127</v>
      </c>
      <c r="CG118" s="957"/>
      <c r="CH118" s="957"/>
      <c r="CI118" s="957"/>
      <c r="CJ118" s="957"/>
      <c r="CK118" s="1012"/>
      <c r="CL118" s="899"/>
      <c r="CM118" s="902" t="s">
        <v>455</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127</v>
      </c>
      <c r="DH118" s="858"/>
      <c r="DI118" s="858"/>
      <c r="DJ118" s="858"/>
      <c r="DK118" s="859"/>
      <c r="DL118" s="860" t="s">
        <v>127</v>
      </c>
      <c r="DM118" s="858"/>
      <c r="DN118" s="858"/>
      <c r="DO118" s="858"/>
      <c r="DP118" s="859"/>
      <c r="DQ118" s="860" t="s">
        <v>127</v>
      </c>
      <c r="DR118" s="858"/>
      <c r="DS118" s="858"/>
      <c r="DT118" s="858"/>
      <c r="DU118" s="859"/>
      <c r="DV118" s="905" t="s">
        <v>127</v>
      </c>
      <c r="DW118" s="906"/>
      <c r="DX118" s="906"/>
      <c r="DY118" s="906"/>
      <c r="DZ118" s="907"/>
    </row>
    <row r="119" spans="1:130" s="246" customFormat="1" ht="26.25" customHeight="1" x14ac:dyDescent="0.15">
      <c r="A119" s="896" t="s">
        <v>429</v>
      </c>
      <c r="B119" s="897"/>
      <c r="C119" s="972" t="s">
        <v>430</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127</v>
      </c>
      <c r="AB119" s="976"/>
      <c r="AC119" s="976"/>
      <c r="AD119" s="976"/>
      <c r="AE119" s="977"/>
      <c r="AF119" s="978" t="s">
        <v>127</v>
      </c>
      <c r="AG119" s="976"/>
      <c r="AH119" s="976"/>
      <c r="AI119" s="976"/>
      <c r="AJ119" s="977"/>
      <c r="AK119" s="978" t="s">
        <v>127</v>
      </c>
      <c r="AL119" s="976"/>
      <c r="AM119" s="976"/>
      <c r="AN119" s="976"/>
      <c r="AO119" s="977"/>
      <c r="AP119" s="979" t="s">
        <v>127</v>
      </c>
      <c r="AQ119" s="980"/>
      <c r="AR119" s="980"/>
      <c r="AS119" s="980"/>
      <c r="AT119" s="981"/>
      <c r="AU119" s="1019"/>
      <c r="AV119" s="1020"/>
      <c r="AW119" s="1020"/>
      <c r="AX119" s="1020"/>
      <c r="AY119" s="1020"/>
      <c r="AZ119" s="277" t="s">
        <v>183</v>
      </c>
      <c r="BA119" s="277"/>
      <c r="BB119" s="277"/>
      <c r="BC119" s="277"/>
      <c r="BD119" s="277"/>
      <c r="BE119" s="277"/>
      <c r="BF119" s="277"/>
      <c r="BG119" s="277"/>
      <c r="BH119" s="277"/>
      <c r="BI119" s="277"/>
      <c r="BJ119" s="277"/>
      <c r="BK119" s="277"/>
      <c r="BL119" s="277"/>
      <c r="BM119" s="277"/>
      <c r="BN119" s="277"/>
      <c r="BO119" s="958" t="s">
        <v>456</v>
      </c>
      <c r="BP119" s="959"/>
      <c r="BQ119" s="963">
        <v>8981886</v>
      </c>
      <c r="BR119" s="926"/>
      <c r="BS119" s="926"/>
      <c r="BT119" s="926"/>
      <c r="BU119" s="926"/>
      <c r="BV119" s="926">
        <v>9323493</v>
      </c>
      <c r="BW119" s="926"/>
      <c r="BX119" s="926"/>
      <c r="BY119" s="926"/>
      <c r="BZ119" s="926"/>
      <c r="CA119" s="926">
        <v>9681121</v>
      </c>
      <c r="CB119" s="926"/>
      <c r="CC119" s="926"/>
      <c r="CD119" s="926"/>
      <c r="CE119" s="926"/>
      <c r="CF119" s="824"/>
      <c r="CG119" s="825"/>
      <c r="CH119" s="825"/>
      <c r="CI119" s="825"/>
      <c r="CJ119" s="915"/>
      <c r="CK119" s="1013"/>
      <c r="CL119" s="901"/>
      <c r="CM119" s="919" t="s">
        <v>457</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127</v>
      </c>
      <c r="DH119" s="841"/>
      <c r="DI119" s="841"/>
      <c r="DJ119" s="841"/>
      <c r="DK119" s="842"/>
      <c r="DL119" s="843" t="s">
        <v>127</v>
      </c>
      <c r="DM119" s="841"/>
      <c r="DN119" s="841"/>
      <c r="DO119" s="841"/>
      <c r="DP119" s="842"/>
      <c r="DQ119" s="843" t="s">
        <v>127</v>
      </c>
      <c r="DR119" s="841"/>
      <c r="DS119" s="841"/>
      <c r="DT119" s="841"/>
      <c r="DU119" s="842"/>
      <c r="DV119" s="929" t="s">
        <v>127</v>
      </c>
      <c r="DW119" s="930"/>
      <c r="DX119" s="930"/>
      <c r="DY119" s="930"/>
      <c r="DZ119" s="931"/>
    </row>
    <row r="120" spans="1:130" s="246" customFormat="1" ht="26.25" customHeight="1" x14ac:dyDescent="0.15">
      <c r="A120" s="898"/>
      <c r="B120" s="899"/>
      <c r="C120" s="902" t="s">
        <v>434</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127</v>
      </c>
      <c r="AB120" s="858"/>
      <c r="AC120" s="858"/>
      <c r="AD120" s="858"/>
      <c r="AE120" s="859"/>
      <c r="AF120" s="860" t="s">
        <v>127</v>
      </c>
      <c r="AG120" s="858"/>
      <c r="AH120" s="858"/>
      <c r="AI120" s="858"/>
      <c r="AJ120" s="859"/>
      <c r="AK120" s="860" t="s">
        <v>127</v>
      </c>
      <c r="AL120" s="858"/>
      <c r="AM120" s="858"/>
      <c r="AN120" s="858"/>
      <c r="AO120" s="859"/>
      <c r="AP120" s="905" t="s">
        <v>127</v>
      </c>
      <c r="AQ120" s="906"/>
      <c r="AR120" s="906"/>
      <c r="AS120" s="906"/>
      <c r="AT120" s="907"/>
      <c r="AU120" s="964" t="s">
        <v>458</v>
      </c>
      <c r="AV120" s="965"/>
      <c r="AW120" s="965"/>
      <c r="AX120" s="965"/>
      <c r="AY120" s="966"/>
      <c r="AZ120" s="941" t="s">
        <v>459</v>
      </c>
      <c r="BA120" s="886"/>
      <c r="BB120" s="886"/>
      <c r="BC120" s="886"/>
      <c r="BD120" s="886"/>
      <c r="BE120" s="886"/>
      <c r="BF120" s="886"/>
      <c r="BG120" s="886"/>
      <c r="BH120" s="886"/>
      <c r="BI120" s="886"/>
      <c r="BJ120" s="886"/>
      <c r="BK120" s="886"/>
      <c r="BL120" s="886"/>
      <c r="BM120" s="886"/>
      <c r="BN120" s="886"/>
      <c r="BO120" s="886"/>
      <c r="BP120" s="887"/>
      <c r="BQ120" s="942">
        <v>2431413</v>
      </c>
      <c r="BR120" s="923"/>
      <c r="BS120" s="923"/>
      <c r="BT120" s="923"/>
      <c r="BU120" s="923"/>
      <c r="BV120" s="923">
        <v>2471462</v>
      </c>
      <c r="BW120" s="923"/>
      <c r="BX120" s="923"/>
      <c r="BY120" s="923"/>
      <c r="BZ120" s="923"/>
      <c r="CA120" s="923">
        <v>2697071</v>
      </c>
      <c r="CB120" s="923"/>
      <c r="CC120" s="923"/>
      <c r="CD120" s="923"/>
      <c r="CE120" s="923"/>
      <c r="CF120" s="947">
        <v>94.8</v>
      </c>
      <c r="CG120" s="948"/>
      <c r="CH120" s="948"/>
      <c r="CI120" s="948"/>
      <c r="CJ120" s="948"/>
      <c r="CK120" s="949" t="s">
        <v>460</v>
      </c>
      <c r="CL120" s="933"/>
      <c r="CM120" s="933"/>
      <c r="CN120" s="933"/>
      <c r="CO120" s="934"/>
      <c r="CP120" s="953" t="s">
        <v>404</v>
      </c>
      <c r="CQ120" s="954"/>
      <c r="CR120" s="954"/>
      <c r="CS120" s="954"/>
      <c r="CT120" s="954"/>
      <c r="CU120" s="954"/>
      <c r="CV120" s="954"/>
      <c r="CW120" s="954"/>
      <c r="CX120" s="954"/>
      <c r="CY120" s="954"/>
      <c r="CZ120" s="954"/>
      <c r="DA120" s="954"/>
      <c r="DB120" s="954"/>
      <c r="DC120" s="954"/>
      <c r="DD120" s="954"/>
      <c r="DE120" s="954"/>
      <c r="DF120" s="955"/>
      <c r="DG120" s="942">
        <v>2035652</v>
      </c>
      <c r="DH120" s="923"/>
      <c r="DI120" s="923"/>
      <c r="DJ120" s="923"/>
      <c r="DK120" s="923"/>
      <c r="DL120" s="923">
        <v>2304827</v>
      </c>
      <c r="DM120" s="923"/>
      <c r="DN120" s="923"/>
      <c r="DO120" s="923"/>
      <c r="DP120" s="923"/>
      <c r="DQ120" s="923">
        <v>2488870</v>
      </c>
      <c r="DR120" s="923"/>
      <c r="DS120" s="923"/>
      <c r="DT120" s="923"/>
      <c r="DU120" s="923"/>
      <c r="DV120" s="924">
        <v>87.5</v>
      </c>
      <c r="DW120" s="924"/>
      <c r="DX120" s="924"/>
      <c r="DY120" s="924"/>
      <c r="DZ120" s="925"/>
    </row>
    <row r="121" spans="1:130" s="246" customFormat="1" ht="26.25" customHeight="1" x14ac:dyDescent="0.15">
      <c r="A121" s="898"/>
      <c r="B121" s="899"/>
      <c r="C121" s="944" t="s">
        <v>461</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v>75594</v>
      </c>
      <c r="AB121" s="858"/>
      <c r="AC121" s="858"/>
      <c r="AD121" s="858"/>
      <c r="AE121" s="859"/>
      <c r="AF121" s="860">
        <v>66337</v>
      </c>
      <c r="AG121" s="858"/>
      <c r="AH121" s="858"/>
      <c r="AI121" s="858"/>
      <c r="AJ121" s="859"/>
      <c r="AK121" s="860">
        <v>65497</v>
      </c>
      <c r="AL121" s="858"/>
      <c r="AM121" s="858"/>
      <c r="AN121" s="858"/>
      <c r="AO121" s="859"/>
      <c r="AP121" s="905">
        <v>2.2999999999999998</v>
      </c>
      <c r="AQ121" s="906"/>
      <c r="AR121" s="906"/>
      <c r="AS121" s="906"/>
      <c r="AT121" s="907"/>
      <c r="AU121" s="967"/>
      <c r="AV121" s="968"/>
      <c r="AW121" s="968"/>
      <c r="AX121" s="968"/>
      <c r="AY121" s="969"/>
      <c r="AZ121" s="893" t="s">
        <v>462</v>
      </c>
      <c r="BA121" s="828"/>
      <c r="BB121" s="828"/>
      <c r="BC121" s="828"/>
      <c r="BD121" s="828"/>
      <c r="BE121" s="828"/>
      <c r="BF121" s="828"/>
      <c r="BG121" s="828"/>
      <c r="BH121" s="828"/>
      <c r="BI121" s="828"/>
      <c r="BJ121" s="828"/>
      <c r="BK121" s="828"/>
      <c r="BL121" s="828"/>
      <c r="BM121" s="828"/>
      <c r="BN121" s="828"/>
      <c r="BO121" s="828"/>
      <c r="BP121" s="829"/>
      <c r="BQ121" s="894">
        <v>138712</v>
      </c>
      <c r="BR121" s="895"/>
      <c r="BS121" s="895"/>
      <c r="BT121" s="895"/>
      <c r="BU121" s="895"/>
      <c r="BV121" s="895">
        <v>169073</v>
      </c>
      <c r="BW121" s="895"/>
      <c r="BX121" s="895"/>
      <c r="BY121" s="895"/>
      <c r="BZ121" s="895"/>
      <c r="CA121" s="895">
        <v>189195</v>
      </c>
      <c r="CB121" s="895"/>
      <c r="CC121" s="895"/>
      <c r="CD121" s="895"/>
      <c r="CE121" s="895"/>
      <c r="CF121" s="956">
        <v>6.6</v>
      </c>
      <c r="CG121" s="957"/>
      <c r="CH121" s="957"/>
      <c r="CI121" s="957"/>
      <c r="CJ121" s="957"/>
      <c r="CK121" s="950"/>
      <c r="CL121" s="936"/>
      <c r="CM121" s="936"/>
      <c r="CN121" s="936"/>
      <c r="CO121" s="937"/>
      <c r="CP121" s="916" t="s">
        <v>406</v>
      </c>
      <c r="CQ121" s="917"/>
      <c r="CR121" s="917"/>
      <c r="CS121" s="917"/>
      <c r="CT121" s="917"/>
      <c r="CU121" s="917"/>
      <c r="CV121" s="917"/>
      <c r="CW121" s="917"/>
      <c r="CX121" s="917"/>
      <c r="CY121" s="917"/>
      <c r="CZ121" s="917"/>
      <c r="DA121" s="917"/>
      <c r="DB121" s="917"/>
      <c r="DC121" s="917"/>
      <c r="DD121" s="917"/>
      <c r="DE121" s="917"/>
      <c r="DF121" s="918"/>
      <c r="DG121" s="894">
        <v>356556</v>
      </c>
      <c r="DH121" s="895"/>
      <c r="DI121" s="895"/>
      <c r="DJ121" s="895"/>
      <c r="DK121" s="895"/>
      <c r="DL121" s="895">
        <v>357333</v>
      </c>
      <c r="DM121" s="895"/>
      <c r="DN121" s="895"/>
      <c r="DO121" s="895"/>
      <c r="DP121" s="895"/>
      <c r="DQ121" s="895">
        <v>373753</v>
      </c>
      <c r="DR121" s="895"/>
      <c r="DS121" s="895"/>
      <c r="DT121" s="895"/>
      <c r="DU121" s="895"/>
      <c r="DV121" s="872">
        <v>13.1</v>
      </c>
      <c r="DW121" s="872"/>
      <c r="DX121" s="872"/>
      <c r="DY121" s="872"/>
      <c r="DZ121" s="873"/>
    </row>
    <row r="122" spans="1:130" s="246" customFormat="1" ht="26.25" customHeight="1" x14ac:dyDescent="0.15">
      <c r="A122" s="898"/>
      <c r="B122" s="899"/>
      <c r="C122" s="902" t="s">
        <v>444</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127</v>
      </c>
      <c r="AB122" s="858"/>
      <c r="AC122" s="858"/>
      <c r="AD122" s="858"/>
      <c r="AE122" s="859"/>
      <c r="AF122" s="860" t="s">
        <v>127</v>
      </c>
      <c r="AG122" s="858"/>
      <c r="AH122" s="858"/>
      <c r="AI122" s="858"/>
      <c r="AJ122" s="859"/>
      <c r="AK122" s="860" t="s">
        <v>127</v>
      </c>
      <c r="AL122" s="858"/>
      <c r="AM122" s="858"/>
      <c r="AN122" s="858"/>
      <c r="AO122" s="859"/>
      <c r="AP122" s="905" t="s">
        <v>127</v>
      </c>
      <c r="AQ122" s="906"/>
      <c r="AR122" s="906"/>
      <c r="AS122" s="906"/>
      <c r="AT122" s="907"/>
      <c r="AU122" s="967"/>
      <c r="AV122" s="968"/>
      <c r="AW122" s="968"/>
      <c r="AX122" s="968"/>
      <c r="AY122" s="969"/>
      <c r="AZ122" s="960" t="s">
        <v>463</v>
      </c>
      <c r="BA122" s="961"/>
      <c r="BB122" s="961"/>
      <c r="BC122" s="961"/>
      <c r="BD122" s="961"/>
      <c r="BE122" s="961"/>
      <c r="BF122" s="961"/>
      <c r="BG122" s="961"/>
      <c r="BH122" s="961"/>
      <c r="BI122" s="961"/>
      <c r="BJ122" s="961"/>
      <c r="BK122" s="961"/>
      <c r="BL122" s="961"/>
      <c r="BM122" s="961"/>
      <c r="BN122" s="961"/>
      <c r="BO122" s="961"/>
      <c r="BP122" s="962"/>
      <c r="BQ122" s="963">
        <v>5630514</v>
      </c>
      <c r="BR122" s="926"/>
      <c r="BS122" s="926"/>
      <c r="BT122" s="926"/>
      <c r="BU122" s="926"/>
      <c r="BV122" s="926">
        <v>5551937</v>
      </c>
      <c r="BW122" s="926"/>
      <c r="BX122" s="926"/>
      <c r="BY122" s="926"/>
      <c r="BZ122" s="926"/>
      <c r="CA122" s="926">
        <v>5550496</v>
      </c>
      <c r="CB122" s="926"/>
      <c r="CC122" s="926"/>
      <c r="CD122" s="926"/>
      <c r="CE122" s="926"/>
      <c r="CF122" s="927">
        <v>195.1</v>
      </c>
      <c r="CG122" s="928"/>
      <c r="CH122" s="928"/>
      <c r="CI122" s="928"/>
      <c r="CJ122" s="928"/>
      <c r="CK122" s="950"/>
      <c r="CL122" s="936"/>
      <c r="CM122" s="936"/>
      <c r="CN122" s="936"/>
      <c r="CO122" s="937"/>
      <c r="CP122" s="916" t="s">
        <v>464</v>
      </c>
      <c r="CQ122" s="917"/>
      <c r="CR122" s="917"/>
      <c r="CS122" s="917"/>
      <c r="CT122" s="917"/>
      <c r="CU122" s="917"/>
      <c r="CV122" s="917"/>
      <c r="CW122" s="917"/>
      <c r="CX122" s="917"/>
      <c r="CY122" s="917"/>
      <c r="CZ122" s="917"/>
      <c r="DA122" s="917"/>
      <c r="DB122" s="917"/>
      <c r="DC122" s="917"/>
      <c r="DD122" s="917"/>
      <c r="DE122" s="917"/>
      <c r="DF122" s="918"/>
      <c r="DG122" s="894" t="s">
        <v>127</v>
      </c>
      <c r="DH122" s="895"/>
      <c r="DI122" s="895"/>
      <c r="DJ122" s="895"/>
      <c r="DK122" s="895"/>
      <c r="DL122" s="895" t="s">
        <v>127</v>
      </c>
      <c r="DM122" s="895"/>
      <c r="DN122" s="895"/>
      <c r="DO122" s="895"/>
      <c r="DP122" s="895"/>
      <c r="DQ122" s="895" t="s">
        <v>127</v>
      </c>
      <c r="DR122" s="895"/>
      <c r="DS122" s="895"/>
      <c r="DT122" s="895"/>
      <c r="DU122" s="895"/>
      <c r="DV122" s="872" t="s">
        <v>127</v>
      </c>
      <c r="DW122" s="872"/>
      <c r="DX122" s="872"/>
      <c r="DY122" s="872"/>
      <c r="DZ122" s="873"/>
    </row>
    <row r="123" spans="1:130" s="246" customFormat="1" ht="26.25" customHeight="1" x14ac:dyDescent="0.15">
      <c r="A123" s="898"/>
      <c r="B123" s="899"/>
      <c r="C123" s="902" t="s">
        <v>450</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v>11984</v>
      </c>
      <c r="AB123" s="858"/>
      <c r="AC123" s="858"/>
      <c r="AD123" s="858"/>
      <c r="AE123" s="859"/>
      <c r="AF123" s="860">
        <v>11797</v>
      </c>
      <c r="AG123" s="858"/>
      <c r="AH123" s="858"/>
      <c r="AI123" s="858"/>
      <c r="AJ123" s="859"/>
      <c r="AK123" s="860">
        <v>6881</v>
      </c>
      <c r="AL123" s="858"/>
      <c r="AM123" s="858"/>
      <c r="AN123" s="858"/>
      <c r="AO123" s="859"/>
      <c r="AP123" s="905">
        <v>0.2</v>
      </c>
      <c r="AQ123" s="906"/>
      <c r="AR123" s="906"/>
      <c r="AS123" s="906"/>
      <c r="AT123" s="907"/>
      <c r="AU123" s="970"/>
      <c r="AV123" s="971"/>
      <c r="AW123" s="971"/>
      <c r="AX123" s="971"/>
      <c r="AY123" s="971"/>
      <c r="AZ123" s="277" t="s">
        <v>183</v>
      </c>
      <c r="BA123" s="277"/>
      <c r="BB123" s="277"/>
      <c r="BC123" s="277"/>
      <c r="BD123" s="277"/>
      <c r="BE123" s="277"/>
      <c r="BF123" s="277"/>
      <c r="BG123" s="277"/>
      <c r="BH123" s="277"/>
      <c r="BI123" s="277"/>
      <c r="BJ123" s="277"/>
      <c r="BK123" s="277"/>
      <c r="BL123" s="277"/>
      <c r="BM123" s="277"/>
      <c r="BN123" s="277"/>
      <c r="BO123" s="958" t="s">
        <v>465</v>
      </c>
      <c r="BP123" s="959"/>
      <c r="BQ123" s="913">
        <v>8200639</v>
      </c>
      <c r="BR123" s="914"/>
      <c r="BS123" s="914"/>
      <c r="BT123" s="914"/>
      <c r="BU123" s="914"/>
      <c r="BV123" s="914">
        <v>8192472</v>
      </c>
      <c r="BW123" s="914"/>
      <c r="BX123" s="914"/>
      <c r="BY123" s="914"/>
      <c r="BZ123" s="914"/>
      <c r="CA123" s="914">
        <v>8436762</v>
      </c>
      <c r="CB123" s="914"/>
      <c r="CC123" s="914"/>
      <c r="CD123" s="914"/>
      <c r="CE123" s="914"/>
      <c r="CF123" s="824"/>
      <c r="CG123" s="825"/>
      <c r="CH123" s="825"/>
      <c r="CI123" s="825"/>
      <c r="CJ123" s="915"/>
      <c r="CK123" s="950"/>
      <c r="CL123" s="936"/>
      <c r="CM123" s="936"/>
      <c r="CN123" s="936"/>
      <c r="CO123" s="937"/>
      <c r="CP123" s="916" t="s">
        <v>466</v>
      </c>
      <c r="CQ123" s="917"/>
      <c r="CR123" s="917"/>
      <c r="CS123" s="917"/>
      <c r="CT123" s="917"/>
      <c r="CU123" s="917"/>
      <c r="CV123" s="917"/>
      <c r="CW123" s="917"/>
      <c r="CX123" s="917"/>
      <c r="CY123" s="917"/>
      <c r="CZ123" s="917"/>
      <c r="DA123" s="917"/>
      <c r="DB123" s="917"/>
      <c r="DC123" s="917"/>
      <c r="DD123" s="917"/>
      <c r="DE123" s="917"/>
      <c r="DF123" s="918"/>
      <c r="DG123" s="857" t="s">
        <v>127</v>
      </c>
      <c r="DH123" s="858"/>
      <c r="DI123" s="858"/>
      <c r="DJ123" s="858"/>
      <c r="DK123" s="859"/>
      <c r="DL123" s="860" t="s">
        <v>127</v>
      </c>
      <c r="DM123" s="858"/>
      <c r="DN123" s="858"/>
      <c r="DO123" s="858"/>
      <c r="DP123" s="859"/>
      <c r="DQ123" s="860" t="s">
        <v>127</v>
      </c>
      <c r="DR123" s="858"/>
      <c r="DS123" s="858"/>
      <c r="DT123" s="858"/>
      <c r="DU123" s="859"/>
      <c r="DV123" s="905" t="s">
        <v>127</v>
      </c>
      <c r="DW123" s="906"/>
      <c r="DX123" s="906"/>
      <c r="DY123" s="906"/>
      <c r="DZ123" s="907"/>
    </row>
    <row r="124" spans="1:130" s="246" customFormat="1" ht="26.25" customHeight="1" thickBot="1" x14ac:dyDescent="0.2">
      <c r="A124" s="898"/>
      <c r="B124" s="899"/>
      <c r="C124" s="902" t="s">
        <v>453</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127</v>
      </c>
      <c r="AB124" s="858"/>
      <c r="AC124" s="858"/>
      <c r="AD124" s="858"/>
      <c r="AE124" s="859"/>
      <c r="AF124" s="860" t="s">
        <v>127</v>
      </c>
      <c r="AG124" s="858"/>
      <c r="AH124" s="858"/>
      <c r="AI124" s="858"/>
      <c r="AJ124" s="859"/>
      <c r="AK124" s="860" t="s">
        <v>127</v>
      </c>
      <c r="AL124" s="858"/>
      <c r="AM124" s="858"/>
      <c r="AN124" s="858"/>
      <c r="AO124" s="859"/>
      <c r="AP124" s="905" t="s">
        <v>127</v>
      </c>
      <c r="AQ124" s="906"/>
      <c r="AR124" s="906"/>
      <c r="AS124" s="906"/>
      <c r="AT124" s="907"/>
      <c r="AU124" s="908" t="s">
        <v>467</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27.3</v>
      </c>
      <c r="BR124" s="912"/>
      <c r="BS124" s="912"/>
      <c r="BT124" s="912"/>
      <c r="BU124" s="912"/>
      <c r="BV124" s="912">
        <v>39.4</v>
      </c>
      <c r="BW124" s="912"/>
      <c r="BX124" s="912"/>
      <c r="BY124" s="912"/>
      <c r="BZ124" s="912"/>
      <c r="CA124" s="912">
        <v>43.7</v>
      </c>
      <c r="CB124" s="912"/>
      <c r="CC124" s="912"/>
      <c r="CD124" s="912"/>
      <c r="CE124" s="912"/>
      <c r="CF124" s="802"/>
      <c r="CG124" s="803"/>
      <c r="CH124" s="803"/>
      <c r="CI124" s="803"/>
      <c r="CJ124" s="943"/>
      <c r="CK124" s="951"/>
      <c r="CL124" s="951"/>
      <c r="CM124" s="951"/>
      <c r="CN124" s="951"/>
      <c r="CO124" s="952"/>
      <c r="CP124" s="916" t="s">
        <v>468</v>
      </c>
      <c r="CQ124" s="917"/>
      <c r="CR124" s="917"/>
      <c r="CS124" s="917"/>
      <c r="CT124" s="917"/>
      <c r="CU124" s="917"/>
      <c r="CV124" s="917"/>
      <c r="CW124" s="917"/>
      <c r="CX124" s="917"/>
      <c r="CY124" s="917"/>
      <c r="CZ124" s="917"/>
      <c r="DA124" s="917"/>
      <c r="DB124" s="917"/>
      <c r="DC124" s="917"/>
      <c r="DD124" s="917"/>
      <c r="DE124" s="917"/>
      <c r="DF124" s="918"/>
      <c r="DG124" s="840" t="s">
        <v>127</v>
      </c>
      <c r="DH124" s="841"/>
      <c r="DI124" s="841"/>
      <c r="DJ124" s="841"/>
      <c r="DK124" s="842"/>
      <c r="DL124" s="843" t="s">
        <v>127</v>
      </c>
      <c r="DM124" s="841"/>
      <c r="DN124" s="841"/>
      <c r="DO124" s="841"/>
      <c r="DP124" s="842"/>
      <c r="DQ124" s="843" t="s">
        <v>127</v>
      </c>
      <c r="DR124" s="841"/>
      <c r="DS124" s="841"/>
      <c r="DT124" s="841"/>
      <c r="DU124" s="842"/>
      <c r="DV124" s="929" t="s">
        <v>127</v>
      </c>
      <c r="DW124" s="930"/>
      <c r="DX124" s="930"/>
      <c r="DY124" s="930"/>
      <c r="DZ124" s="931"/>
    </row>
    <row r="125" spans="1:130" s="246" customFormat="1" ht="26.25" customHeight="1" x14ac:dyDescent="0.15">
      <c r="A125" s="898"/>
      <c r="B125" s="899"/>
      <c r="C125" s="902" t="s">
        <v>455</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127</v>
      </c>
      <c r="AB125" s="858"/>
      <c r="AC125" s="858"/>
      <c r="AD125" s="858"/>
      <c r="AE125" s="859"/>
      <c r="AF125" s="860" t="s">
        <v>127</v>
      </c>
      <c r="AG125" s="858"/>
      <c r="AH125" s="858"/>
      <c r="AI125" s="858"/>
      <c r="AJ125" s="859"/>
      <c r="AK125" s="860" t="s">
        <v>127</v>
      </c>
      <c r="AL125" s="858"/>
      <c r="AM125" s="858"/>
      <c r="AN125" s="858"/>
      <c r="AO125" s="859"/>
      <c r="AP125" s="905" t="s">
        <v>127</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469</v>
      </c>
      <c r="CL125" s="933"/>
      <c r="CM125" s="933"/>
      <c r="CN125" s="933"/>
      <c r="CO125" s="934"/>
      <c r="CP125" s="941" t="s">
        <v>470</v>
      </c>
      <c r="CQ125" s="886"/>
      <c r="CR125" s="886"/>
      <c r="CS125" s="886"/>
      <c r="CT125" s="886"/>
      <c r="CU125" s="886"/>
      <c r="CV125" s="886"/>
      <c r="CW125" s="886"/>
      <c r="CX125" s="886"/>
      <c r="CY125" s="886"/>
      <c r="CZ125" s="886"/>
      <c r="DA125" s="886"/>
      <c r="DB125" s="886"/>
      <c r="DC125" s="886"/>
      <c r="DD125" s="886"/>
      <c r="DE125" s="886"/>
      <c r="DF125" s="887"/>
      <c r="DG125" s="942" t="s">
        <v>127</v>
      </c>
      <c r="DH125" s="923"/>
      <c r="DI125" s="923"/>
      <c r="DJ125" s="923"/>
      <c r="DK125" s="923"/>
      <c r="DL125" s="923" t="s">
        <v>127</v>
      </c>
      <c r="DM125" s="923"/>
      <c r="DN125" s="923"/>
      <c r="DO125" s="923"/>
      <c r="DP125" s="923"/>
      <c r="DQ125" s="923" t="s">
        <v>127</v>
      </c>
      <c r="DR125" s="923"/>
      <c r="DS125" s="923"/>
      <c r="DT125" s="923"/>
      <c r="DU125" s="923"/>
      <c r="DV125" s="924" t="s">
        <v>127</v>
      </c>
      <c r="DW125" s="924"/>
      <c r="DX125" s="924"/>
      <c r="DY125" s="924"/>
      <c r="DZ125" s="925"/>
    </row>
    <row r="126" spans="1:130" s="246" customFormat="1" ht="26.25" customHeight="1" thickBot="1" x14ac:dyDescent="0.2">
      <c r="A126" s="898"/>
      <c r="B126" s="899"/>
      <c r="C126" s="902" t="s">
        <v>457</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127</v>
      </c>
      <c r="AB126" s="858"/>
      <c r="AC126" s="858"/>
      <c r="AD126" s="858"/>
      <c r="AE126" s="859"/>
      <c r="AF126" s="860" t="s">
        <v>127</v>
      </c>
      <c r="AG126" s="858"/>
      <c r="AH126" s="858"/>
      <c r="AI126" s="858"/>
      <c r="AJ126" s="859"/>
      <c r="AK126" s="860" t="s">
        <v>127</v>
      </c>
      <c r="AL126" s="858"/>
      <c r="AM126" s="858"/>
      <c r="AN126" s="858"/>
      <c r="AO126" s="859"/>
      <c r="AP126" s="905" t="s">
        <v>127</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471</v>
      </c>
      <c r="CQ126" s="828"/>
      <c r="CR126" s="828"/>
      <c r="CS126" s="828"/>
      <c r="CT126" s="828"/>
      <c r="CU126" s="828"/>
      <c r="CV126" s="828"/>
      <c r="CW126" s="828"/>
      <c r="CX126" s="828"/>
      <c r="CY126" s="828"/>
      <c r="CZ126" s="828"/>
      <c r="DA126" s="828"/>
      <c r="DB126" s="828"/>
      <c r="DC126" s="828"/>
      <c r="DD126" s="828"/>
      <c r="DE126" s="828"/>
      <c r="DF126" s="829"/>
      <c r="DG126" s="894" t="s">
        <v>127</v>
      </c>
      <c r="DH126" s="895"/>
      <c r="DI126" s="895"/>
      <c r="DJ126" s="895"/>
      <c r="DK126" s="895"/>
      <c r="DL126" s="895" t="s">
        <v>127</v>
      </c>
      <c r="DM126" s="895"/>
      <c r="DN126" s="895"/>
      <c r="DO126" s="895"/>
      <c r="DP126" s="895"/>
      <c r="DQ126" s="895" t="s">
        <v>127</v>
      </c>
      <c r="DR126" s="895"/>
      <c r="DS126" s="895"/>
      <c r="DT126" s="895"/>
      <c r="DU126" s="895"/>
      <c r="DV126" s="872" t="s">
        <v>127</v>
      </c>
      <c r="DW126" s="872"/>
      <c r="DX126" s="872"/>
      <c r="DY126" s="872"/>
      <c r="DZ126" s="873"/>
    </row>
    <row r="127" spans="1:130" s="246" customFormat="1" ht="26.25" customHeight="1" x14ac:dyDescent="0.15">
      <c r="A127" s="900"/>
      <c r="B127" s="901"/>
      <c r="C127" s="919" t="s">
        <v>472</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49</v>
      </c>
      <c r="AB127" s="858"/>
      <c r="AC127" s="858"/>
      <c r="AD127" s="858"/>
      <c r="AE127" s="859"/>
      <c r="AF127" s="860">
        <v>36</v>
      </c>
      <c r="AG127" s="858"/>
      <c r="AH127" s="858"/>
      <c r="AI127" s="858"/>
      <c r="AJ127" s="859"/>
      <c r="AK127" s="860">
        <v>30</v>
      </c>
      <c r="AL127" s="858"/>
      <c r="AM127" s="858"/>
      <c r="AN127" s="858"/>
      <c r="AO127" s="859"/>
      <c r="AP127" s="905">
        <v>0</v>
      </c>
      <c r="AQ127" s="906"/>
      <c r="AR127" s="906"/>
      <c r="AS127" s="906"/>
      <c r="AT127" s="907"/>
      <c r="AU127" s="282"/>
      <c r="AV127" s="282"/>
      <c r="AW127" s="282"/>
      <c r="AX127" s="922" t="s">
        <v>473</v>
      </c>
      <c r="AY127" s="890"/>
      <c r="AZ127" s="890"/>
      <c r="BA127" s="890"/>
      <c r="BB127" s="890"/>
      <c r="BC127" s="890"/>
      <c r="BD127" s="890"/>
      <c r="BE127" s="891"/>
      <c r="BF127" s="889" t="s">
        <v>474</v>
      </c>
      <c r="BG127" s="890"/>
      <c r="BH127" s="890"/>
      <c r="BI127" s="890"/>
      <c r="BJ127" s="890"/>
      <c r="BK127" s="890"/>
      <c r="BL127" s="891"/>
      <c r="BM127" s="889" t="s">
        <v>475</v>
      </c>
      <c r="BN127" s="890"/>
      <c r="BO127" s="890"/>
      <c r="BP127" s="890"/>
      <c r="BQ127" s="890"/>
      <c r="BR127" s="890"/>
      <c r="BS127" s="891"/>
      <c r="BT127" s="889" t="s">
        <v>476</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477</v>
      </c>
      <c r="CQ127" s="828"/>
      <c r="CR127" s="828"/>
      <c r="CS127" s="828"/>
      <c r="CT127" s="828"/>
      <c r="CU127" s="828"/>
      <c r="CV127" s="828"/>
      <c r="CW127" s="828"/>
      <c r="CX127" s="828"/>
      <c r="CY127" s="828"/>
      <c r="CZ127" s="828"/>
      <c r="DA127" s="828"/>
      <c r="DB127" s="828"/>
      <c r="DC127" s="828"/>
      <c r="DD127" s="828"/>
      <c r="DE127" s="828"/>
      <c r="DF127" s="829"/>
      <c r="DG127" s="894" t="s">
        <v>127</v>
      </c>
      <c r="DH127" s="895"/>
      <c r="DI127" s="895"/>
      <c r="DJ127" s="895"/>
      <c r="DK127" s="895"/>
      <c r="DL127" s="895" t="s">
        <v>127</v>
      </c>
      <c r="DM127" s="895"/>
      <c r="DN127" s="895"/>
      <c r="DO127" s="895"/>
      <c r="DP127" s="895"/>
      <c r="DQ127" s="895" t="s">
        <v>127</v>
      </c>
      <c r="DR127" s="895"/>
      <c r="DS127" s="895"/>
      <c r="DT127" s="895"/>
      <c r="DU127" s="895"/>
      <c r="DV127" s="872" t="s">
        <v>127</v>
      </c>
      <c r="DW127" s="872"/>
      <c r="DX127" s="872"/>
      <c r="DY127" s="872"/>
      <c r="DZ127" s="873"/>
    </row>
    <row r="128" spans="1:130" s="246" customFormat="1" ht="26.25" customHeight="1" thickBot="1" x14ac:dyDescent="0.2">
      <c r="A128" s="874" t="s">
        <v>478</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479</v>
      </c>
      <c r="X128" s="876"/>
      <c r="Y128" s="876"/>
      <c r="Z128" s="877"/>
      <c r="AA128" s="878">
        <v>19451</v>
      </c>
      <c r="AB128" s="879"/>
      <c r="AC128" s="879"/>
      <c r="AD128" s="879"/>
      <c r="AE128" s="880"/>
      <c r="AF128" s="881">
        <v>21127</v>
      </c>
      <c r="AG128" s="879"/>
      <c r="AH128" s="879"/>
      <c r="AI128" s="879"/>
      <c r="AJ128" s="880"/>
      <c r="AK128" s="881">
        <v>8214</v>
      </c>
      <c r="AL128" s="879"/>
      <c r="AM128" s="879"/>
      <c r="AN128" s="879"/>
      <c r="AO128" s="880"/>
      <c r="AP128" s="882"/>
      <c r="AQ128" s="883"/>
      <c r="AR128" s="883"/>
      <c r="AS128" s="883"/>
      <c r="AT128" s="884"/>
      <c r="AU128" s="282"/>
      <c r="AV128" s="282"/>
      <c r="AW128" s="282"/>
      <c r="AX128" s="885" t="s">
        <v>480</v>
      </c>
      <c r="AY128" s="886"/>
      <c r="AZ128" s="886"/>
      <c r="BA128" s="886"/>
      <c r="BB128" s="886"/>
      <c r="BC128" s="886"/>
      <c r="BD128" s="886"/>
      <c r="BE128" s="887"/>
      <c r="BF128" s="864" t="s">
        <v>127</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481</v>
      </c>
      <c r="CQ128" s="806"/>
      <c r="CR128" s="806"/>
      <c r="CS128" s="806"/>
      <c r="CT128" s="806"/>
      <c r="CU128" s="806"/>
      <c r="CV128" s="806"/>
      <c r="CW128" s="806"/>
      <c r="CX128" s="806"/>
      <c r="CY128" s="806"/>
      <c r="CZ128" s="806"/>
      <c r="DA128" s="806"/>
      <c r="DB128" s="806"/>
      <c r="DC128" s="806"/>
      <c r="DD128" s="806"/>
      <c r="DE128" s="806"/>
      <c r="DF128" s="807"/>
      <c r="DG128" s="868" t="s">
        <v>127</v>
      </c>
      <c r="DH128" s="869"/>
      <c r="DI128" s="869"/>
      <c r="DJ128" s="869"/>
      <c r="DK128" s="869"/>
      <c r="DL128" s="869" t="s">
        <v>127</v>
      </c>
      <c r="DM128" s="869"/>
      <c r="DN128" s="869"/>
      <c r="DO128" s="869"/>
      <c r="DP128" s="869"/>
      <c r="DQ128" s="869" t="s">
        <v>127</v>
      </c>
      <c r="DR128" s="869"/>
      <c r="DS128" s="869"/>
      <c r="DT128" s="869"/>
      <c r="DU128" s="869"/>
      <c r="DV128" s="870" t="s">
        <v>127</v>
      </c>
      <c r="DW128" s="870"/>
      <c r="DX128" s="870"/>
      <c r="DY128" s="870"/>
      <c r="DZ128" s="871"/>
    </row>
    <row r="129" spans="1:131" s="246" customFormat="1" ht="26.25" customHeight="1" x14ac:dyDescent="0.15">
      <c r="A129" s="852" t="s">
        <v>108</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482</v>
      </c>
      <c r="X129" s="855"/>
      <c r="Y129" s="855"/>
      <c r="Z129" s="856"/>
      <c r="AA129" s="857">
        <v>3290043</v>
      </c>
      <c r="AB129" s="858"/>
      <c r="AC129" s="858"/>
      <c r="AD129" s="858"/>
      <c r="AE129" s="859"/>
      <c r="AF129" s="860">
        <v>3289726</v>
      </c>
      <c r="AG129" s="858"/>
      <c r="AH129" s="858"/>
      <c r="AI129" s="858"/>
      <c r="AJ129" s="859"/>
      <c r="AK129" s="860">
        <v>3259956</v>
      </c>
      <c r="AL129" s="858"/>
      <c r="AM129" s="858"/>
      <c r="AN129" s="858"/>
      <c r="AO129" s="859"/>
      <c r="AP129" s="861"/>
      <c r="AQ129" s="862"/>
      <c r="AR129" s="862"/>
      <c r="AS129" s="862"/>
      <c r="AT129" s="863"/>
      <c r="AU129" s="284"/>
      <c r="AV129" s="284"/>
      <c r="AW129" s="284"/>
      <c r="AX129" s="827" t="s">
        <v>483</v>
      </c>
      <c r="AY129" s="828"/>
      <c r="AZ129" s="828"/>
      <c r="BA129" s="828"/>
      <c r="BB129" s="828"/>
      <c r="BC129" s="828"/>
      <c r="BD129" s="828"/>
      <c r="BE129" s="829"/>
      <c r="BF129" s="847" t="s">
        <v>127</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484</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485</v>
      </c>
      <c r="X130" s="855"/>
      <c r="Y130" s="855"/>
      <c r="Z130" s="856"/>
      <c r="AA130" s="857">
        <v>432923</v>
      </c>
      <c r="AB130" s="858"/>
      <c r="AC130" s="858"/>
      <c r="AD130" s="858"/>
      <c r="AE130" s="859"/>
      <c r="AF130" s="860">
        <v>420242</v>
      </c>
      <c r="AG130" s="858"/>
      <c r="AH130" s="858"/>
      <c r="AI130" s="858"/>
      <c r="AJ130" s="859"/>
      <c r="AK130" s="860">
        <v>414703</v>
      </c>
      <c r="AL130" s="858"/>
      <c r="AM130" s="858"/>
      <c r="AN130" s="858"/>
      <c r="AO130" s="859"/>
      <c r="AP130" s="861"/>
      <c r="AQ130" s="862"/>
      <c r="AR130" s="862"/>
      <c r="AS130" s="862"/>
      <c r="AT130" s="863"/>
      <c r="AU130" s="284"/>
      <c r="AV130" s="284"/>
      <c r="AW130" s="284"/>
      <c r="AX130" s="827" t="s">
        <v>486</v>
      </c>
      <c r="AY130" s="828"/>
      <c r="AZ130" s="828"/>
      <c r="BA130" s="828"/>
      <c r="BB130" s="828"/>
      <c r="BC130" s="828"/>
      <c r="BD130" s="828"/>
      <c r="BE130" s="829"/>
      <c r="BF130" s="830">
        <v>8.6</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487</v>
      </c>
      <c r="X131" s="838"/>
      <c r="Y131" s="838"/>
      <c r="Z131" s="839"/>
      <c r="AA131" s="840">
        <v>2857120</v>
      </c>
      <c r="AB131" s="841"/>
      <c r="AC131" s="841"/>
      <c r="AD131" s="841"/>
      <c r="AE131" s="842"/>
      <c r="AF131" s="843">
        <v>2869484</v>
      </c>
      <c r="AG131" s="841"/>
      <c r="AH131" s="841"/>
      <c r="AI131" s="841"/>
      <c r="AJ131" s="842"/>
      <c r="AK131" s="843">
        <v>2845253</v>
      </c>
      <c r="AL131" s="841"/>
      <c r="AM131" s="841"/>
      <c r="AN131" s="841"/>
      <c r="AO131" s="842"/>
      <c r="AP131" s="844"/>
      <c r="AQ131" s="845"/>
      <c r="AR131" s="845"/>
      <c r="AS131" s="845"/>
      <c r="AT131" s="846"/>
      <c r="AU131" s="284"/>
      <c r="AV131" s="284"/>
      <c r="AW131" s="284"/>
      <c r="AX131" s="805" t="s">
        <v>488</v>
      </c>
      <c r="AY131" s="806"/>
      <c r="AZ131" s="806"/>
      <c r="BA131" s="806"/>
      <c r="BB131" s="806"/>
      <c r="BC131" s="806"/>
      <c r="BD131" s="806"/>
      <c r="BE131" s="807"/>
      <c r="BF131" s="808">
        <v>43.7</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489</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490</v>
      </c>
      <c r="W132" s="818"/>
      <c r="X132" s="818"/>
      <c r="Y132" s="818"/>
      <c r="Z132" s="819"/>
      <c r="AA132" s="820">
        <v>8.6436503289999997</v>
      </c>
      <c r="AB132" s="821"/>
      <c r="AC132" s="821"/>
      <c r="AD132" s="821"/>
      <c r="AE132" s="822"/>
      <c r="AF132" s="823">
        <v>9.2608287760000003</v>
      </c>
      <c r="AG132" s="821"/>
      <c r="AH132" s="821"/>
      <c r="AI132" s="821"/>
      <c r="AJ132" s="822"/>
      <c r="AK132" s="823">
        <v>7.9281877569999999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491</v>
      </c>
      <c r="W133" s="797"/>
      <c r="X133" s="797"/>
      <c r="Y133" s="797"/>
      <c r="Z133" s="798"/>
      <c r="AA133" s="799">
        <v>10</v>
      </c>
      <c r="AB133" s="800"/>
      <c r="AC133" s="800"/>
      <c r="AD133" s="800"/>
      <c r="AE133" s="801"/>
      <c r="AF133" s="799">
        <v>9.3000000000000007</v>
      </c>
      <c r="AG133" s="800"/>
      <c r="AH133" s="800"/>
      <c r="AI133" s="800"/>
      <c r="AJ133" s="801"/>
      <c r="AK133" s="799">
        <v>8.6</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BNKdbZBcTGjXOCJod62vh0xI2YeZnARcKmEjM65dkgCAkiW4Sq2TZXeuh+Ah5t34aHBXfAKNIsXrYScOBi/SUA==" saltValue="yfTZ9pAcXBgQt76itPEPM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W7" zoomScale="85" zoomScaleNormal="85" zoomScaleSheetLayoutView="85" workbookViewId="0">
      <selection activeCell="Q28" sqref="Q28"/>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492</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Tb22Ll+v0iwS3OXQir/7zao0plfPL82JO5l7HuUsxR+5jU63I+mrIFcRYA9f+BmSCwpkd+qVJb7QYufRHnhEhg==" saltValue="L9VQrUIyJlxH/wHWhwder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C19"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rf2aBnnp/rM4DhIaT0ors8qHHkDkbzfKjWeB3KfIwI2+VsYmeO/MTPPe6MiGTcHfvtuglqtpm23U6FK2BomCUw==" saltValue="RI1L/xJ3LSJP/LMsdo65D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494</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495</v>
      </c>
      <c r="AP7" s="303"/>
      <c r="AQ7" s="304" t="s">
        <v>496</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497</v>
      </c>
      <c r="AQ8" s="310" t="s">
        <v>498</v>
      </c>
      <c r="AR8" s="311" t="s">
        <v>499</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500</v>
      </c>
      <c r="AL9" s="1227"/>
      <c r="AM9" s="1227"/>
      <c r="AN9" s="1228"/>
      <c r="AO9" s="312">
        <v>846496</v>
      </c>
      <c r="AP9" s="312">
        <v>66785</v>
      </c>
      <c r="AQ9" s="313">
        <v>87631</v>
      </c>
      <c r="AR9" s="314">
        <v>-23.8</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501</v>
      </c>
      <c r="AL10" s="1227"/>
      <c r="AM10" s="1227"/>
      <c r="AN10" s="1228"/>
      <c r="AO10" s="315">
        <v>110329</v>
      </c>
      <c r="AP10" s="315">
        <v>8704</v>
      </c>
      <c r="AQ10" s="316">
        <v>8917</v>
      </c>
      <c r="AR10" s="317">
        <v>-2.4</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502</v>
      </c>
      <c r="AL11" s="1227"/>
      <c r="AM11" s="1227"/>
      <c r="AN11" s="1228"/>
      <c r="AO11" s="315">
        <v>144184</v>
      </c>
      <c r="AP11" s="315">
        <v>11375</v>
      </c>
      <c r="AQ11" s="316">
        <v>14700</v>
      </c>
      <c r="AR11" s="317">
        <v>-22.6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503</v>
      </c>
      <c r="AL12" s="1227"/>
      <c r="AM12" s="1227"/>
      <c r="AN12" s="1228"/>
      <c r="AO12" s="315" t="s">
        <v>504</v>
      </c>
      <c r="AP12" s="315" t="s">
        <v>504</v>
      </c>
      <c r="AQ12" s="316">
        <v>667</v>
      </c>
      <c r="AR12" s="317" t="s">
        <v>504</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505</v>
      </c>
      <c r="AL13" s="1227"/>
      <c r="AM13" s="1227"/>
      <c r="AN13" s="1228"/>
      <c r="AO13" s="315" t="s">
        <v>504</v>
      </c>
      <c r="AP13" s="315" t="s">
        <v>504</v>
      </c>
      <c r="AQ13" s="316" t="s">
        <v>504</v>
      </c>
      <c r="AR13" s="317" t="s">
        <v>504</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506</v>
      </c>
      <c r="AL14" s="1227"/>
      <c r="AM14" s="1227"/>
      <c r="AN14" s="1228"/>
      <c r="AO14" s="315">
        <v>34568</v>
      </c>
      <c r="AP14" s="315">
        <v>2727</v>
      </c>
      <c r="AQ14" s="316">
        <v>4134</v>
      </c>
      <c r="AR14" s="317">
        <v>-34</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507</v>
      </c>
      <c r="AL15" s="1227"/>
      <c r="AM15" s="1227"/>
      <c r="AN15" s="1228"/>
      <c r="AO15" s="315" t="s">
        <v>504</v>
      </c>
      <c r="AP15" s="315" t="s">
        <v>504</v>
      </c>
      <c r="AQ15" s="316">
        <v>2222</v>
      </c>
      <c r="AR15" s="317" t="s">
        <v>504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508</v>
      </c>
      <c r="AL16" s="1230"/>
      <c r="AM16" s="1230"/>
      <c r="AN16" s="1231"/>
      <c r="AO16" s="315">
        <v>-82530</v>
      </c>
      <c r="AP16" s="315">
        <v>-6511</v>
      </c>
      <c r="AQ16" s="316">
        <v>-8178</v>
      </c>
      <c r="AR16" s="317">
        <v>-20.399999999999999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183</v>
      </c>
      <c r="AL17" s="1230"/>
      <c r="AM17" s="1230"/>
      <c r="AN17" s="1231"/>
      <c r="AO17" s="315">
        <v>1053047</v>
      </c>
      <c r="AP17" s="315">
        <v>83081</v>
      </c>
      <c r="AQ17" s="316">
        <v>110093</v>
      </c>
      <c r="AR17" s="317">
        <v>-24.5</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509</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510</v>
      </c>
      <c r="AP20" s="323" t="s">
        <v>511</v>
      </c>
      <c r="AQ20" s="324" t="s">
        <v>512</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513</v>
      </c>
      <c r="AL21" s="1224"/>
      <c r="AM21" s="1224"/>
      <c r="AN21" s="1225"/>
      <c r="AO21" s="327">
        <v>6.94</v>
      </c>
      <c r="AP21" s="328">
        <v>10.38</v>
      </c>
      <c r="AQ21" s="329">
        <v>-3.44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514</v>
      </c>
      <c r="AL22" s="1224"/>
      <c r="AM22" s="1224"/>
      <c r="AN22" s="1225"/>
      <c r="AO22" s="332">
        <v>99.3</v>
      </c>
      <c r="AP22" s="333">
        <v>96.6</v>
      </c>
      <c r="AQ22" s="334">
        <v>2.7</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517</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495</v>
      </c>
      <c r="AP30" s="303"/>
      <c r="AQ30" s="304" t="s">
        <v>496</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497</v>
      </c>
      <c r="AQ31" s="310" t="s">
        <v>498</v>
      </c>
      <c r="AR31" s="311" t="s">
        <v>499</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518</v>
      </c>
      <c r="AL32" s="1215"/>
      <c r="AM32" s="1215"/>
      <c r="AN32" s="1216"/>
      <c r="AO32" s="342">
        <v>405378</v>
      </c>
      <c r="AP32" s="342">
        <v>31982</v>
      </c>
      <c r="AQ32" s="343">
        <v>55141</v>
      </c>
      <c r="AR32" s="344">
        <v>-42</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519</v>
      </c>
      <c r="AL33" s="1215"/>
      <c r="AM33" s="1215"/>
      <c r="AN33" s="1216"/>
      <c r="AO33" s="342" t="s">
        <v>504</v>
      </c>
      <c r="AP33" s="342" t="s">
        <v>504</v>
      </c>
      <c r="AQ33" s="343" t="s">
        <v>504</v>
      </c>
      <c r="AR33" s="344" t="s">
        <v>504</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520</v>
      </c>
      <c r="AL34" s="1215"/>
      <c r="AM34" s="1215"/>
      <c r="AN34" s="1216"/>
      <c r="AO34" s="342" t="s">
        <v>504</v>
      </c>
      <c r="AP34" s="342" t="s">
        <v>504</v>
      </c>
      <c r="AQ34" s="343">
        <v>3</v>
      </c>
      <c r="AR34" s="344" t="s">
        <v>504</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521</v>
      </c>
      <c r="AL35" s="1215"/>
      <c r="AM35" s="1215"/>
      <c r="AN35" s="1216"/>
      <c r="AO35" s="342">
        <v>166187</v>
      </c>
      <c r="AP35" s="342">
        <v>13111</v>
      </c>
      <c r="AQ35" s="343">
        <v>21916</v>
      </c>
      <c r="AR35" s="344">
        <v>-40.200000000000003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522</v>
      </c>
      <c r="AL36" s="1215"/>
      <c r="AM36" s="1215"/>
      <c r="AN36" s="1216"/>
      <c r="AO36" s="342">
        <v>4521</v>
      </c>
      <c r="AP36" s="342">
        <v>357</v>
      </c>
      <c r="AQ36" s="343">
        <v>3784</v>
      </c>
      <c r="AR36" s="344">
        <v>-90.6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523</v>
      </c>
      <c r="AL37" s="1215"/>
      <c r="AM37" s="1215"/>
      <c r="AN37" s="1216"/>
      <c r="AO37" s="342">
        <v>72408</v>
      </c>
      <c r="AP37" s="342">
        <v>5713</v>
      </c>
      <c r="AQ37" s="343">
        <v>1115</v>
      </c>
      <c r="AR37" s="344">
        <v>412.4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524</v>
      </c>
      <c r="AL38" s="1218"/>
      <c r="AM38" s="1218"/>
      <c r="AN38" s="1219"/>
      <c r="AO38" s="345" t="s">
        <v>504</v>
      </c>
      <c r="AP38" s="345" t="s">
        <v>504</v>
      </c>
      <c r="AQ38" s="346">
        <v>2</v>
      </c>
      <c r="AR38" s="334" t="s">
        <v>504</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525</v>
      </c>
      <c r="AL39" s="1218"/>
      <c r="AM39" s="1218"/>
      <c r="AN39" s="1219"/>
      <c r="AO39" s="342">
        <v>-8214</v>
      </c>
      <c r="AP39" s="342">
        <v>-648</v>
      </c>
      <c r="AQ39" s="343">
        <v>-1435</v>
      </c>
      <c r="AR39" s="344">
        <v>-54.8</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526</v>
      </c>
      <c r="AL40" s="1215"/>
      <c r="AM40" s="1215"/>
      <c r="AN40" s="1216"/>
      <c r="AO40" s="342">
        <v>-414703</v>
      </c>
      <c r="AP40" s="342">
        <v>-32718</v>
      </c>
      <c r="AQ40" s="343">
        <v>-54229</v>
      </c>
      <c r="AR40" s="344">
        <v>-39.700000000000003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295</v>
      </c>
      <c r="AL41" s="1221"/>
      <c r="AM41" s="1221"/>
      <c r="AN41" s="1222"/>
      <c r="AO41" s="342">
        <v>225577</v>
      </c>
      <c r="AP41" s="342">
        <v>17797</v>
      </c>
      <c r="AQ41" s="343">
        <v>26298</v>
      </c>
      <c r="AR41" s="344">
        <v>-32.299999999999997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527</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529</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495</v>
      </c>
      <c r="AN49" s="1209" t="s">
        <v>530</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531</v>
      </c>
      <c r="AO50" s="359" t="s">
        <v>532</v>
      </c>
      <c r="AP50" s="360" t="s">
        <v>533</v>
      </c>
      <c r="AQ50" s="361" t="s">
        <v>534</v>
      </c>
      <c r="AR50" s="362" t="s">
        <v>535</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536</v>
      </c>
      <c r="AL51" s="355"/>
      <c r="AM51" s="363">
        <v>1715430</v>
      </c>
      <c r="AN51" s="364">
        <v>133196</v>
      </c>
      <c r="AO51" s="365">
        <v>5.3</v>
      </c>
      <c r="AP51" s="366">
        <v>158564</v>
      </c>
      <c r="AQ51" s="367">
        <v>49.9</v>
      </c>
      <c r="AR51" s="368">
        <v>-44.6</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537</v>
      </c>
      <c r="AM52" s="371">
        <v>351384</v>
      </c>
      <c r="AN52" s="372">
        <v>27283</v>
      </c>
      <c r="AO52" s="373">
        <v>-8.9</v>
      </c>
      <c r="AP52" s="374">
        <v>48412</v>
      </c>
      <c r="AQ52" s="375">
        <v>-3.1</v>
      </c>
      <c r="AR52" s="376">
        <v>-5.8</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538</v>
      </c>
      <c r="AL53" s="355"/>
      <c r="AM53" s="363">
        <v>889355</v>
      </c>
      <c r="AN53" s="364">
        <v>69055</v>
      </c>
      <c r="AO53" s="365">
        <v>-48.2</v>
      </c>
      <c r="AP53" s="366">
        <v>106092</v>
      </c>
      <c r="AQ53" s="367">
        <v>-33.1</v>
      </c>
      <c r="AR53" s="368">
        <v>-15.1</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537</v>
      </c>
      <c r="AM54" s="371">
        <v>335148</v>
      </c>
      <c r="AN54" s="372">
        <v>26023</v>
      </c>
      <c r="AO54" s="373">
        <v>-4.5999999999999996</v>
      </c>
      <c r="AP54" s="374">
        <v>44299</v>
      </c>
      <c r="AQ54" s="375">
        <v>-8.5</v>
      </c>
      <c r="AR54" s="376">
        <v>3.9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539</v>
      </c>
      <c r="AL55" s="355"/>
      <c r="AM55" s="363">
        <v>700253</v>
      </c>
      <c r="AN55" s="364">
        <v>54699</v>
      </c>
      <c r="AO55" s="365">
        <v>-20.8</v>
      </c>
      <c r="AP55" s="366">
        <v>78903</v>
      </c>
      <c r="AQ55" s="367">
        <v>-25.6</v>
      </c>
      <c r="AR55" s="368">
        <v>4.8</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537</v>
      </c>
      <c r="AM56" s="371">
        <v>375140</v>
      </c>
      <c r="AN56" s="372">
        <v>29303</v>
      </c>
      <c r="AO56" s="373">
        <v>12.6</v>
      </c>
      <c r="AP56" s="374">
        <v>49201</v>
      </c>
      <c r="AQ56" s="375">
        <v>11.1</v>
      </c>
      <c r="AR56" s="376">
        <v>1.5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540</v>
      </c>
      <c r="AL57" s="355"/>
      <c r="AM57" s="363">
        <v>992054</v>
      </c>
      <c r="AN57" s="364">
        <v>78004</v>
      </c>
      <c r="AO57" s="365">
        <v>42.6</v>
      </c>
      <c r="AP57" s="366">
        <v>82993</v>
      </c>
      <c r="AQ57" s="367">
        <v>5.2</v>
      </c>
      <c r="AR57" s="368">
        <v>37.4</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537</v>
      </c>
      <c r="AM58" s="371">
        <v>340578</v>
      </c>
      <c r="AN58" s="372">
        <v>26779</v>
      </c>
      <c r="AO58" s="373">
        <v>-8.6</v>
      </c>
      <c r="AP58" s="374">
        <v>46787</v>
      </c>
      <c r="AQ58" s="375">
        <v>-4.9000000000000004</v>
      </c>
      <c r="AR58" s="376">
        <v>-3.7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541</v>
      </c>
      <c r="AL59" s="355"/>
      <c r="AM59" s="363">
        <v>596071</v>
      </c>
      <c r="AN59" s="364">
        <v>47027</v>
      </c>
      <c r="AO59" s="365">
        <v>-39.700000000000003</v>
      </c>
      <c r="AP59" s="366">
        <v>108252</v>
      </c>
      <c r="AQ59" s="367">
        <v>30.4</v>
      </c>
      <c r="AR59" s="368">
        <v>-70.099999999999994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537</v>
      </c>
      <c r="AM60" s="371">
        <v>373353</v>
      </c>
      <c r="AN60" s="372">
        <v>29456</v>
      </c>
      <c r="AO60" s="373">
        <v>10</v>
      </c>
      <c r="AP60" s="374">
        <v>50321</v>
      </c>
      <c r="AQ60" s="375">
        <v>7.6</v>
      </c>
      <c r="AR60" s="376">
        <v>2.4</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542</v>
      </c>
      <c r="AL61" s="377"/>
      <c r="AM61" s="378">
        <v>978633</v>
      </c>
      <c r="AN61" s="379">
        <v>76396</v>
      </c>
      <c r="AO61" s="380">
        <v>-12.2</v>
      </c>
      <c r="AP61" s="381">
        <v>106961</v>
      </c>
      <c r="AQ61" s="382">
        <v>5.4</v>
      </c>
      <c r="AR61" s="368">
        <v>-17.600000000000001</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537</v>
      </c>
      <c r="AM62" s="371">
        <v>355121</v>
      </c>
      <c r="AN62" s="372">
        <v>27769</v>
      </c>
      <c r="AO62" s="373">
        <v>0.1</v>
      </c>
      <c r="AP62" s="374">
        <v>47804</v>
      </c>
      <c r="AQ62" s="375">
        <v>0.4</v>
      </c>
      <c r="AR62" s="376">
        <v>-0.3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6xufzo+7OmQp2sSw8S6sxSIHtIlPj5L33QTzCK1DEuPFC9p+WjSZ7oynMm3YugyEzKLS3jCS6X7hgjwIm0hSgA==" saltValue="MBebpqWtPg42KMKvcEa5K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69" zoomScaleNormal="100" zoomScaleSheetLayoutView="55" workbookViewId="0">
      <selection activeCell="BK85" sqref="BK85"/>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suTLTPvINEeCkTfTeTf+Bo8jnfxOHNuf3d7Pk4j9h3r7cih7OQxk5pcr7T9vXjQIZk7AQX/geVot/hX1DoeQA==" saltValue="h5o346BDy3xcPnr52ecNz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76" zoomScaleNormal="100" zoomScaleSheetLayoutView="55" workbookViewId="0">
      <selection activeCell="BJ88" sqref="BJ88"/>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b4Q1uQTLHVobjTPLgAXRwg3TceeyEGuLxujdVktmp/tiPh3ITLvJjQVOOt64wqmta/+CpDxp/XMLLw7SMIKkA==" saltValue="rhI57r6ftXC6mGxD0HJLw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232" t="s">
        <v>3</v>
      </c>
      <c r="D47" s="1232"/>
      <c r="E47" s="1233"/>
      <c r="F47" s="11">
        <v>23.36</v>
      </c>
      <c r="G47" s="12">
        <v>21.36</v>
      </c>
      <c r="H47" s="12">
        <v>23.49</v>
      </c>
      <c r="I47" s="12">
        <v>24.15</v>
      </c>
      <c r="J47" s="13">
        <v>28.57</v>
      </c>
    </row>
    <row r="48" spans="2:10" ht="57.75" customHeight="1" x14ac:dyDescent="0.15">
      <c r="B48" s="14"/>
      <c r="C48" s="1234" t="s">
        <v>4</v>
      </c>
      <c r="D48" s="1234"/>
      <c r="E48" s="1235"/>
      <c r="F48" s="15">
        <v>4.62</v>
      </c>
      <c r="G48" s="16">
        <v>2.85</v>
      </c>
      <c r="H48" s="16">
        <v>3.36</v>
      </c>
      <c r="I48" s="16">
        <v>3.02</v>
      </c>
      <c r="J48" s="17">
        <v>2.57</v>
      </c>
    </row>
    <row r="49" spans="2:10" ht="57.75" customHeight="1" thickBot="1" x14ac:dyDescent="0.2">
      <c r="B49" s="18"/>
      <c r="C49" s="1236" t="s">
        <v>5</v>
      </c>
      <c r="D49" s="1236"/>
      <c r="E49" s="1237"/>
      <c r="F49" s="19">
        <v>4.46</v>
      </c>
      <c r="G49" s="20" t="s">
        <v>551</v>
      </c>
      <c r="H49" s="20">
        <v>2.38</v>
      </c>
      <c r="I49" s="20">
        <v>0.32</v>
      </c>
      <c r="J49" s="21">
        <v>3.71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9Q+w8qW8XfagObaSQhM7CI7IlIO3xmG8WCu5h0b8RqviuFXx00vb+ri0yap59B5yMZDsNnw1nacVN62ouOuHHg==" saltValue="oHc/36bnNwUYJKhOKPS/Q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2020-09-25T04:52:49Z</cp:lastPrinted>
  <dcterms:created xsi:type="dcterms:W3CDTF">2020-02-10T02:39:07Z</dcterms:created>
  <dcterms:modified xsi:type="dcterms:W3CDTF">2020-09-25T05:13:08Z</dcterms:modified>
  <cp:category/>
</cp:coreProperties>
</file>