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870" yWindow="-15" windowWidth="9930" windowHeight="7110" tabRatio="74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<sst xmlns="http://schemas.openxmlformats.org/spreadsheetml/2006/main" count="1077" uniqueCount="605">
  <si>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</si>
  <si>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</si>
  <si>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</si>
  <si>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</si>
  <si>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</si>
  <si>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</si>
  <si>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</si>
  <si>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</si>
  <si>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</si>
  <si>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</si>
  <si>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</si>
  <si>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</si>
  <si>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</si>
  <si>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</si>
  <si>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</si>
  <si>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</si>
  <si>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</si>
  <si>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</si>
  <si>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</si>
  <si>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</si>
  <si>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</si>
  <si>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</si>
  <si>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</si>
  <si>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</si>
  <si>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</si>
  <si>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</si>
  <si>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</si>
  <si>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</si>
  <si>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</si>
  <si>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</si>
  <si>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</si>
  <si>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</si>
  <si>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</si>
  <si>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</si>
  <si>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</si>
  <si>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</si>
  <si>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</si>
  <si>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</si>
  <si>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</si>
  <si>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</si>
  <si>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</si>
  <si>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</si>
  <si>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</si>
  <si>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</si>
  <si>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</si>
  <si>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</si>
  <si>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</si>
  <si>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</si>
  <si>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</si>
  <si>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</si>
  <si>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</si>
  <si>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</si>
  <si>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</si>
  <si>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</si>
  <si>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</si>
  <si>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</si>
  <si>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</si>
  <si>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</si>
  <si>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</si>
  <si>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</si>
  <si>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</si>
  <si>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</si>
  <si>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</si>
  <si>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</si>
  <si>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</si>
  <si>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</si>
  <si>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</si>
  <si>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</si>
  <si>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</si>
  <si>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</si>
  <si>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</si>
  <si>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</si>
  <si>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</si>
  <si>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</si>
  <si>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</si>
  <si>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</si>
  <si>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</si>
  <si>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</si>
  <si>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</si>
  <si>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</si>
  <si>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</si>
  <si>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</si>
  <si>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</si>
  <si>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</si>
  <si>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</si>
  <si>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</si>
  <si>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</si>
  <si>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</si>
  <si>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</si>
  <si>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</si>
  <si>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</si>
  <si>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</si>
  <si>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</si>
  <si>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</si>
  <si>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</si>
  <si>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</si>
  <si>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</si>
  <si>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</si>
  <si>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</si>
  <si>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</si>
  <si>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</si>
  <si>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</si>
  <si>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</si>
  <si>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</si>
  <si>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</si>
  <si>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</si>
  <si>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</si>
  <si>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</si>
  <si>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</si>
  <si>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</si>
  <si>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</si>
  <si>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</si>
  <si>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</si>
  <si>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</si>
  <si>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</si>
  <si>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</si>
  <si>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</si>
  <si>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</si>
  <si>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</si>
  <si>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</si>
  <si>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</si>
  <si>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</si>
  <si>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</si>
  <si>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</si>
  <si>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</si>
  <si>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</si>
  <si>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</si>
  <si>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</si>
  <si>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</si>
  <si>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</si>
  <si>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</si>
  <si>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</si>
  <si>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</si>
  <si>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</si>
  <si>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</si>
  <si>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</si>
  <si>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</si>
  <si>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</si>
  <si>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</si>
  <si>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</si>
  <si>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</si>
  <si>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</si>
  <si>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</si>
  <si>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</si>
  <si>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</si>
  <si>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</si>
  <si>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</si>
  <si>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</si>
  <si>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</si>
  <si>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</si>
  <si>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</si>
  <si>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</si>
  <si>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</si>
  <si>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</si>
  <si>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</si>
  <si>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</si>
  <si>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</si>
  <si>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</si>
  <si>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</si>
  <si>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</si>
  <si>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</si>
  <si>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</si>
  <si>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</si>
  <si>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</si>
  <si>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</si>
  <si>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</si>
  <si>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</si>
  <si>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</si>
  <si>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</si>
  <si>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</si>
  <si>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</si>
  <si>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</si>
  <si>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</si>
  <si>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</si>
  <si>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</si>
  <si>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</si>
  <si>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</si>
  <si>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</si>
  <si>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</si>
  <si>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</si>
  <si>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</si>
  <si>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</si>
  <si>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</si>
  <si>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</si>
  <si>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</si>
  <si>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</si>
  <si>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</si>
  <si>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</si>
  <si>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</si>
  <si>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</si>
  <si>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</si>
  <si>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</si>
  <si>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</si>
  <si>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</si>
  <si>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</si>
  <si>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</si>
  <si>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</si>
  <si>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</si>
  <si>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</si>
  <si>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</si>
  <si>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</si>
  <si>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</si>
  <si>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</si>
  <si>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</si>
  <si>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</si>
  <si>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</si>
  <si>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</si>
  <si>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</si>
  <si>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</si>
  <si>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福島県磐梯町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</si>
  <si>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</si>
  <si>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</si>
  <si>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</si>
  <si>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</si>
  <si>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</si>
  <si>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</si>
  <si>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</si>
  <si>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</si>
  <si>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</si>
  <si>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</si>
  <si>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</si>
  <si>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</si>
  <si>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</si>
  <si>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</si>
  <si>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</si>
  <si>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</si>
  <si>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</si>
  <si>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</si>
  <si>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</si>
  <si>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</si>
  <si>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</si>
  <si>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</si>
  <si>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</si>
  <si>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</si>
  <si>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</si>
  <si>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</si>
  <si>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</si>
  <si>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</si>
  <si>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</si>
  <si>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</si>
  <si>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</si>
  <si>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</si>
  <si>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</si>
  <si>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</si>
  <si>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</si>
  <si>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</si>
  <si>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</si>
  <si>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</si>
  <si>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</si>
  <si>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</si>
  <si>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</si>
  <si>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</si>
  <si>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</si>
  <si>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</si>
  <si>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</si>
  <si>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</si>
  <si>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</si>
  <si>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</si>
  <si>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</si>
  <si>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</si>
  <si>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</si>
  <si>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</si>
  <si>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</si>
  <si>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</si>
  <si>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</si>
  <si>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</si>
  <si>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</si>
  <si>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</si>
  <si>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</si>
  <si>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</si>
  <si>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</si>
  <si>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</si>
  <si>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</si>
  <si>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</si>
  <si>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</si>
  <si>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</si>
  <si>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</si>
  <si>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</si>
  <si>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</si>
  <si>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</si>
  <si>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</si>
  <si>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</si>
  <si>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</si>
  <si>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</si>
  <si>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</si>
  <si>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</si>
  <si>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</si>
  <si>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</si>
  <si>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</si>
  <si>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</si>
  <si>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</si>
  <si>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</si>
  <si>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</si>
  <si>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</si>
  <si>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</si>
  <si>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</si>
  <si>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</si>
  <si>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</si>
  <si>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</si>
  <si>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</si>
  <si>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</si>
  <si>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</si>
  <si>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</si>
  <si>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</si>
  <si>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</si>
  <si>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</si>
  <si>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</si>
  <si>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</si>
  <si>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</si>
  <si>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</si>
  <si>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</si>
  <si>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</si>
  <si>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</si>
  <si>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</si>
  <si>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</si>
  <si>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</si>
  <si>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</si>
  <si>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</si>
  <si>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</si>
  <si>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</si>
  <si>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</si>
  <si>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</si>
  <si>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</si>
  <si>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</si>
  <si>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</si>
  <si>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</si>
  <si>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</si>
  <si>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</si>
  <si>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</si>
  <si>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</si>
  <si>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</si>
  <si>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</si>
  <si>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</si>
  <si>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</si>
  <si>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</si>
  <si>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</si>
  <si>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</si>
  <si>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</si>
  <si>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</si>
  <si>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</si>
  <si>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</si>
  <si>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</si>
  <si>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</si>
  <si>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</si>
  <si>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</si>
  <si>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</si>
  <si>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</si>
  <si>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</si>
  <si>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</si>
  <si>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</si>
  <si>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</si>
  <si>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</si>
  <si>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</si>
  <si>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</si>
  <si>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</si>
  <si>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</si>
  <si>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</si>
  <si>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</si>
  <si>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</si>
  <si>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</si>
  <si>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</si>
  <si>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福島県磐梯町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</si>
  <si>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</si>
  <si>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</si>
  <si>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</si>
  <si>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</si>
  <si>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</si>
  <si>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</si>
  <si>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</si>
  <si>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</si>
  <si>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</si>
  <si>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</si>
  <si>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</si>
  <si>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</si>
  <si>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</si>
  <si>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</si>
  <si>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</si>
  <si>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</si>
  <si>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</si>
  <si>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</si>
  <si>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</si>
  <si>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</si>
  <si>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</si>
  <si>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</si>
  <si>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</si>
  <si>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</si>
  <si>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</si>
  <si>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</si>
  <si>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</si>
  <si>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</si>
  <si>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</si>
  <si>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</si>
  <si>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</si>
  <si>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</si>
  <si>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</si>
  <si>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</si>
  <si>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</si>
  <si>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</si>
  <si>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</si>
  <si>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</si>
  <si>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</si>
  <si>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</si>
  <si>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</si>
  <si>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</si>
  <si>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</si>
  <si>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農業集落排水事業特別会計</t>
    <phoneticPr fontId="5"/>
  </si>
  <si>
    <t>林業集落排水事業特別会計</t>
    <phoneticPr fontId="5"/>
  </si>
  <si>
    <t>個別生活排水事業特別会計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</si>
  <si>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</si>
  <si>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</si>
  <si>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</si>
  <si>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</si>
  <si>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</si>
  <si>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</si>
  <si>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</si>
  <si>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</si>
  <si>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</si>
  <si>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</si>
  <si>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</si>
  <si>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</si>
  <si>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</si>
  <si>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</si>
  <si>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</si>
  <si>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</si>
  <si>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</si>
  <si>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</si>
  <si>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</si>
  <si>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</si>
  <si>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</si>
  <si>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</si>
  <si>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</si>
  <si>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</si>
  <si>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</si>
  <si>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</si>
  <si>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</si>
  <si>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</si>
  <si>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</si>
  <si>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</si>
  <si>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</si>
  <si>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</si>
  <si>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</si>
  <si>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</si>
  <si>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</si>
  <si>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</si>
  <si>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</si>
  <si>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</si>
  <si>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</si>
  <si>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</si>
  <si>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</si>
  <si>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</si>
  <si>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</si>
  <si>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</si>
  <si>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</si>
  <si>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</si>
  <si>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</si>
  <si>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</si>
  <si>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</si>
  <si>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</si>
  <si>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</si>
  <si>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</si>
  <si>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</si>
  <si>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</si>
  <si>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</si>
  <si>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</si>
  <si>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</si>
  <si>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</si>
  <si>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</si>
  <si>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</si>
  <si>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</si>
  <si>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</si>
  <si>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</si>
  <si>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</si>
  <si>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</si>
  <si>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</si>
  <si>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</si>
  <si>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</si>
  <si>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</si>
  <si>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</si>
  <si>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</si>
  <si>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</si>
  <si>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</si>
  <si>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</si>
  <si>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</si>
  <si>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</si>
  <si>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</si>
  <si>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</si>
  <si>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</si>
  <si>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</si>
  <si>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</si>
  <si>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</si>
  <si>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</si>
  <si>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</si>
  <si>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</si>
  <si>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</si>
  <si>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</si>
  <si>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</si>
  <si>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</si>
  <si>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</si>
  <si>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</si>
  <si>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</si>
  <si>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</si>
  <si>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</si>
  <si>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</si>
  <si>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</si>
  <si>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</si>
  <si>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</si>
  <si>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</si>
  <si>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</si>
  <si>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</si>
  <si>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</si>
  <si>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</si>
  <si>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</si>
  <si>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</si>
  <si>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</si>
  <si>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</si>
  <si>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</si>
  <si>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</si>
  <si>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</si>
  <si>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</si>
  <si>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</si>
  <si>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</si>
  <si>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</si>
  <si>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</si>
  <si>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</si>
  <si>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</si>
  <si>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</si>
  <si>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</si>
  <si>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</si>
  <si>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</si>
  <si>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</si>
  <si>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</si>
  <si>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</si>
  <si>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</si>
  <si>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</si>
  <si>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</si>
  <si>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</si>
  <si>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</si>
  <si>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</si>
  <si>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</si>
  <si>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</si>
  <si>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</si>
  <si>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</si>
  <si>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</si>
  <si>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</si>
  <si>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</si>
  <si>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</si>
  <si>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</si>
  <si>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</si>
  <si>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</si>
  <si>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</si>
  <si>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</si>
  <si>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</si>
  <si>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</si>
  <si>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</si>
  <si>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</si>
  <si>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0.78</t>
  </si>
  <si>
    <t>▲ 3.58</t>
  </si>
  <si>
    <t>▲ 2.78</t>
  </si>
  <si>
    <t>一般会計</t>
  </si>
  <si>
    <t>介護保険特別会計</t>
  </si>
  <si>
    <t>簡易水道特別会計</t>
  </si>
  <si>
    <t>国民健康保険特別会計</t>
  </si>
  <si>
    <t>公団分収造林特別会計</t>
  </si>
  <si>
    <t>後期高齢者医療特別会計</t>
  </si>
  <si>
    <t>七ツ森地区下水道事業特別会計</t>
  </si>
  <si>
    <t>公共下水道特別会計</t>
  </si>
  <si>
    <t>その他会計（赤字）</t>
  </si>
  <si>
    <t>その他会計（黒字）</t>
  </si>
  <si>
    <t>H25末</t>
    <phoneticPr fontId="5"/>
  </si>
  <si>
    <t>H26末</t>
    <phoneticPr fontId="5"/>
  </si>
  <si>
    <t>H27末</t>
    <phoneticPr fontId="5"/>
  </si>
  <si>
    <t>H28末</t>
    <phoneticPr fontId="5"/>
  </si>
  <si>
    <t>H29末</t>
    <phoneticPr fontId="5"/>
  </si>
  <si>
    <t>会津地方広域市町村圏整備組合一般会計</t>
    <rPh sb="0" eb="2">
      <t>アイヅ</t>
    </rPh>
    <rPh sb="2" eb="4">
      <t>チホウ</t>
    </rPh>
    <rPh sb="4" eb="6">
      <t>コウイキ</t>
    </rPh>
    <rPh sb="6" eb="9">
      <t>シチョウソン</t>
    </rPh>
    <rPh sb="9" eb="10">
      <t>ケン</t>
    </rPh>
    <rPh sb="10" eb="12">
      <t>セイビ</t>
    </rPh>
    <rPh sb="12" eb="14">
      <t>クミアイ</t>
    </rPh>
    <rPh sb="14" eb="16">
      <t>イッパン</t>
    </rPh>
    <rPh sb="16" eb="18">
      <t>カイケイ</t>
    </rPh>
    <phoneticPr fontId="2"/>
  </si>
  <si>
    <t>会津地方広域市町村圏整備組合水道用水供給事業会計</t>
    <rPh sb="0" eb="2">
      <t>アイヅ</t>
    </rPh>
    <rPh sb="2" eb="4">
      <t>チホウ</t>
    </rPh>
    <rPh sb="4" eb="6">
      <t>コウイキ</t>
    </rPh>
    <rPh sb="6" eb="9">
      <t>シチョウソン</t>
    </rPh>
    <rPh sb="9" eb="10">
      <t>ケン</t>
    </rPh>
    <rPh sb="10" eb="12">
      <t>セイビ</t>
    </rPh>
    <rPh sb="12" eb="14">
      <t>クミアイ</t>
    </rPh>
    <rPh sb="14" eb="17">
      <t>スイドウヨウ</t>
    </rPh>
    <rPh sb="17" eb="18">
      <t>スイ</t>
    </rPh>
    <rPh sb="18" eb="20">
      <t>キョウキュウ</t>
    </rPh>
    <rPh sb="20" eb="22">
      <t>ジギョウ</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</si>
  <si>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</si>
  <si>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</si>
  <si>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</si>
  <si>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</si>
  <si>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福島県市町村総合事務組合自治会館管理とくべ迂回系</t>
    <rPh sb="0" eb="3">
      <t>フクシマケン</t>
    </rPh>
    <rPh sb="3" eb="6">
      <t>シチョウソン</t>
    </rPh>
    <rPh sb="6" eb="8">
      <t>ソウゴウ</t>
    </rPh>
    <rPh sb="8" eb="10">
      <t>ジム</t>
    </rPh>
    <rPh sb="10" eb="12">
      <t>クミアイ</t>
    </rPh>
    <rPh sb="12" eb="14">
      <t>ジチ</t>
    </rPh>
    <rPh sb="14" eb="16">
      <t>カイカン</t>
    </rPh>
    <rPh sb="16" eb="18">
      <t>カンリ</t>
    </rPh>
    <rPh sb="21" eb="23">
      <t>ウカイ</t>
    </rPh>
    <rPh sb="23" eb="24">
      <t>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</si>
  <si>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</si>
  <si>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</si>
  <si>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磐梯町外一市二町一ケ村組合</t>
    <rPh sb="0" eb="3">
      <t>バンダイマチ</t>
    </rPh>
    <rPh sb="3" eb="4">
      <t>ソト</t>
    </rPh>
    <rPh sb="4" eb="5">
      <t>イチ</t>
    </rPh>
    <rPh sb="5" eb="6">
      <t>シ</t>
    </rPh>
    <rPh sb="6" eb="8">
      <t>ニチョウ</t>
    </rPh>
    <rPh sb="8" eb="9">
      <t>イチ</t>
    </rPh>
    <rPh sb="10" eb="11">
      <t>ムラ</t>
    </rPh>
    <rPh sb="11" eb="13">
      <t>クミアイ</t>
    </rPh>
    <phoneticPr fontId="2"/>
  </si>
  <si>
    <t>磐梯清水平開発株式会社</t>
    <rPh sb="0" eb="2">
      <t>バンダイ</t>
    </rPh>
    <rPh sb="2" eb="4">
      <t>シミズ</t>
    </rPh>
    <rPh sb="4" eb="5">
      <t>タイラ</t>
    </rPh>
    <rPh sb="5" eb="7">
      <t>カイハツ</t>
    </rPh>
    <rPh sb="7" eb="9">
      <t>カブシキ</t>
    </rPh>
    <rPh sb="9" eb="11">
      <t>カイシャ</t>
    </rPh>
    <phoneticPr fontId="2"/>
  </si>
  <si>
    <t>株式会社会津嶺の里</t>
    <rPh sb="0" eb="2">
      <t>カブシキ</t>
    </rPh>
    <rPh sb="2" eb="4">
      <t>カイシャ</t>
    </rPh>
    <rPh sb="4" eb="6">
      <t>アイヅ</t>
    </rPh>
    <rPh sb="6" eb="7">
      <t>レイ</t>
    </rPh>
    <rPh sb="8" eb="9">
      <t>サト</t>
    </rPh>
    <phoneticPr fontId="2"/>
  </si>
  <si>
    <t>会津若松地方土地開発公社</t>
    <rPh sb="0" eb="4">
      <t>アイヅワカマツ</t>
    </rPh>
    <rPh sb="4" eb="6">
      <t>チホウ</t>
    </rPh>
    <rPh sb="6" eb="8">
      <t>トチ</t>
    </rPh>
    <rPh sb="8" eb="10">
      <t>カイハツ</t>
    </rPh>
    <rPh sb="10" eb="12">
      <t>コウシャ</t>
    </rPh>
    <phoneticPr fontId="2"/>
  </si>
  <si>
    <t>地域福祉基金</t>
    <rPh sb="0" eb="2">
      <t>チイキ</t>
    </rPh>
    <rPh sb="2" eb="4">
      <t>フクシ</t>
    </rPh>
    <rPh sb="4" eb="6">
      <t>キキン</t>
    </rPh>
    <phoneticPr fontId="2"/>
  </si>
  <si>
    <t>ゆめ夢基金</t>
    <rPh sb="2" eb="3">
      <t>ユメ</t>
    </rPh>
    <rPh sb="3" eb="5">
      <t>キキン</t>
    </rPh>
    <phoneticPr fontId="2"/>
  </si>
  <si>
    <t>保健医療福祉施設等整備基金</t>
    <rPh sb="0" eb="2">
      <t>ホケン</t>
    </rPh>
    <rPh sb="2" eb="4">
      <t>イリョウ</t>
    </rPh>
    <rPh sb="4" eb="6">
      <t>フクシ</t>
    </rPh>
    <rPh sb="6" eb="8">
      <t>シセツ</t>
    </rPh>
    <rPh sb="8" eb="9">
      <t>トウ</t>
    </rPh>
    <rPh sb="9" eb="11">
      <t>セイビ</t>
    </rPh>
    <rPh sb="11" eb="13">
      <t>キキン</t>
    </rPh>
    <phoneticPr fontId="2"/>
  </si>
  <si>
    <t>青少年育成金</t>
    <rPh sb="0" eb="3">
      <t>セイショウネン</t>
    </rPh>
    <rPh sb="3" eb="5">
      <t>イクセイ</t>
    </rPh>
    <rPh sb="5" eb="6">
      <t>キン</t>
    </rPh>
    <phoneticPr fontId="2"/>
  </si>
  <si>
    <t>ふるさと基金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</si>
  <si>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</si>
  <si>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</si>
  <si>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</si>
  <si>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</si>
  <si>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</si>
  <si>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</si>
  <si>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</si>
  <si>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</si>
  <si>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</si>
  <si>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</si>
  <si>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</si>
  <si>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</si>
  <si>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単年度で減少したが、類似団体と比べて非常に高い傾向にある。しかしながら有形固定資産減価償却率は類似団体より低い。近年、施設の除却とともに新たな公共施設を集約建設したことにより、減価償却率が類似団体内平均値以下で推移しているが、公共施設建設の際起債を借入しているため将来負担比率が上昇している。将来負担比率が類似平均を大幅に上回っているため、今後は、建設事業に伴う起債借入を抑制し行財政改革による財政の健全化に取り組み、将来負担比率の減少をさせる取り組みが必要である。</t>
    <rPh sb="0" eb="2">
      <t>ショウライ</t>
    </rPh>
    <rPh sb="2" eb="4">
      <t>フタン</t>
    </rPh>
    <rPh sb="4" eb="6">
      <t>ヒリツ</t>
    </rPh>
    <rPh sb="7" eb="10">
      <t>タンネンド</t>
    </rPh>
    <rPh sb="11" eb="13">
      <t>ゲンショウ</t>
    </rPh>
    <rPh sb="17" eb="19">
      <t>ルイジ</t>
    </rPh>
    <rPh sb="19" eb="21">
      <t>ダンタイ</t>
    </rPh>
    <rPh sb="22" eb="23">
      <t>クラ</t>
    </rPh>
    <rPh sb="25" eb="27">
      <t>ヒジョウ</t>
    </rPh>
    <rPh sb="28" eb="29">
      <t>タカ</t>
    </rPh>
    <rPh sb="30" eb="32">
      <t>ケイコウ</t>
    </rPh>
    <rPh sb="42" eb="44">
      <t>ユウケイ</t>
    </rPh>
    <rPh sb="44" eb="46">
      <t>コテイ</t>
    </rPh>
    <rPh sb="46" eb="48">
      <t>シサン</t>
    </rPh>
    <rPh sb="48" eb="50">
      <t>ゲンカ</t>
    </rPh>
    <rPh sb="50" eb="52">
      <t>ショウキャク</t>
    </rPh>
    <rPh sb="52" eb="53">
      <t>リツ</t>
    </rPh>
    <rPh sb="54" eb="56">
      <t>ルイジ</t>
    </rPh>
    <rPh sb="56" eb="58">
      <t>ダンタイ</t>
    </rPh>
    <rPh sb="60" eb="61">
      <t>ヒク</t>
    </rPh>
    <rPh sb="63" eb="65">
      <t>キンネン</t>
    </rPh>
    <rPh sb="66" eb="68">
      <t>シセツ</t>
    </rPh>
    <rPh sb="69" eb="71">
      <t>ジョキャク</t>
    </rPh>
    <rPh sb="75" eb="76">
      <t>アラ</t>
    </rPh>
    <rPh sb="78" eb="80">
      <t>コウキョウ</t>
    </rPh>
    <rPh sb="80" eb="82">
      <t>シセツ</t>
    </rPh>
    <rPh sb="83" eb="85">
      <t>シュウヤク</t>
    </rPh>
    <rPh sb="85" eb="87">
      <t>ケンセツ</t>
    </rPh>
    <rPh sb="95" eb="97">
      <t>ゲンカ</t>
    </rPh>
    <rPh sb="97" eb="99">
      <t>ショウキャク</t>
    </rPh>
    <rPh sb="99" eb="100">
      <t>リツ</t>
    </rPh>
    <rPh sb="101" eb="103">
      <t>ルイジ</t>
    </rPh>
    <rPh sb="103" eb="105">
      <t>ダンタイ</t>
    </rPh>
    <rPh sb="105" eb="106">
      <t>ナイ</t>
    </rPh>
    <rPh sb="106" eb="109">
      <t>ヘイキンチ</t>
    </rPh>
    <rPh sb="109" eb="111">
      <t>イカ</t>
    </rPh>
    <rPh sb="112" eb="114">
      <t>スイイ</t>
    </rPh>
    <rPh sb="120" eb="124">
      <t>コウキョウシセツ</t>
    </rPh>
    <rPh sb="124" eb="126">
      <t>ケンセツ</t>
    </rPh>
    <rPh sb="127" eb="128">
      <t>サイ</t>
    </rPh>
    <rPh sb="128" eb="130">
      <t>キサイ</t>
    </rPh>
    <rPh sb="131" eb="133">
      <t>カリイレ</t>
    </rPh>
    <rPh sb="139" eb="141">
      <t>ショウライ</t>
    </rPh>
    <rPh sb="141" eb="143">
      <t>フタン</t>
    </rPh>
    <rPh sb="143" eb="145">
      <t>ヒリツ</t>
    </rPh>
    <rPh sb="146" eb="148">
      <t>ジョウショウ</t>
    </rPh>
    <rPh sb="153" eb="159">
      <t>ショウライフタンヒリツ</t>
    </rPh>
    <rPh sb="160" eb="162">
      <t>ルイジ</t>
    </rPh>
    <rPh sb="162" eb="164">
      <t>ヘイキン</t>
    </rPh>
    <rPh sb="165" eb="167">
      <t>オオハバ</t>
    </rPh>
    <rPh sb="168" eb="170">
      <t>ウワマワ</t>
    </rPh>
    <rPh sb="177" eb="179">
      <t>コンゴ</t>
    </rPh>
    <rPh sb="181" eb="183">
      <t>ケンセツ</t>
    </rPh>
    <rPh sb="183" eb="185">
      <t>ジギョウ</t>
    </rPh>
    <rPh sb="186" eb="187">
      <t>トモナ</t>
    </rPh>
    <rPh sb="188" eb="190">
      <t>キサイ</t>
    </rPh>
    <rPh sb="190" eb="192">
      <t>カリイレ</t>
    </rPh>
    <rPh sb="193" eb="195">
      <t>ヨクセイ</t>
    </rPh>
    <rPh sb="196" eb="197">
      <t>ギョウ</t>
    </rPh>
    <rPh sb="197" eb="199">
      <t>ザイセイ</t>
    </rPh>
    <rPh sb="199" eb="201">
      <t>カイカク</t>
    </rPh>
    <rPh sb="204" eb="206">
      <t>ザイセイ</t>
    </rPh>
    <rPh sb="207" eb="210">
      <t>ケンゼンカ</t>
    </rPh>
    <rPh sb="211" eb="212">
      <t>ト</t>
    </rPh>
    <rPh sb="213" eb="214">
      <t>ク</t>
    </rPh>
    <rPh sb="216" eb="218">
      <t>ショウライ</t>
    </rPh>
    <rPh sb="218" eb="220">
      <t>フタン</t>
    </rPh>
    <rPh sb="220" eb="222">
      <t>ヒリツ</t>
    </rPh>
    <rPh sb="223" eb="225">
      <t>ゲンショウ</t>
    </rPh>
    <rPh sb="229" eb="230">
      <t>ト</t>
    </rPh>
    <rPh sb="231" eb="232">
      <t>ク</t>
    </rPh>
    <rPh sb="234" eb="236">
      <t>ヒツヨウ</t>
    </rPh>
    <phoneticPr fontId="5"/>
  </si>
  <si>
    <t>将来負担比率は、類似団体と比較して高いものの、実質公債費比率は低くなっている。これは、多額の起債をかかえているものの、償還額において交付税措置等を受けており、自主財源による償還負担額が低いためである。今後も、借入額自体の抑制をはかり、借り入れる際には償還に有利な条件なものに限定し、後年度の負担軽減に努めるものとする。</t>
    <rPh sb="0" eb="4">
      <t>ショウライフタン</t>
    </rPh>
    <rPh sb="4" eb="6">
      <t>ヒリツ</t>
    </rPh>
    <rPh sb="8" eb="10">
      <t>ルイジ</t>
    </rPh>
    <rPh sb="10" eb="12">
      <t>ダンタイ</t>
    </rPh>
    <rPh sb="13" eb="15">
      <t>ヒカク</t>
    </rPh>
    <rPh sb="17" eb="18">
      <t>タカ</t>
    </rPh>
    <rPh sb="23" eb="25">
      <t>ジッシツ</t>
    </rPh>
    <rPh sb="25" eb="27">
      <t>コウサイ</t>
    </rPh>
    <rPh sb="27" eb="28">
      <t>ヒ</t>
    </rPh>
    <rPh sb="28" eb="30">
      <t>ヒリツ</t>
    </rPh>
    <rPh sb="31" eb="32">
      <t>ヒク</t>
    </rPh>
    <rPh sb="43" eb="45">
      <t>タガク</t>
    </rPh>
    <rPh sb="46" eb="48">
      <t>キサイ</t>
    </rPh>
    <rPh sb="59" eb="61">
      <t>ショウカン</t>
    </rPh>
    <rPh sb="61" eb="62">
      <t>ガク</t>
    </rPh>
    <rPh sb="66" eb="69">
      <t>コウフゼイ</t>
    </rPh>
    <rPh sb="69" eb="71">
      <t>ソチ</t>
    </rPh>
    <rPh sb="71" eb="72">
      <t>トウ</t>
    </rPh>
    <rPh sb="73" eb="74">
      <t>ウ</t>
    </rPh>
    <rPh sb="79" eb="81">
      <t>ジシュ</t>
    </rPh>
    <rPh sb="81" eb="83">
      <t>ザイゲン</t>
    </rPh>
    <rPh sb="86" eb="88">
      <t>ショウカン</t>
    </rPh>
    <rPh sb="88" eb="90">
      <t>フタン</t>
    </rPh>
    <rPh sb="90" eb="91">
      <t>ガク</t>
    </rPh>
    <rPh sb="92" eb="93">
      <t>ヒク</t>
    </rPh>
    <rPh sb="100" eb="102">
      <t>コンゴ</t>
    </rPh>
    <rPh sb="104" eb="106">
      <t>カリイレ</t>
    </rPh>
    <rPh sb="106" eb="107">
      <t>ガク</t>
    </rPh>
    <rPh sb="107" eb="109">
      <t>ジタイ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</si>
</sst>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9F4C-4F14-8FDA-F033A47306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318264</c:v>
                </c:pt>
                <c:pt idx="1">
                  <c:v>757575</c:v>
                </c:pt>
                <c:pt idx="2">
                  <c:v>235928</c:v>
                </c:pt>
                <c:pt idx="3">
                  <c:v>220933</c:v>
                </c:pt>
                <c:pt idx="4">
                  <c:v>182209</c:v>
                </c:pt>
              </c:numCache>
            </c:numRef>
          </c:val>
          <c:smooth val="0"/>
          <c:extLst xmlns:c16r2="http://schemas.microsoft.com/office/drawing/2015/06/chart">
            <c:ext xmlns:c16="http://schemas.microsoft.com/office/drawing/2014/chart" uri="{C3380CC4-5D6E-409C-BE32-E72D297353CC}">
              <c16:uniqueId val="{00000001-9F4C-4F14-8FDA-F033A473063A}"/>
            </c:ext>
          </c:extLst>
        </c:ser>
        <c:dLbls>
          <c:showLegendKey val="0"/>
          <c:showVal val="0"/>
          <c:showCatName val="0"/>
          <c:showSerName val="0"/>
          <c:showPercent val="0"/>
          <c:showBubbleSize val="0"/>
        </c:dLbls>
        <c:marker val="1"/>
        <c:smooth val="0"/>
        <c:axId val="106207488"/>
        <c:axId val="106213760"/>
      </c:lineChart>
      <c:catAx>
        <c:axId val="106207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13760"/>
        <c:crosses val="autoZero"/>
        <c:auto val="1"/>
        <c:lblAlgn val="ctr"/>
        <c:lblOffset val="100"/>
        <c:tickLblSkip val="1"/>
        <c:tickMarkSkip val="1"/>
        <c:noMultiLvlLbl val="0"/>
      </c:catAx>
      <c:valAx>
        <c:axId val="10621376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0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9.65</c:v>
                </c:pt>
                <c:pt idx="1">
                  <c:v>8.75</c:v>
                </c:pt>
                <c:pt idx="2">
                  <c:v>6.22</c:v>
                </c:pt>
                <c:pt idx="3">
                  <c:v>6.53</c:v>
                </c:pt>
                <c:pt idx="4">
                  <c:v>5.31</c:v>
                </c:pt>
              </c:numCache>
            </c:numRef>
          </c:val>
          <c:extLst xmlns:c16r2="http://schemas.microsoft.com/office/drawing/2015/06/chart">
            <c:ext xmlns:c16="http://schemas.microsoft.com/office/drawing/2014/chart" uri="{C3380CC4-5D6E-409C-BE32-E72D297353CC}">
              <c16:uniqueId val="{00000000-6E00-46D1-844A-18B3DE0A2E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36.11</c:v>
                </c:pt>
                <c:pt idx="1">
                  <c:v>33.4</c:v>
                </c:pt>
                <c:pt idx="2">
                  <c:v>32.9</c:v>
                </c:pt>
                <c:pt idx="3">
                  <c:v>30.37</c:v>
                </c:pt>
                <c:pt idx="4">
                  <c:v>38.979999999999997</c:v>
                </c:pt>
              </c:numCache>
            </c:numRef>
          </c:val>
          <c:extLst xmlns:c16r2="http://schemas.microsoft.com/office/drawing/2015/06/chart">
            <c:ext xmlns:c16="http://schemas.microsoft.com/office/drawing/2014/chart" uri="{C3380CC4-5D6E-409C-BE32-E72D297353CC}">
              <c16:uniqueId val="{00000001-6E00-46D1-844A-18B3DE0A2E75}"/>
            </c:ext>
          </c:extLst>
        </c:ser>
        <c:dLbls>
          <c:showLegendKey val="0"/>
          <c:showVal val="0"/>
          <c:showCatName val="0"/>
          <c:showSerName val="0"/>
          <c:showPercent val="0"/>
          <c:showBubbleSize val="0"/>
        </c:dLbls>
        <c:gapWidth val="250"/>
        <c:overlap val="100"/>
        <c:axId val="121608064"/>
        <c:axId val="12161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-0.78</c:v>
                </c:pt>
                <c:pt idx="2">
                  <c:v>-3.58</c:v>
                </c:pt>
                <c:pt idx="3">
                  <c:v>-2.78</c:v>
                </c:pt>
                <c:pt idx="4">
                  <c:v>7.86</c:v>
                </c:pt>
              </c:numCache>
            </c:numRef>
          </c:val>
          <c:smooth val="0"/>
          <c:extLst xmlns:c16r2="http://schemas.microsoft.com/office/drawing/2015/06/chart">
            <c:ext xmlns:c16="http://schemas.microsoft.com/office/drawing/2014/chart" uri="{C3380CC4-5D6E-409C-BE32-E72D297353CC}">
              <c16:uniqueId val="{00000002-6E00-46D1-844A-18B3DE0A2E75}"/>
            </c:ext>
          </c:extLst>
        </c:ser>
        <c:dLbls>
          <c:showLegendKey val="0"/>
          <c:showVal val="0"/>
          <c:showCatName val="0"/>
          <c:showSerName val="0"/>
          <c:showPercent val="0"/>
          <c:showBubbleSize val="0"/>
        </c:dLbls>
        <c:marker val="1"/>
        <c:smooth val="0"/>
        <c:axId val="121608064"/>
        <c:axId val="121610240"/>
      </c:lineChart>
      <c:catAx>
        <c:axId val="1216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610240"/>
        <c:crosses val="autoZero"/>
        <c:auto val="1"/>
        <c:lblAlgn val="ctr"/>
        <c:lblOffset val="100"/>
        <c:tickLblSkip val="1"/>
        <c:tickMarkSkip val="1"/>
        <c:noMultiLvlLbl val="0"/>
      </c:catAx>
      <c:valAx>
        <c:axId val="12161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8FF-47E4-9AFE-0AC85103B9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FF-47E4-9AFE-0AC85103B9D9}"/>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8FF-47E4-9AFE-0AC85103B9D9}"/>
            </c:ext>
          </c:extLst>
        </c:ser>
        <c:ser>
          <c:idx val="3"/>
          <c:order val="3"/>
          <c:tx>
            <c:strRef>
              <c:f>データシート!$A$30</c:f>
              <c:strCache>
                <c:ptCount val="1"/>
                <c:pt idx="0">
                  <c:v>七ツ森地区下水道事業特別会計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8FF-47E4-9AFE-0AC85103B9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8FF-47E4-9AFE-0AC85103B9D9}"/>
            </c:ext>
          </c:extLst>
        </c:ser>
        <c:ser>
          <c:idx val="5"/>
          <c:order val="5"/>
          <c:tx>
            <c:strRef>
              <c:f>データシート!$A$32</c:f>
              <c:strCache>
                <c:ptCount val="1"/>
                <c:pt idx="0">
                  <c:v>公団分収造林特別会計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8FF-47E4-9AFE-0AC85103B9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3.68</c:v>
                </c:pt>
                <c:pt idx="2">
                  <c:v>#N/A</c:v>
                </c:pt>
                <c:pt idx="3">
                  <c:v>3.49</c:v>
                </c:pt>
                <c:pt idx="4">
                  <c:v>#N/A</c:v>
                </c:pt>
                <c:pt idx="5">
                  <c:v>3.17</c:v>
                </c:pt>
                <c:pt idx="6">
                  <c:v>#N/A</c:v>
                </c:pt>
                <c:pt idx="7">
                  <c:v>1.59</c:v>
                </c:pt>
                <c:pt idx="8">
                  <c:v>#N/A</c:v>
                </c:pt>
                <c:pt idx="9">
                  <c:v>0.35</c:v>
                </c:pt>
              </c:numCache>
            </c:numRef>
          </c:val>
          <c:extLst xmlns:c16r2="http://schemas.microsoft.com/office/drawing/2015/06/chart">
            <c:ext xmlns:c16="http://schemas.microsoft.com/office/drawing/2014/chart" uri="{C3380CC4-5D6E-409C-BE32-E72D297353CC}">
              <c16:uniqueId val="{00000006-78FF-47E4-9AFE-0AC85103B9D9}"/>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1.17</c:v>
                </c:pt>
                <c:pt idx="2">
                  <c:v>#N/A</c:v>
                </c:pt>
                <c:pt idx="3">
                  <c:v>1.0900000000000001</c:v>
                </c:pt>
                <c:pt idx="4">
                  <c:v>#N/A</c:v>
                </c:pt>
                <c:pt idx="5">
                  <c:v>0.49</c:v>
                </c:pt>
                <c:pt idx="6">
                  <c:v>#N/A</c:v>
                </c:pt>
                <c:pt idx="7">
                  <c:v>0.33</c:v>
                </c:pt>
                <c:pt idx="8">
                  <c:v>#N/A</c:v>
                </c:pt>
                <c:pt idx="9">
                  <c:v>0.67</c:v>
                </c:pt>
              </c:numCache>
            </c:numRef>
          </c:val>
          <c:extLst xmlns:c16r2="http://schemas.microsoft.com/office/drawing/2015/06/chart">
            <c:ext xmlns:c16="http://schemas.microsoft.com/office/drawing/2014/chart" uri="{C3380CC4-5D6E-409C-BE32-E72D297353CC}">
              <c16:uniqueId val="{00000007-78FF-47E4-9AFE-0AC85103B9D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c:v>
                </c:pt>
                <c:pt idx="2">
                  <c:v>#N/A</c:v>
                </c:pt>
                <c:pt idx="3">
                  <c:v>0.72</c:v>
                </c:pt>
                <c:pt idx="4">
                  <c:v>#N/A</c:v>
                </c:pt>
                <c:pt idx="5">
                  <c:v>0.79</c:v>
                </c:pt>
                <c:pt idx="6">
                  <c:v>#N/A</c:v>
                </c:pt>
                <c:pt idx="7">
                  <c:v>0.51</c:v>
                </c:pt>
                <c:pt idx="8">
                  <c:v>#N/A</c:v>
                </c:pt>
                <c:pt idx="9">
                  <c:v>0.72</c:v>
                </c:pt>
              </c:numCache>
            </c:numRef>
          </c:val>
          <c:extLst xmlns:c16r2="http://schemas.microsoft.com/office/drawing/2015/06/chart">
            <c:ext xmlns:c16="http://schemas.microsoft.com/office/drawing/2014/chart" uri="{C3380CC4-5D6E-409C-BE32-E72D297353CC}">
              <c16:uniqueId val="{00000008-78FF-47E4-9AFE-0AC85103B9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9.64</c:v>
                </c:pt>
                <c:pt idx="2">
                  <c:v>#N/A</c:v>
                </c:pt>
                <c:pt idx="3">
                  <c:v>8.74</c:v>
                </c:pt>
                <c:pt idx="4">
                  <c:v>#N/A</c:v>
                </c:pt>
                <c:pt idx="5">
                  <c:v>6.21</c:v>
                </c:pt>
                <c:pt idx="6">
                  <c:v>#N/A</c:v>
                </c:pt>
                <c:pt idx="7">
                  <c:v>6.53</c:v>
                </c:pt>
                <c:pt idx="8">
                  <c:v>#N/A</c:v>
                </c:pt>
                <c:pt idx="9">
                  <c:v>5.3</c:v>
                </c:pt>
              </c:numCache>
            </c:numRef>
          </c:val>
          <c:extLst xmlns:c16r2="http://schemas.microsoft.com/office/drawing/2015/06/chart">
            <c:ext xmlns:c16="http://schemas.microsoft.com/office/drawing/2014/chart" uri="{C3380CC4-5D6E-409C-BE32-E72D297353CC}">
              <c16:uniqueId val="{00000009-78FF-47E4-9AFE-0AC85103B9D9}"/>
            </c:ext>
          </c:extLst>
        </c:ser>
        <c:dLbls>
          <c:showLegendKey val="0"/>
          <c:showVal val="0"/>
          <c:showCatName val="0"/>
          <c:showSerName val="0"/>
          <c:showPercent val="0"/>
          <c:showBubbleSize val="0"/>
        </c:dLbls>
        <c:gapWidth val="150"/>
        <c:overlap val="100"/>
        <c:axId val="122065280"/>
        <c:axId val="122066816"/>
      </c:barChart>
      <c:catAx>
        <c:axId val="12206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66816"/>
        <c:crosses val="autoZero"/>
        <c:auto val="1"/>
        <c:lblAlgn val="ctr"/>
        <c:lblOffset val="100"/>
        <c:tickLblSkip val="1"/>
        <c:tickMarkSkip val="1"/>
        <c:noMultiLvlLbl val="0"/>
      </c:catAx>
      <c:valAx>
        <c:axId val="12206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65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468</c:v>
                </c:pt>
                <c:pt idx="5">
                  <c:v>511</c:v>
                </c:pt>
                <c:pt idx="8">
                  <c:v>509</c:v>
                </c:pt>
                <c:pt idx="11">
                  <c:v>490</c:v>
                </c:pt>
                <c:pt idx="14">
                  <c:v>512</c:v>
                </c:pt>
              </c:numCache>
            </c:numRef>
          </c:val>
          <c:extLst xmlns:c16r2="http://schemas.microsoft.com/office/drawing/2015/06/chart">
            <c:ext xmlns:c16="http://schemas.microsoft.com/office/drawing/2014/chart" uri="{C3380CC4-5D6E-409C-BE32-E72D297353CC}">
              <c16:uniqueId val="{00000000-BD57-4A46-8EC7-99E4496F14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BD57-4A46-8EC7-99E4496F14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13</c:v>
                </c:pt>
                <c:pt idx="6">
                  <c:v>12</c:v>
                </c:pt>
                <c:pt idx="9">
                  <c:v>1</c:v>
                </c:pt>
                <c:pt idx="12">
                  <c:v>1</c:v>
                </c:pt>
              </c:numCache>
            </c:numRef>
          </c:val>
          <c:extLst xmlns:c16r2="http://schemas.microsoft.com/office/drawing/2015/06/chart">
            <c:ext xmlns:c16="http://schemas.microsoft.com/office/drawing/2014/chart" uri="{C3380CC4-5D6E-409C-BE32-E72D297353CC}">
              <c16:uniqueId val="{00000002-BD57-4A46-8EC7-99E4496F14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3</c:v>
                </c:pt>
                <c:pt idx="9">
                  <c:v>2</c:v>
                </c:pt>
                <c:pt idx="12">
                  <c:v>2</c:v>
                </c:pt>
              </c:numCache>
            </c:numRef>
          </c:val>
          <c:extLst xmlns:c16r2="http://schemas.microsoft.com/office/drawing/2015/06/chart">
            <c:ext xmlns:c16="http://schemas.microsoft.com/office/drawing/2014/chart" uri="{C3380CC4-5D6E-409C-BE32-E72D297353CC}">
              <c16:uniqueId val="{00000003-BD57-4A46-8EC7-99E4496F14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127</c:v>
                </c:pt>
                <c:pt idx="3">
                  <c:v>113</c:v>
                </c:pt>
                <c:pt idx="6">
                  <c:v>100</c:v>
                </c:pt>
                <c:pt idx="9">
                  <c:v>118</c:v>
                </c:pt>
                <c:pt idx="12">
                  <c:v>121</c:v>
                </c:pt>
              </c:numCache>
            </c:numRef>
          </c:val>
          <c:extLst xmlns:c16r2="http://schemas.microsoft.com/office/drawing/2015/06/chart">
            <c:ext xmlns:c16="http://schemas.microsoft.com/office/drawing/2014/chart" uri="{C3380CC4-5D6E-409C-BE32-E72D297353CC}">
              <c16:uniqueId val="{00000004-BD57-4A46-8EC7-99E4496F14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57-4A46-8EC7-99E4496F14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57-4A46-8EC7-99E4496F14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371</c:v>
                </c:pt>
                <c:pt idx="3">
                  <c:v>444</c:v>
                </c:pt>
                <c:pt idx="6">
                  <c:v>502</c:v>
                </c:pt>
                <c:pt idx="9">
                  <c:v>502</c:v>
                </c:pt>
                <c:pt idx="12">
                  <c:v>540</c:v>
                </c:pt>
              </c:numCache>
            </c:numRef>
          </c:val>
          <c:extLst xmlns:c16r2="http://schemas.microsoft.com/office/drawing/2015/06/chart">
            <c:ext xmlns:c16="http://schemas.microsoft.com/office/drawing/2014/chart" uri="{C3380CC4-5D6E-409C-BE32-E72D297353CC}">
              <c16:uniqueId val="{00000007-BD57-4A46-8EC7-99E4496F14AD}"/>
            </c:ext>
          </c:extLst>
        </c:ser>
        <c:dLbls>
          <c:showLegendKey val="0"/>
          <c:showVal val="0"/>
          <c:showCatName val="0"/>
          <c:showSerName val="0"/>
          <c:showPercent val="0"/>
          <c:showBubbleSize val="0"/>
        </c:dLbls>
        <c:gapWidth val="100"/>
        <c:overlap val="100"/>
        <c:axId val="104075648"/>
        <c:axId val="10407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c:v>
                </c:pt>
                <c:pt idx="2">
                  <c:v>#N/A</c:v>
                </c:pt>
                <c:pt idx="3">
                  <c:v>#N/A</c:v>
                </c:pt>
                <c:pt idx="4">
                  <c:v>64</c:v>
                </c:pt>
                <c:pt idx="5">
                  <c:v>#N/A</c:v>
                </c:pt>
                <c:pt idx="6">
                  <c:v>#N/A</c:v>
                </c:pt>
                <c:pt idx="7">
                  <c:v>108</c:v>
                </c:pt>
                <c:pt idx="8">
                  <c:v>#N/A</c:v>
                </c:pt>
                <c:pt idx="9">
                  <c:v>#N/A</c:v>
                </c:pt>
                <c:pt idx="10">
                  <c:v>133</c:v>
                </c:pt>
                <c:pt idx="11">
                  <c:v>#N/A</c:v>
                </c:pt>
                <c:pt idx="12">
                  <c:v>#N/A</c:v>
                </c:pt>
                <c:pt idx="13">
                  <c:v>152</c:v>
                </c:pt>
                <c:pt idx="14">
                  <c:v>#N/A</c:v>
                </c:pt>
              </c:numCache>
            </c:numRef>
          </c:val>
          <c:smooth val="0"/>
          <c:extLst xmlns:c16r2="http://schemas.microsoft.com/office/drawing/2015/06/chart">
            <c:ext xmlns:c16="http://schemas.microsoft.com/office/drawing/2014/chart" uri="{C3380CC4-5D6E-409C-BE32-E72D297353CC}">
              <c16:uniqueId val="{00000008-BD57-4A46-8EC7-99E4496F14AD}"/>
            </c:ext>
          </c:extLst>
        </c:ser>
        <c:dLbls>
          <c:showLegendKey val="0"/>
          <c:showVal val="0"/>
          <c:showCatName val="0"/>
          <c:showSerName val="0"/>
          <c:showPercent val="0"/>
          <c:showBubbleSize val="0"/>
        </c:dLbls>
        <c:marker val="1"/>
        <c:smooth val="0"/>
        <c:axId val="104075648"/>
        <c:axId val="104077184"/>
      </c:lineChart>
      <c:catAx>
        <c:axId val="1040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77184"/>
        <c:crosses val="autoZero"/>
        <c:auto val="1"/>
        <c:lblAlgn val="ctr"/>
        <c:lblOffset val="100"/>
        <c:tickLblSkip val="1"/>
        <c:tickMarkSkip val="1"/>
        <c:noMultiLvlLbl val="0"/>
      </c:catAx>
      <c:valAx>
        <c:axId val="1040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5261</c:v>
                </c:pt>
                <c:pt idx="5">
                  <c:v>6043</c:v>
                </c:pt>
                <c:pt idx="8">
                  <c:v>5816</c:v>
                </c:pt>
                <c:pt idx="11">
                  <c:v>5852</c:v>
                </c:pt>
                <c:pt idx="14">
                  <c:v>5742</c:v>
                </c:pt>
              </c:numCache>
            </c:numRef>
          </c:val>
          <c:extLst xmlns:c16r2="http://schemas.microsoft.com/office/drawing/2015/06/chart">
            <c:ext xmlns:c16="http://schemas.microsoft.com/office/drawing/2014/chart" uri="{C3380CC4-5D6E-409C-BE32-E72D297353CC}">
              <c16:uniqueId val="{00000000-939C-4E9A-AB06-513EF6FE2F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296</c:v>
                </c:pt>
                <c:pt idx="5">
                  <c:v>265</c:v>
                </c:pt>
                <c:pt idx="8">
                  <c:v>228</c:v>
                </c:pt>
                <c:pt idx="11">
                  <c:v>191</c:v>
                </c:pt>
                <c:pt idx="14">
                  <c:v>20</c:v>
                </c:pt>
              </c:numCache>
            </c:numRef>
          </c:val>
          <c:extLst xmlns:c16r2="http://schemas.microsoft.com/office/drawing/2015/06/chart">
            <c:ext xmlns:c16="http://schemas.microsoft.com/office/drawing/2014/chart" uri="{C3380CC4-5D6E-409C-BE32-E72D297353CC}">
              <c16:uniqueId val="{00000001-939C-4E9A-AB06-513EF6FE2F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1458</c:v>
                </c:pt>
                <c:pt idx="5">
                  <c:v>1434</c:v>
                </c:pt>
                <c:pt idx="8">
                  <c:v>1265</c:v>
                </c:pt>
                <c:pt idx="11">
                  <c:v>1223</c:v>
                </c:pt>
                <c:pt idx="14">
                  <c:v>1342</c:v>
                </c:pt>
              </c:numCache>
            </c:numRef>
          </c:val>
          <c:extLst xmlns:c16r2="http://schemas.microsoft.com/office/drawing/2015/06/chart">
            <c:ext xmlns:c16="http://schemas.microsoft.com/office/drawing/2014/chart" uri="{C3380CC4-5D6E-409C-BE32-E72D297353CC}">
              <c16:uniqueId val="{00000002-939C-4E9A-AB06-513EF6FE2F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9C-4E9A-AB06-513EF6FE2F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9C-4E9A-AB06-513EF6FE2F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9C-4E9A-AB06-513EF6FE2F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556</c:v>
                </c:pt>
                <c:pt idx="3">
                  <c:v>547</c:v>
                </c:pt>
                <c:pt idx="6">
                  <c:v>537</c:v>
                </c:pt>
                <c:pt idx="9">
                  <c:v>445</c:v>
                </c:pt>
                <c:pt idx="12">
                  <c:v>436</c:v>
                </c:pt>
              </c:numCache>
            </c:numRef>
          </c:val>
          <c:extLst xmlns:c16r2="http://schemas.microsoft.com/office/drawing/2015/06/chart">
            <c:ext xmlns:c16="http://schemas.microsoft.com/office/drawing/2014/chart" uri="{C3380CC4-5D6E-409C-BE32-E72D297353CC}">
              <c16:uniqueId val="{00000006-939C-4E9A-AB06-513EF6FE2F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249</c:v>
                </c:pt>
                <c:pt idx="3">
                  <c:v>140</c:v>
                </c:pt>
                <c:pt idx="6">
                  <c:v>119</c:v>
                </c:pt>
                <c:pt idx="9">
                  <c:v>299</c:v>
                </c:pt>
                <c:pt idx="12">
                  <c:v>180</c:v>
                </c:pt>
              </c:numCache>
            </c:numRef>
          </c:val>
          <c:extLst xmlns:c16r2="http://schemas.microsoft.com/office/drawing/2015/06/chart">
            <c:ext xmlns:c16="http://schemas.microsoft.com/office/drawing/2014/chart" uri="{C3380CC4-5D6E-409C-BE32-E72D297353CC}">
              <c16:uniqueId val="{00000007-939C-4E9A-AB06-513EF6FE2F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1405</c:v>
                </c:pt>
                <c:pt idx="3">
                  <c:v>1318</c:v>
                </c:pt>
                <c:pt idx="6">
                  <c:v>1224</c:v>
                </c:pt>
                <c:pt idx="9">
                  <c:v>1334</c:v>
                </c:pt>
                <c:pt idx="12">
                  <c:v>1285</c:v>
                </c:pt>
              </c:numCache>
            </c:numRef>
          </c:val>
          <c:extLst xmlns:c16r2="http://schemas.microsoft.com/office/drawing/2015/06/chart">
            <c:ext xmlns:c16="http://schemas.microsoft.com/office/drawing/2014/chart" uri="{C3380CC4-5D6E-409C-BE32-E72D297353CC}">
              <c16:uniqueId val="{00000008-939C-4E9A-AB06-513EF6FE2F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8</c:v>
                </c:pt>
                <c:pt idx="6">
                  <c:v>0</c:v>
                </c:pt>
                <c:pt idx="9">
                  <c:v>0</c:v>
                </c:pt>
                <c:pt idx="12">
                  <c:v>0</c:v>
                </c:pt>
              </c:numCache>
            </c:numRef>
          </c:val>
          <c:extLst xmlns:c16r2="http://schemas.microsoft.com/office/drawing/2015/06/chart">
            <c:ext xmlns:c16="http://schemas.microsoft.com/office/drawing/2014/chart" uri="{C3380CC4-5D6E-409C-BE32-E72D297353CC}">
              <c16:uniqueId val="{00000009-939C-4E9A-AB06-513EF6FE2F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5060</c:v>
                </c:pt>
                <c:pt idx="3">
                  <c:v>6627</c:v>
                </c:pt>
                <c:pt idx="6">
                  <c:v>6679</c:v>
                </c:pt>
                <c:pt idx="9">
                  <c:v>6603</c:v>
                </c:pt>
                <c:pt idx="12">
                  <c:v>6552</c:v>
                </c:pt>
              </c:numCache>
            </c:numRef>
          </c:val>
          <c:extLst xmlns:c16r2="http://schemas.microsoft.com/office/drawing/2015/06/chart">
            <c:ext xmlns:c16="http://schemas.microsoft.com/office/drawing/2014/chart" uri="{C3380CC4-5D6E-409C-BE32-E72D297353CC}">
              <c16:uniqueId val="{0000000A-939C-4E9A-AB06-513EF6FE2FBC}"/>
            </c:ext>
          </c:extLst>
        </c:ser>
        <c:dLbls>
          <c:showLegendKey val="0"/>
          <c:showVal val="0"/>
          <c:showCatName val="0"/>
          <c:showSerName val="0"/>
          <c:showPercent val="0"/>
          <c:showBubbleSize val="0"/>
        </c:dLbls>
        <c:gapWidth val="100"/>
        <c:overlap val="100"/>
        <c:axId val="121856000"/>
        <c:axId val="12185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271</c:v>
                </c:pt>
                <c:pt idx="2">
                  <c:v>#N/A</c:v>
                </c:pt>
                <c:pt idx="3">
                  <c:v>#N/A</c:v>
                </c:pt>
                <c:pt idx="4">
                  <c:v>899</c:v>
                </c:pt>
                <c:pt idx="5">
                  <c:v>#N/A</c:v>
                </c:pt>
                <c:pt idx="6">
                  <c:v>#N/A</c:v>
                </c:pt>
                <c:pt idx="7">
                  <c:v>1251</c:v>
                </c:pt>
                <c:pt idx="8">
                  <c:v>#N/A</c:v>
                </c:pt>
                <c:pt idx="9">
                  <c:v>#N/A</c:v>
                </c:pt>
                <c:pt idx="10">
                  <c:v>1415</c:v>
                </c:pt>
                <c:pt idx="11">
                  <c:v>#N/A</c:v>
                </c:pt>
                <c:pt idx="12">
                  <c:v>#N/A</c:v>
                </c:pt>
                <c:pt idx="13">
                  <c:v>1347</c:v>
                </c:pt>
                <c:pt idx="14">
                  <c:v>#N/A</c:v>
                </c:pt>
              </c:numCache>
            </c:numRef>
          </c:val>
          <c:smooth val="0"/>
          <c:extLst xmlns:c16r2="http://schemas.microsoft.com/office/drawing/2015/06/chart">
            <c:ext xmlns:c16="http://schemas.microsoft.com/office/drawing/2014/chart" uri="{C3380CC4-5D6E-409C-BE32-E72D297353CC}">
              <c16:uniqueId val="{0000000B-939C-4E9A-AB06-513EF6FE2FBC}"/>
            </c:ext>
          </c:extLst>
        </c:ser>
        <c:dLbls>
          <c:showLegendKey val="0"/>
          <c:showVal val="0"/>
          <c:showCatName val="0"/>
          <c:showSerName val="0"/>
          <c:showPercent val="0"/>
          <c:showBubbleSize val="0"/>
        </c:dLbls>
        <c:marker val="1"/>
        <c:smooth val="0"/>
        <c:axId val="121856000"/>
        <c:axId val="121857920"/>
      </c:lineChart>
      <c:catAx>
        <c:axId val="1218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857920"/>
        <c:crosses val="autoZero"/>
        <c:auto val="1"/>
        <c:lblAlgn val="ctr"/>
        <c:lblOffset val="100"/>
        <c:tickLblSkip val="1"/>
        <c:tickMarkSkip val="1"/>
        <c:noMultiLvlLbl val="0"/>
      </c:catAx>
      <c:valAx>
        <c:axId val="12185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708</c:v>
                </c:pt>
                <c:pt idx="1">
                  <c:v>644</c:v>
                </c:pt>
                <c:pt idx="2">
                  <c:v>838</c:v>
                </c:pt>
              </c:numCache>
            </c:numRef>
          </c:val>
          <c:extLst xmlns:c16r2="http://schemas.microsoft.com/office/drawing/2015/06/chart">
            <c:ext xmlns:c16="http://schemas.microsoft.com/office/drawing/2014/chart" uri="{C3380CC4-5D6E-409C-BE32-E72D297353CC}">
              <c16:uniqueId val="{00000000-5283-4490-8F1B-B98A56A7DD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c:v>
                </c:pt>
                <c:pt idx="1">
                  <c:v>60</c:v>
                </c:pt>
                <c:pt idx="2">
                  <c:v>60</c:v>
                </c:pt>
              </c:numCache>
            </c:numRef>
          </c:val>
          <c:extLst xmlns:c16r2="http://schemas.microsoft.com/office/drawing/2015/06/chart">
            <c:ext xmlns:c16="http://schemas.microsoft.com/office/drawing/2014/chart" uri="{C3380CC4-5D6E-409C-BE32-E72D297353CC}">
              <c16:uniqueId val="{00000001-5283-4490-8F1B-B98A56A7DD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406</c:v>
                </c:pt>
                <c:pt idx="1">
                  <c:v>341</c:v>
                </c:pt>
                <c:pt idx="2">
                  <c:v>299</c:v>
                </c:pt>
              </c:numCache>
            </c:numRef>
          </c:val>
          <c:extLst xmlns:c16r2="http://schemas.microsoft.com/office/drawing/2015/06/chart">
            <c:ext xmlns:c16="http://schemas.microsoft.com/office/drawing/2014/chart" uri="{C3380CC4-5D6E-409C-BE32-E72D297353CC}">
              <c16:uniqueId val="{00000002-5283-4490-8F1B-B98A56A7DD49}"/>
            </c:ext>
          </c:extLst>
        </c:ser>
        <c:dLbls>
          <c:showLegendKey val="0"/>
          <c:showVal val="0"/>
          <c:showCatName val="0"/>
          <c:showSerName val="0"/>
          <c:showPercent val="0"/>
          <c:showBubbleSize val="0"/>
        </c:dLbls>
        <c:gapWidth val="120"/>
        <c:overlap val="100"/>
        <c:axId val="122383360"/>
        <c:axId val="122389248"/>
      </c:barChart>
      <c:catAx>
        <c:axId val="1223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389248"/>
        <c:crosses val="autoZero"/>
        <c:auto val="1"/>
        <c:lblAlgn val="ctr"/>
        <c:lblOffset val="100"/>
        <c:tickLblSkip val="1"/>
        <c:tickMarkSkip val="1"/>
        <c:noMultiLvlLbl val="0"/>
      </c:catAx>
      <c:valAx>
        <c:axId val="122389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38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{B15C2B5B-5F3E-4ABA-90A1-0E221343A4C6}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175-4271-923D-73055EB181B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{6193999E-5A54-4585-A622-EC8D0D2BAF3A}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75-4271-923D-73055EB181B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{4F4DC9D3-2A8D-4F78-AA3C-066AABBA3A1F}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75-4271-923D-73055EB181B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{88B2F5D6-8B6C-461B-BE6B-EB329820EF89}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75-4271-923D-73055EB181B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{BC1E0DAD-3D58-48D2-855B-BCC6CC61BCF6}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75-4271-923D-73055EB181B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{4B592A99-CDFA-4B14-B7AA-99A3DC567EDA}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175-4271-923D-73055EB181B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{8CD1EA26-35AB-42E9-A838-741B61EBB470}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175-4271-923D-73055EB181B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{60E983BB-0F4B-4F70-B8B7-FCFB96EA2B8E}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175-4271-923D-73055EB181B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{0BD75A87-6E2A-4FDE-AB60-3D0C7055CE34}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175-4271-923D-73055EB181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46.4</c:v>
                </c:pt>
                <c:pt idx="24">
                  <c:v>48</c:v>
                </c:pt>
                <c:pt idx="32">
                  <c:v>47.3</c:v>
                </c:pt>
              </c:numCache>
            </c:numRef>
          </c:xVal>
          <c:yVal>
            <c:numRef>
              <c:f>公会計指標分析・財政指標組合せ分析表!$BP$51:$DC$51</c:f>
              <c:numCache>
                <c:formatCode>#,##0.0;"▲ "#,##0.0</c:formatCode>
                <c:ptCount val="40"/>
                <c:pt idx="16">
                  <c:v>75.599999999999994</c:v>
                </c:pt>
                <c:pt idx="24">
                  <c:v>86.2</c:v>
                </c:pt>
                <c:pt idx="32">
                  <c:v>81.900000000000006</c:v>
                </c:pt>
              </c:numCache>
            </c:numRef>
          </c:yVal>
          <c:smooth val="0"/>
          <c:extLst xmlns:c16r2="http://schemas.microsoft.com/office/drawing/2015/06/chart">
            <c:ext xmlns:c16="http://schemas.microsoft.com/office/drawing/2014/chart" uri="{C3380CC4-5D6E-409C-BE32-E72D297353CC}">
              <c16:uniqueId val="{00000009-B175-4271-923D-73055EB181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{73BB3EE4-7C2C-405D-94B5-E8F17B07644E}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175-4271-923D-73055EB181B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{0AC4674B-DD71-493D-8EB6-39F11F954E49}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75-4271-923D-73055EB181B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{4697D116-4A30-4762-AE45-FAE1F5891F89}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75-4271-923D-73055EB181B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{FCEA2EB7-6CC7-4768-9D5A-E35F49295F0E}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75-4271-923D-73055EB181B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{43BC9742-72DA-4A68-9423-CAA3C42F01F6}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75-4271-923D-73055EB181B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{F6391FC0-FFD6-4ADC-A336-F07FD976922B}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175-4271-923D-73055EB181B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{F10B213E-34F1-4C15-A778-7899FC93EBE6}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175-4271-923D-73055EB181B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{04072450-B492-448A-B839-28FFEEFCC927}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175-4271-923D-73055EB181B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{4984DE94-2117-4025-89A2-555470C39479}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175-4271-923D-73055EB181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175-4271-923D-73055EB181B8}"/>
            </c:ext>
          </c:extLst>
        </c:ser>
        <c:dLbls>
          <c:showLegendKey val="0"/>
          <c:showVal val="1"/>
          <c:showCatName val="0"/>
          <c:showSerName val="0"/>
          <c:showPercent val="0"/>
          <c:showBubbleSize val="0"/>
        </c:dLbls>
        <c:axId val="122256768"/>
        <c:axId val="122263040"/>
      </c:scatterChart>
      <c:valAx>
        <c:axId val="122256768"/>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63040"/>
        <c:crosses val="autoZero"/>
        <c:crossBetween val="midCat"/>
      </c:valAx>
      <c:valAx>
        <c:axId val="122263040"/>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56768"/>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{FA3E5130-EDDE-47B6-8337-933D9A89E5DF}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2B-4F14-B11E-8A6B1355502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{4BC2A42E-CE2C-462E-B13D-462D318B5046}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2B-4F14-B11E-8A6B1355502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{4E4E1044-ACB4-428E-B962-3BD471A20532}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2B-4F14-B11E-8A6B1355502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{AF20378A-2B5C-48E0-842D-864A66A0B161}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2B-4F14-B11E-8A6B1355502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{F3E41D7F-5C70-40CB-A973-59F552F5B76C}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2B-4F14-B11E-8A6B1355502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{046717F9-759A-48DB-AC20-3CB1C2240F13}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2B-4F14-B11E-8A6B1355502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{F7EA9D9F-E742-418A-9E95-A54EF590E13E}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2B-4F14-B11E-8A6B1355502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{E3278F30-6E0C-4A5F-95A3-CD568DE06744}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2B-4F14-B11E-8A6B1355502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{09508CD5-5EC1-451D-8E0D-2168A2D8D4F2}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2B-4F14-B11E-8A6B135550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3.2</c:v>
                </c:pt>
                <c:pt idx="16">
                  <c:v>4.4000000000000004</c:v>
                </c:pt>
                <c:pt idx="24">
                  <c:v>6.1</c:v>
                </c:pt>
                <c:pt idx="32">
                  <c:v>7.9</c:v>
                </c:pt>
              </c:numCache>
            </c:numRef>
          </c:xVal>
          <c:yVal>
            <c:numRef>
              <c:f>公会計指標分析・財政指標組合せ分析表!$BP$73:$DC$73</c:f>
              <c:numCache>
                <c:formatCode>#,##0.0;"▲ "#,##0.0</c:formatCode>
                <c:ptCount val="40"/>
                <c:pt idx="0">
                  <c:v>17</c:v>
                </c:pt>
                <c:pt idx="8">
                  <c:v>53.5</c:v>
                </c:pt>
                <c:pt idx="16">
                  <c:v>75.599999999999994</c:v>
                </c:pt>
                <c:pt idx="24">
                  <c:v>86.2</c:v>
                </c:pt>
                <c:pt idx="32">
                  <c:v>81.900000000000006</c:v>
                </c:pt>
              </c:numCache>
            </c:numRef>
          </c:yVal>
          <c:smooth val="0"/>
          <c:extLst xmlns:c16r2="http://schemas.microsoft.com/office/drawing/2015/06/chart">
            <c:ext xmlns:c16="http://schemas.microsoft.com/office/drawing/2014/chart" uri="{C3380CC4-5D6E-409C-BE32-E72D297353CC}">
              <c16:uniqueId val="{00000009-0F2B-4F14-B11E-8A6B135550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{D615FF4D-970A-4F3D-B20C-7E94F75CC042}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2B-4F14-B11E-8A6B135550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{166FC11E-7562-4337-850B-E796F0171729}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2B-4F14-B11E-8A6B1355502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{E0747FBC-7923-41F3-B087-AECFC801EE09}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2B-4F14-B11E-8A6B1355502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{BDA9898F-E55D-4F46-B58E-29B93F3780D4}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2B-4F14-B11E-8A6B1355502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{CB37CF00-6ADF-48C2-9323-1A1A8D743E1E}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2B-4F14-B11E-8A6B1355502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{6E64BAA7-6459-4529-A4C6-61D779E20D30}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2B-4F14-B11E-8A6B1355502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{419E2ED2-0251-44CA-9350-6D7386D9CF0E}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2B-4F14-B11E-8A6B1355502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{340BCE31-0E66-4DC8-896F-9FDCE0A33810}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2B-4F14-B11E-8A6B1355502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{DFCA866F-2E77-4761-B36F-BBF873315DAD}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2B-4F14-B11E-8A6B135550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F2B-4F14-B11E-8A6B13555020}"/>
            </c:ext>
          </c:extLst>
        </c:ser>
        <c:dLbls>
          <c:showLegendKey val="0"/>
          <c:showVal val="1"/>
          <c:showCatName val="0"/>
          <c:showSerName val="0"/>
          <c:showPercent val="0"/>
          <c:showBubbleSize val="0"/>
        </c:dLbls>
        <c:axId val="122764288"/>
        <c:axId val="122778752"/>
      </c:scatterChart>
      <c:valAx>
        <c:axId val="122764288"/>
        <c:scaling>
          <c:orientation val="minMax"/>
          <c:max val="8.4"/>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78752"/>
        <c:crosses val="autoZero"/>
        <c:crossBetween val="midCat"/>
      </c:valAx>
      <c:valAx>
        <c:axId val="122778752"/>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764288"/>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のうち、元利償還金が</a:t>
          </a:r>
          <a:r>
            <a:rPr kumimoji="1" lang="en-US" altLang="ja-JP" sz="1000">
              <a:latin typeface="ＭＳ ゴシック" pitchFamily="49" charset="-128"/>
              <a:ea typeface="ＭＳ ゴシック" pitchFamily="49" charset="-128"/>
            </a:rPr>
            <a:t>82%</a:t>
          </a:r>
          <a:r>
            <a:rPr kumimoji="1" lang="ja-JP" altLang="en-US" sz="1000">
              <a:latin typeface="ＭＳ ゴシック" pitchFamily="49" charset="-128"/>
              <a:ea typeface="ＭＳ ゴシック" pitchFamily="49" charset="-128"/>
            </a:rPr>
            <a:t>、公営企業債の元利償還金に対する繰入額が</a:t>
          </a:r>
          <a:r>
            <a:rPr kumimoji="1" lang="en-US" altLang="ja-JP" sz="1000">
              <a:latin typeface="ＭＳ ゴシック" pitchFamily="49" charset="-128"/>
              <a:ea typeface="ＭＳ ゴシック" pitchFamily="49" charset="-128"/>
            </a:rPr>
            <a:t>18%</a:t>
          </a:r>
          <a:r>
            <a:rPr kumimoji="1" lang="ja-JP" altLang="en-US" sz="1000">
              <a:latin typeface="ＭＳ ゴシック" pitchFamily="49" charset="-128"/>
              <a:ea typeface="ＭＳ ゴシック" pitchFamily="49" charset="-128"/>
            </a:rPr>
            <a:t>を占めている。元利償還金については、近年投資した大型事業の元金償還が開始されたことから上昇傾向である。</a:t>
          </a:r>
        </a:p>
        <a:p>
          <a:r>
            <a:rPr kumimoji="1" lang="ja-JP" altLang="en-US" sz="1000">
              <a:latin typeface="ＭＳ ゴシック" pitchFamily="49" charset="-128"/>
              <a:ea typeface="ＭＳ ゴシック" pitchFamily="49" charset="-128"/>
            </a:rPr>
            <a:t>　公営企業債の元利償還金に対する繰入額は、下水道事業が主なるものであり、平成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年度で整備が完了していることから、徐々に減少していく見込みである。債務負担行為に基づく支出額は、新たな債務負担行為を設定していないため減少している。</a:t>
          </a:r>
        </a:p>
        <a:p>
          <a:r>
            <a:rPr kumimoji="1" lang="ja-JP" altLang="en-US" sz="1000">
              <a:latin typeface="ＭＳ ゴシック" pitchFamily="49" charset="-128"/>
              <a:ea typeface="ＭＳ ゴシック" pitchFamily="49" charset="-128"/>
            </a:rPr>
            <a:t>　分子より控除される算入公債費等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は、起債借入を元利償還金の</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が基準財政需要額に算入される過疎対策事業債を中心に行っているため、償還金の上昇傾向に呼応して上昇している。</a:t>
          </a:r>
        </a:p>
        <a:p>
          <a:r>
            <a:rPr kumimoji="1" lang="ja-JP" altLang="en-US" sz="1000">
              <a:latin typeface="ＭＳ ゴシック" pitchFamily="49" charset="-128"/>
              <a:ea typeface="ＭＳ ゴシック" pitchFamily="49" charset="-128"/>
            </a:rPr>
            <a:t>　実質公債費比率の分子の値は平成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年度までは大きく変動していないが、平成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年度以降増加傾向にある。償還額の</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が交付税措置される過疎対策事業債といえども、今後は実質公債費比率は確実に上昇するといえるため、事業計画の見直しによる借入抑制を図る必要がある。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将来負担額</a:t>
          </a:r>
          <a:r>
            <a:rPr kumimoji="1" lang="en-US" altLang="ja-JP" sz="900">
              <a:latin typeface="ＭＳ ゴシック" pitchFamily="49" charset="-128"/>
              <a:ea typeface="ＭＳ ゴシック" pitchFamily="49" charset="-128"/>
            </a:rPr>
            <a:t>(A)</a:t>
          </a:r>
          <a:r>
            <a:rPr kumimoji="1" lang="ja-JP" altLang="en-US" sz="900">
              <a:latin typeface="ＭＳ ゴシック" pitchFamily="49" charset="-128"/>
              <a:ea typeface="ＭＳ ゴシック" pitchFamily="49" charset="-128"/>
            </a:rPr>
            <a:t>のうち一般会計等に係る地方債の現在高が</a:t>
          </a:r>
          <a:r>
            <a:rPr kumimoji="1" lang="en-US" altLang="ja-JP" sz="900">
              <a:latin typeface="ＭＳ ゴシック" pitchFamily="49" charset="-128"/>
              <a:ea typeface="ＭＳ ゴシック" pitchFamily="49" charset="-128"/>
            </a:rPr>
            <a:t>76%</a:t>
          </a:r>
          <a:r>
            <a:rPr kumimoji="1" lang="ja-JP" altLang="en-US" sz="900">
              <a:latin typeface="ＭＳ ゴシック" pitchFamily="49" charset="-128"/>
              <a:ea typeface="ＭＳ ゴシック" pitchFamily="49" charset="-128"/>
            </a:rPr>
            <a:t>、公営企業債等繰入見込額が</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％、組合等負担見込額及び退職手当負担見込額が</a:t>
          </a:r>
          <a:r>
            <a:rPr kumimoji="1" lang="en-US" altLang="ja-JP" sz="900">
              <a:latin typeface="ＭＳ ゴシック" pitchFamily="49" charset="-128"/>
              <a:ea typeface="ＭＳ ゴシック" pitchFamily="49" charset="-128"/>
            </a:rPr>
            <a:t>9%</a:t>
          </a:r>
          <a:r>
            <a:rPr kumimoji="1" lang="ja-JP" altLang="en-US" sz="900">
              <a:latin typeface="ＭＳ ゴシック" pitchFamily="49" charset="-128"/>
              <a:ea typeface="ＭＳ ゴシック" pitchFamily="49" charset="-128"/>
            </a:rPr>
            <a:t>を占めている。</a:t>
          </a:r>
        </a:p>
        <a:p>
          <a:r>
            <a:rPr kumimoji="1" lang="ja-JP" altLang="en-US" sz="900">
              <a:latin typeface="ＭＳ ゴシック" pitchFamily="49" charset="-128"/>
              <a:ea typeface="ＭＳ ゴシック" pitchFamily="49" charset="-128"/>
            </a:rPr>
            <a:t>　一般会計等に係る地方債の現在高は、平成</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年度から平成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年度にかけて大型事業を継続して実施してきたことから上昇を続けてきたが、平成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年度以降は減少に転じている。</a:t>
          </a:r>
        </a:p>
        <a:p>
          <a:r>
            <a:rPr kumimoji="1" lang="ja-JP" altLang="en-US" sz="900">
              <a:latin typeface="ＭＳ ゴシック" pitchFamily="49" charset="-128"/>
              <a:ea typeface="ＭＳ ゴシック" pitchFamily="49" charset="-128"/>
            </a:rPr>
            <a:t>　公営企業債等繰入見込額は、下水道事業が主なるものであり、平成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年度で整備が完了しており、平成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年度は算入方法の見直しにより増加しているものの、今後は年度をおって逓減していく見込みである。組合等負担見込額は対象となる大きな新規借入がなく償還が進んでいることから減少を続けている。</a:t>
          </a:r>
        </a:p>
        <a:p>
          <a:r>
            <a:rPr kumimoji="1" lang="ja-JP" altLang="en-US" sz="900">
              <a:latin typeface="ＭＳ ゴシック" pitchFamily="49" charset="-128"/>
              <a:ea typeface="ＭＳ ゴシック" pitchFamily="49" charset="-128"/>
            </a:rPr>
            <a:t>　充当可能財源</a:t>
          </a:r>
          <a:r>
            <a:rPr kumimoji="1" lang="en-US" altLang="ja-JP" sz="900">
              <a:latin typeface="ＭＳ ゴシック" pitchFamily="49" charset="-128"/>
              <a:ea typeface="ＭＳ ゴシック" pitchFamily="49" charset="-128"/>
            </a:rPr>
            <a:t>(B)</a:t>
          </a:r>
          <a:r>
            <a:rPr kumimoji="1" lang="ja-JP" altLang="en-US" sz="900">
              <a:latin typeface="ＭＳ ゴシック" pitchFamily="49" charset="-128"/>
              <a:ea typeface="ＭＳ ゴシック" pitchFamily="49" charset="-128"/>
            </a:rPr>
            <a:t>のうち、充当可能基金が</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、基準財政需要額算入見込額が</a:t>
          </a:r>
          <a:r>
            <a:rPr kumimoji="1" lang="en-US" altLang="ja-JP" sz="900">
              <a:latin typeface="ＭＳ ゴシック" pitchFamily="49" charset="-128"/>
              <a:ea typeface="ＭＳ ゴシック" pitchFamily="49" charset="-128"/>
            </a:rPr>
            <a:t>81%</a:t>
          </a:r>
          <a:r>
            <a:rPr kumimoji="1" lang="ja-JP" altLang="en-US" sz="900">
              <a:latin typeface="ＭＳ ゴシック" pitchFamily="49" charset="-128"/>
              <a:ea typeface="ＭＳ ゴシック" pitchFamily="49" charset="-128"/>
            </a:rPr>
            <a:t>を占めている。</a:t>
          </a:r>
        </a:p>
        <a:p>
          <a:r>
            <a:rPr kumimoji="1" lang="ja-JP" altLang="en-US" sz="900">
              <a:latin typeface="ＭＳ ゴシック" pitchFamily="49" charset="-128"/>
              <a:ea typeface="ＭＳ ゴシック" pitchFamily="49" charset="-128"/>
            </a:rPr>
            <a:t>　充当可能基金については、近年は減少傾向であったが、財政改革により積極的に基金積立を実施したため、平成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年度は増加に転じている。</a:t>
          </a:r>
        </a:p>
        <a:p>
          <a:r>
            <a:rPr kumimoji="1" lang="ja-JP" altLang="en-US" sz="900">
              <a:latin typeface="ＭＳ ゴシック" pitchFamily="49" charset="-128"/>
              <a:ea typeface="ＭＳ ゴシック" pitchFamily="49" charset="-128"/>
            </a:rPr>
            <a:t>　基準財政需要額算入見込額は、起債借入を元利償還金の</a:t>
          </a:r>
          <a:r>
            <a:rPr kumimoji="1" lang="en-US" altLang="ja-JP" sz="900">
              <a:latin typeface="ＭＳ ゴシック" pitchFamily="49" charset="-128"/>
              <a:ea typeface="ＭＳ ゴシック" pitchFamily="49" charset="-128"/>
            </a:rPr>
            <a:t>70%</a:t>
          </a:r>
          <a:r>
            <a:rPr kumimoji="1" lang="ja-JP" altLang="en-US" sz="900">
              <a:latin typeface="ＭＳ ゴシック" pitchFamily="49" charset="-128"/>
              <a:ea typeface="ＭＳ ゴシック" pitchFamily="49" charset="-128"/>
            </a:rPr>
            <a:t>が基準財政需要額に算入される過疎対策事業債を中心に行っており、上昇傾向である。</a:t>
          </a:r>
        </a:p>
        <a:p>
          <a:r>
            <a:rPr kumimoji="1" lang="ja-JP" altLang="en-US" sz="900">
              <a:latin typeface="ＭＳ ゴシック" pitchFamily="49" charset="-128"/>
              <a:ea typeface="ＭＳ ゴシック" pitchFamily="49" charset="-128"/>
            </a:rPr>
            <a:t>　将来負担額</a:t>
          </a:r>
          <a:r>
            <a:rPr kumimoji="1" lang="en-US" altLang="ja-JP" sz="900">
              <a:latin typeface="ＭＳ ゴシック" pitchFamily="49" charset="-128"/>
              <a:ea typeface="ＭＳ ゴシック" pitchFamily="49" charset="-128"/>
            </a:rPr>
            <a:t>(A)</a:t>
          </a:r>
          <a:r>
            <a:rPr kumimoji="1" lang="ja-JP" altLang="en-US" sz="900">
              <a:latin typeface="ＭＳ ゴシック" pitchFamily="49" charset="-128"/>
              <a:ea typeface="ＭＳ ゴシック" pitchFamily="49" charset="-128"/>
            </a:rPr>
            <a:t>の上昇傾向に対し、控除される充当可能財源等（</a:t>
          </a:r>
          <a:r>
            <a:rPr kumimoji="1" lang="en-US" altLang="ja-JP" sz="900">
              <a:latin typeface="ＭＳ ゴシック" pitchFamily="49" charset="-128"/>
              <a:ea typeface="ＭＳ ゴシック" pitchFamily="49" charset="-128"/>
            </a:rPr>
            <a:t>B</a:t>
          </a:r>
          <a:r>
            <a:rPr kumimoji="1" lang="ja-JP" altLang="en-US" sz="900">
              <a:latin typeface="ＭＳ ゴシック" pitchFamily="49" charset="-128"/>
              <a:ea typeface="ＭＳ ゴシック" pitchFamily="49" charset="-128"/>
            </a:rPr>
            <a:t>）のうち基準財政需要額算入見込額が頭打ちの感があり、将来負担比率分子の値は緩やかな上昇傾向と思われる。</a:t>
          </a:r>
        </a:p>
        <a:p>
          <a:r>
            <a:rPr kumimoji="1" lang="ja-JP" altLang="en-US" sz="900">
              <a:latin typeface="ＭＳ ゴシック" pitchFamily="49" charset="-128"/>
              <a:ea typeface="ＭＳ ゴシック" pitchFamily="49" charset="-128"/>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福島県磐梯町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純繰越金の一部や法人税の増収分、年度末の事業不用額にかかる補正減額分等を財政調整基金に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百万円積立を行なった反面、事業の財源不足を補うため、同基金を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また、特定目的金について史跡環境整備や過疎地域振興などそれぞれの基金の目的に沿った事業に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百万円取り崩して充当している。結果として財政改革の効果もあり、基金全体で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高が見込まれる公債費に対応するために、公債費以外の歳出をできる限り縮減し、発生した不用額相当は原資として基金に積立てる一方で、事業目的に合致する特定目的金については、積極的に取り崩して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また、ふるさと納税を原資とするふるさと基金については、制度の活性化をはかり、積立額の増加を目指すものとする。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青少年育成基金：将来の磐梯町に貢献する有為の人材を育成する事業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史跡環境整備基金：史跡の保存・活用をはかる施設及び展示物等の整備並びにその他の環境整備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ふるさと基金：ふるさと寄附金を原資とし、（１）文化財の保全（２）次世代育成支援（３）町の活性化（４）農業振興（５）その他町長が認める事業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・青少年育成基金：小中学校児童生徒を対象としたイベント経費に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・史跡環境整備基金：指定寄付により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百万円増加したものの、史跡慧日寺跡金堂内展示物作成に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百万増加したものの、姉妹都市事業に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百万円、観光交流施設備品へ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・青少年育成基金：指定寄付金を原資としているので、寄附者の意志実現のため、基金の目的に合致する事業へ取崩して充当活用していく。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・史跡環境整備基金：平成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年度で史跡慧日寺跡金堂内展示物作成が完了するので、それ以降は、史跡環境整備等に活用するため、指定寄付に基づき積立を行なう。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・ふるさと基金：積極的な制度周知により積立増加をはかるとともに、積立てた原資はそれぞれの目的に合致する事業に充当して活用をはかるものとする。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昨年度からの純繰越金の一部等で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百万円、法人税の増収等で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百万円、年度末の事業不用額相当等で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百万円を積立てた反面、事業の財源不足に対応するために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百万円取り崩しており、結果として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県内の類似団体の実績等を踏まえ、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利子分の積立のみで、その他の理由による積立や取崩しはなく、大きな増減は特に生じていない。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年度に償還ピークを迎える地方債償還のため、平成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年度以降に取り崩しを予定している。償還ピーク終了後は、償還計画や県内類似団体実績を勘案し、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億円程度を目途に積立てるものとする。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
3,492
59.77
4,021,434
3,900,137
114,042
2,149,695
6,551,734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これは全体的な公共施設が少ないことや、近年建設した学校施設、集会施設があり、償却が進んでいなことが要因である。しかしながら、年数経過による老朽化が進んでいる建物も多くあり、建替え等の財源確保が難しいことから、長期的な償却率の上昇が見込まれる。個別施設計画が策定されるので、長期的な公共施設の管理をし、急激な数値上昇を抑制する取組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66" name="直線コネクタ 65"/>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67"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68" name="直線コネクタ 67"/>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69"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0" name="直線コネクタ 69"/>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1"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2" name="フローチャート: 判断 71"/>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3" name="フローチャート: 判断 72"/>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4" name="フローチャート: 判断 73"/>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5" name="フローチャート: 判断 74"/>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98244</xdr:rowOff>
    </xdr:from>
    <xdr:to>
      <xdr:col>23</xdr:col>
      <xdr:colOff>136525</xdr:colOff>
      <xdr:row>34</xdr:row>
      <xdr:rowOff>28394</xdr:rowOff>
    </xdr:to>
    <xdr:sp macro="" textlink="">
      <xdr:nvSpPr>
        <xdr:cNvPr id="81" name="楕円 80"/>
        <xdr:cNvSpPr/>
      </xdr:nvSpPr>
      <xdr:spPr>
        <a:xfrm>
          <a:off x="47117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76671</xdr:rowOff>
    </xdr:from>
    <xdr:ext cx="405111" cy="259045"/>
    <xdr:sp macro="" textlink="">
      <xdr:nvSpPr>
        <xdr:cNvPr id="82" name="有形固定資産減価償却率該当値テキスト"/>
        <xdr:cNvSpPr txBox="1"/>
      </xdr:nvSpPr>
      <xdr:spPr>
        <a:xfrm>
          <a:off x="4813300" y="6506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76653</xdr:rowOff>
    </xdr:from>
    <xdr:to>
      <xdr:col>19</xdr:col>
      <xdr:colOff>187325</xdr:colOff>
      <xdr:row>34</xdr:row>
      <xdr:rowOff>6803</xdr:rowOff>
    </xdr:to>
    <xdr:sp macro="" textlink="">
      <xdr:nvSpPr>
        <xdr:cNvPr id="83" name="楕円 82"/>
        <xdr:cNvSpPr/>
      </xdr:nvSpPr>
      <xdr:spPr>
        <a:xfrm>
          <a:off x="4000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127453</xdr:rowOff>
    </xdr:from>
    <xdr:to>
      <xdr:col>23</xdr:col>
      <xdr:colOff>85725</xdr:colOff>
      <xdr:row>33</xdr:row>
      <xdr:rowOff>149044</xdr:rowOff>
    </xdr:to>
    <xdr:cxnSp macro="">
      <xdr:nvCxnSpPr>
        <xdr:cNvPr id="84" name="直線コネクタ 83"/>
        <xdr:cNvCxnSpPr/>
      </xdr:nvCxnSpPr>
      <xdr:spPr>
        <a:xfrm>
          <a:off x="4051300" y="6556828"/>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126002</xdr:rowOff>
    </xdr:from>
    <xdr:to>
      <xdr:col>15</xdr:col>
      <xdr:colOff>187325</xdr:colOff>
      <xdr:row>34</xdr:row>
      <xdr:rowOff>56152</xdr:rowOff>
    </xdr:to>
    <xdr:sp macro="" textlink="">
      <xdr:nvSpPr>
        <xdr:cNvPr id="85" name="楕円 84"/>
        <xdr:cNvSpPr/>
      </xdr:nvSpPr>
      <xdr:spPr>
        <a:xfrm>
          <a:off x="3238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127453</xdr:rowOff>
    </xdr:from>
    <xdr:to>
      <xdr:col>19</xdr:col>
      <xdr:colOff>136525</xdr:colOff>
      <xdr:row>34</xdr:row>
      <xdr:rowOff>5352</xdr:rowOff>
    </xdr:to>
    <xdr:cxnSp macro="">
      <xdr:nvCxnSpPr>
        <xdr:cNvPr id="86" name="直線コネクタ 85"/>
        <xdr:cNvCxnSpPr/>
      </xdr:nvCxnSpPr>
      <xdr:spPr>
        <a:xfrm flipV="1">
          <a:off x="3289300" y="655682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87"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88"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89"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169380</xdr:rowOff>
    </xdr:from>
    <xdr:ext cx="405111" cy="259045"/>
    <xdr:sp macro="" textlink="">
      <xdr:nvSpPr>
        <xdr:cNvPr id="90" name="n_1mainValue有形固定資産減価償却率"/>
        <xdr:cNvSpPr txBox="1"/>
      </xdr:nvSpPr>
      <xdr:spPr>
        <a:xfrm>
          <a:off x="3836044"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47279</xdr:rowOff>
    </xdr:from>
    <xdr:ext cx="405111" cy="259045"/>
    <xdr:sp macro="" textlink="">
      <xdr:nvSpPr>
        <xdr:cNvPr id="91" name="n_2mainValue有形固定資産減価償却率"/>
        <xdr:cNvSpPr txBox="1"/>
      </xdr:nvSpPr>
      <xdr:spPr>
        <a:xfrm>
          <a:off x="30867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の起債借入額が高額であり、類似団体と比較しても高い数値となっている。そうした状況を踏まえ、現在行財政改革に取組み借入額の抑制に努めており、今後６年間程度は高い償還額で推移するが、それ以降ピークとなる償還額も減少に転じる予定であるので、それに呼応して債務償還比率も減少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今後は、安定的な税収の確保及び人件費の抑制に係る適切な人員配置を中心とし、シビアな財政運営を今後も引き続き取り組む必要がある。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0" name="直線コネクタ 119"/>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3"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4" name="直線コネクタ 123"/>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25"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6" name="フローチャート: 判断 125"/>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27" name="フローチャート: 判断 126"/>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71981</xdr:rowOff>
    </xdr:from>
    <xdr:to>
      <xdr:col>76</xdr:col>
      <xdr:colOff>73025</xdr:colOff>
      <xdr:row>28</xdr:row>
      <xdr:rowOff>2131</xdr:rowOff>
    </xdr:to>
    <xdr:sp macro="" textlink="">
      <xdr:nvSpPr>
        <xdr:cNvPr id="133" name="楕円 132"/>
        <xdr:cNvSpPr/>
      </xdr:nvSpPr>
      <xdr:spPr>
        <a:xfrm>
          <a:off x="14744700" y="5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25008</xdr:rowOff>
    </xdr:from>
    <xdr:ext cx="560923" cy="259045"/>
    <xdr:sp macro="" textlink="">
      <xdr:nvSpPr>
        <xdr:cNvPr id="134" name="債務償還比率該当値テキスト"/>
        <xdr:cNvSpPr txBox="1"/>
      </xdr:nvSpPr>
      <xdr:spPr>
        <a:xfrm>
          <a:off x="14846300" y="5425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76658</xdr:rowOff>
    </xdr:from>
    <xdr:to>
      <xdr:col>72</xdr:col>
      <xdr:colOff>123825</xdr:colOff>
      <xdr:row>28</xdr:row>
      <xdr:rowOff>6808</xdr:rowOff>
    </xdr:to>
    <xdr:sp macro="" textlink="">
      <xdr:nvSpPr>
        <xdr:cNvPr id="135" name="楕円 134"/>
        <xdr:cNvSpPr/>
      </xdr:nvSpPr>
      <xdr:spPr>
        <a:xfrm>
          <a:off x="14033500" y="54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122781</xdr:rowOff>
    </xdr:from>
    <xdr:to>
      <xdr:col>76</xdr:col>
      <xdr:colOff>22225</xdr:colOff>
      <xdr:row>27</xdr:row>
      <xdr:rowOff>127458</xdr:rowOff>
    </xdr:to>
    <xdr:cxnSp macro="">
      <xdr:nvCxnSpPr>
        <xdr:cNvPr id="136" name="直線コネクタ 135"/>
        <xdr:cNvCxnSpPr/>
      </xdr:nvCxnSpPr>
      <xdr:spPr>
        <a:xfrm flipV="1">
          <a:off x="14084300" y="5523456"/>
          <a:ext cx="7112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37"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23335</xdr:rowOff>
    </xdr:from>
    <xdr:ext cx="560923" cy="259045"/>
    <xdr:sp macro="" textlink="">
      <xdr:nvSpPr>
        <xdr:cNvPr id="138" name="n_1mainValue債務償還比率"/>
        <xdr:cNvSpPr txBox="1"/>
      </xdr:nvSpPr>
      <xdr:spPr>
        <a:xfrm>
          <a:off x="13791138" y="52525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
3,492
59.77
4,021,434
3,900,137
114,042
2,149,695
6,551,734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1" name="楕円 70"/>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2" name="【道路】&#10;有形固定資産減価償却率該当値テキスト"/>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3" name="楕円 72"/>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66675</xdr:rowOff>
    </xdr:to>
    <xdr:cxnSp macro="">
      <xdr:nvCxnSpPr>
        <xdr:cNvPr id="74" name="直線コネクタ 73"/>
        <xdr:cNvCxnSpPr/>
      </xdr:nvCxnSpPr>
      <xdr:spPr>
        <a:xfrm flipV="1">
          <a:off x="3797300" y="6543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5" name="楕円 74"/>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104775</xdr:rowOff>
    </xdr:to>
    <xdr:cxnSp macro="">
      <xdr:nvCxnSpPr>
        <xdr:cNvPr id="76" name="直線コネクタ 75"/>
        <xdr:cNvCxnSpPr/>
      </xdr:nvCxnSpPr>
      <xdr:spPr>
        <a:xfrm flipV="1">
          <a:off x="2908300" y="6581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0"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81" name="n_2mainValue【道路】&#10;有形固定資産減価償却率"/>
        <xdr:cNvSpPr txBox="1"/>
      </xdr:nvSpPr>
      <xdr:spPr>
        <a:xfrm>
          <a:off x="2705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111978</xdr:rowOff>
    </xdr:from>
    <xdr:to>
      <xdr:col>55</xdr:col>
      <xdr:colOff>50800</xdr:colOff>
      <xdr:row>40</xdr:row>
      <xdr:rowOff>42128</xdr:rowOff>
    </xdr:to>
    <xdr:sp macro="" textlink="">
      <xdr:nvSpPr>
        <xdr:cNvPr id="120" name="楕円 119"/>
        <xdr:cNvSpPr/>
      </xdr:nvSpPr>
      <xdr:spPr>
        <a:xfrm>
          <a:off x="10426700" y="67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134855</xdr:rowOff>
    </xdr:from>
    <xdr:ext cx="534377" cy="259045"/>
    <xdr:sp macro="" textlink="">
      <xdr:nvSpPr>
        <xdr:cNvPr id="121" name="【道路】&#10;一人当たり延長該当値テキスト"/>
        <xdr:cNvSpPr txBox="1"/>
      </xdr:nvSpPr>
      <xdr:spPr>
        <a:xfrm>
          <a:off x="10515600" y="66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122319</xdr:rowOff>
    </xdr:from>
    <xdr:to>
      <xdr:col>50</xdr:col>
      <xdr:colOff>165100</xdr:colOff>
      <xdr:row>40</xdr:row>
      <xdr:rowOff>52469</xdr:rowOff>
    </xdr:to>
    <xdr:sp macro="" textlink="">
      <xdr:nvSpPr>
        <xdr:cNvPr id="122" name="楕円 121"/>
        <xdr:cNvSpPr/>
      </xdr:nvSpPr>
      <xdr:spPr>
        <a:xfrm>
          <a:off x="9588500" y="68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162778</xdr:rowOff>
    </xdr:from>
    <xdr:to>
      <xdr:col>55</xdr:col>
      <xdr:colOff>0</xdr:colOff>
      <xdr:row>40</xdr:row>
      <xdr:rowOff>1669</xdr:rowOff>
    </xdr:to>
    <xdr:cxnSp macro="">
      <xdr:nvCxnSpPr>
        <xdr:cNvPr id="123" name="直線コネクタ 122"/>
        <xdr:cNvCxnSpPr/>
      </xdr:nvCxnSpPr>
      <xdr:spPr>
        <a:xfrm flipV="1">
          <a:off x="9639300" y="684932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127470</xdr:rowOff>
    </xdr:from>
    <xdr:to>
      <xdr:col>46</xdr:col>
      <xdr:colOff>38100</xdr:colOff>
      <xdr:row>40</xdr:row>
      <xdr:rowOff>57620</xdr:rowOff>
    </xdr:to>
    <xdr:sp macro="" textlink="">
      <xdr:nvSpPr>
        <xdr:cNvPr id="124" name="楕円 123"/>
        <xdr:cNvSpPr/>
      </xdr:nvSpPr>
      <xdr:spPr>
        <a:xfrm>
          <a:off x="8699500" y="68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1669</xdr:rowOff>
    </xdr:from>
    <xdr:to>
      <xdr:col>50</xdr:col>
      <xdr:colOff>114300</xdr:colOff>
      <xdr:row>40</xdr:row>
      <xdr:rowOff>6820</xdr:rowOff>
    </xdr:to>
    <xdr:cxnSp macro="">
      <xdr:nvCxnSpPr>
        <xdr:cNvPr id="125" name="直線コネクタ 124"/>
        <xdr:cNvCxnSpPr/>
      </xdr:nvCxnSpPr>
      <xdr:spPr>
        <a:xfrm flipV="1">
          <a:off x="8750300" y="6859669"/>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43596</xdr:rowOff>
    </xdr:from>
    <xdr:ext cx="534377" cy="259045"/>
    <xdr:sp macro="" textlink="">
      <xdr:nvSpPr>
        <xdr:cNvPr id="129" name="n_1mainValue【道路】&#10;一人当たり延長"/>
        <xdr:cNvSpPr txBox="1"/>
      </xdr:nvSpPr>
      <xdr:spPr>
        <a:xfrm>
          <a:off x="9359411" y="69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48747</xdr:rowOff>
    </xdr:from>
    <xdr:ext cx="534377" cy="259045"/>
    <xdr:sp macro="" textlink="">
      <xdr:nvSpPr>
        <xdr:cNvPr id="130" name="n_2mainValue【道路】&#10;一人当たり延長"/>
        <xdr:cNvSpPr txBox="1"/>
      </xdr:nvSpPr>
      <xdr:spPr>
        <a:xfrm>
          <a:off x="8483111" y="69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88646</xdr:rowOff>
    </xdr:from>
    <xdr:to>
      <xdr:col>24</xdr:col>
      <xdr:colOff>114300</xdr:colOff>
      <xdr:row>61</xdr:row>
      <xdr:rowOff>18796</xdr:rowOff>
    </xdr:to>
    <xdr:sp macro="" textlink="">
      <xdr:nvSpPr>
        <xdr:cNvPr id="168" name="楕円 167"/>
        <xdr:cNvSpPr/>
      </xdr:nvSpPr>
      <xdr:spPr>
        <a:xfrm>
          <a:off x="4584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67073</xdr:rowOff>
    </xdr:from>
    <xdr:ext cx="405111" cy="259045"/>
    <xdr:sp macro="" textlink="">
      <xdr:nvSpPr>
        <xdr:cNvPr id="169" name="【橋りょう・トンネル】&#10;有形固定資産減価償却率該当値テキスト"/>
        <xdr:cNvSpPr txBox="1"/>
      </xdr:nvSpPr>
      <xdr:spPr>
        <a:xfrm>
          <a:off x="4673600"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127508</xdr:rowOff>
    </xdr:from>
    <xdr:to>
      <xdr:col>20</xdr:col>
      <xdr:colOff>38100</xdr:colOff>
      <xdr:row>61</xdr:row>
      <xdr:rowOff>57658</xdr:rowOff>
    </xdr:to>
    <xdr:sp macro="" textlink="">
      <xdr:nvSpPr>
        <xdr:cNvPr id="170" name="楕円 169"/>
        <xdr:cNvSpPr/>
      </xdr:nvSpPr>
      <xdr:spPr>
        <a:xfrm>
          <a:off x="3746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139446</xdr:rowOff>
    </xdr:from>
    <xdr:to>
      <xdr:col>24</xdr:col>
      <xdr:colOff>63500</xdr:colOff>
      <xdr:row>61</xdr:row>
      <xdr:rowOff>6858</xdr:rowOff>
    </xdr:to>
    <xdr:cxnSp macro="">
      <xdr:nvCxnSpPr>
        <xdr:cNvPr id="171" name="直線コネクタ 170"/>
        <xdr:cNvCxnSpPr/>
      </xdr:nvCxnSpPr>
      <xdr:spPr>
        <a:xfrm flipV="1">
          <a:off x="3797300" y="1042644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72" name="楕円 171"/>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xdr:rowOff>
    </xdr:from>
    <xdr:to>
      <xdr:col>19</xdr:col>
      <xdr:colOff>177800</xdr:colOff>
      <xdr:row>61</xdr:row>
      <xdr:rowOff>45720</xdr:rowOff>
    </xdr:to>
    <xdr:cxnSp macro="">
      <xdr:nvCxnSpPr>
        <xdr:cNvPr id="173" name="直線コネクタ 172"/>
        <xdr:cNvCxnSpPr/>
      </xdr:nvCxnSpPr>
      <xdr:spPr>
        <a:xfrm flipV="1">
          <a:off x="2908300" y="104653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48785</xdr:rowOff>
    </xdr:from>
    <xdr:ext cx="405111" cy="259045"/>
    <xdr:sp macro="" textlink="">
      <xdr:nvSpPr>
        <xdr:cNvPr id="177" name="n_1mainValue【橋りょう・トンネル】&#10;有形固定資産減価償却率"/>
        <xdr:cNvSpPr txBox="1"/>
      </xdr:nvSpPr>
      <xdr:spPr>
        <a:xfrm>
          <a:off x="3582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178" name="n_2mainValue【橋りょう・トンネ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167682</xdr:rowOff>
    </xdr:from>
    <xdr:to>
      <xdr:col>55</xdr:col>
      <xdr:colOff>50800</xdr:colOff>
      <xdr:row>64</xdr:row>
      <xdr:rowOff>97832</xdr:rowOff>
    </xdr:to>
    <xdr:sp macro="" textlink="">
      <xdr:nvSpPr>
        <xdr:cNvPr id="219" name="楕円 218"/>
        <xdr:cNvSpPr/>
      </xdr:nvSpPr>
      <xdr:spPr>
        <a:xfrm>
          <a:off x="10426700" y="109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82609</xdr:rowOff>
    </xdr:from>
    <xdr:ext cx="599010" cy="259045"/>
    <xdr:sp macro="" textlink="">
      <xdr:nvSpPr>
        <xdr:cNvPr id="220" name="【橋りょう・トンネル】&#10;一人当たり有形固定資産（償却資産）額該当値テキスト"/>
        <xdr:cNvSpPr txBox="1"/>
      </xdr:nvSpPr>
      <xdr:spPr>
        <a:xfrm>
          <a:off x="10515600" y="1088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168415</xdr:rowOff>
    </xdr:from>
    <xdr:to>
      <xdr:col>50</xdr:col>
      <xdr:colOff>165100</xdr:colOff>
      <xdr:row>64</xdr:row>
      <xdr:rowOff>98565</xdr:rowOff>
    </xdr:to>
    <xdr:sp macro="" textlink="">
      <xdr:nvSpPr>
        <xdr:cNvPr id="221" name="楕円 220"/>
        <xdr:cNvSpPr/>
      </xdr:nvSpPr>
      <xdr:spPr>
        <a:xfrm>
          <a:off x="9588500" y="109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47032</xdr:rowOff>
    </xdr:from>
    <xdr:to>
      <xdr:col>55</xdr:col>
      <xdr:colOff>0</xdr:colOff>
      <xdr:row>64</xdr:row>
      <xdr:rowOff>47765</xdr:rowOff>
    </xdr:to>
    <xdr:cxnSp macro="">
      <xdr:nvCxnSpPr>
        <xdr:cNvPr id="222" name="直線コネクタ 221"/>
        <xdr:cNvCxnSpPr/>
      </xdr:nvCxnSpPr>
      <xdr:spPr>
        <a:xfrm flipV="1">
          <a:off x="9639300" y="11019832"/>
          <a:ext cx="8382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169867</xdr:rowOff>
    </xdr:from>
    <xdr:to>
      <xdr:col>46</xdr:col>
      <xdr:colOff>38100</xdr:colOff>
      <xdr:row>64</xdr:row>
      <xdr:rowOff>100017</xdr:rowOff>
    </xdr:to>
    <xdr:sp macro="" textlink="">
      <xdr:nvSpPr>
        <xdr:cNvPr id="223" name="楕円 222"/>
        <xdr:cNvSpPr/>
      </xdr:nvSpPr>
      <xdr:spPr>
        <a:xfrm>
          <a:off x="8699500" y="1097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47765</xdr:rowOff>
    </xdr:from>
    <xdr:to>
      <xdr:col>50</xdr:col>
      <xdr:colOff>114300</xdr:colOff>
      <xdr:row>64</xdr:row>
      <xdr:rowOff>49217</xdr:rowOff>
    </xdr:to>
    <xdr:cxnSp macro="">
      <xdr:nvCxnSpPr>
        <xdr:cNvPr id="224" name="直線コネクタ 223"/>
        <xdr:cNvCxnSpPr/>
      </xdr:nvCxnSpPr>
      <xdr:spPr>
        <a:xfrm flipV="1">
          <a:off x="8750300" y="11020565"/>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89692</xdr:rowOff>
    </xdr:from>
    <xdr:ext cx="599010" cy="259045"/>
    <xdr:sp macro="" textlink="">
      <xdr:nvSpPr>
        <xdr:cNvPr id="228" name="n_1mainValue【橋りょう・トンネル】&#10;一人当たり有形固定資産（償却資産）額"/>
        <xdr:cNvSpPr txBox="1"/>
      </xdr:nvSpPr>
      <xdr:spPr>
        <a:xfrm>
          <a:off x="9327095" y="110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91144</xdr:rowOff>
    </xdr:from>
    <xdr:ext cx="599010" cy="259045"/>
    <xdr:sp macro="" textlink="">
      <xdr:nvSpPr>
        <xdr:cNvPr id="229" name="n_2mainValue【橋りょう・トンネル】&#10;一人当たり有形固定資産（償却資産）額"/>
        <xdr:cNvSpPr txBox="1"/>
      </xdr:nvSpPr>
      <xdr:spPr>
        <a:xfrm>
          <a:off x="8450795" y="1106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9" name="【公営住宅】&#10;有形固定資産減価償却率平均値テキスト"/>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269" name="楕円 268"/>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270" name="【公営住宅】&#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71" name="楕円 270"/>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59055</xdr:rowOff>
    </xdr:from>
    <xdr:to>
      <xdr:col>24</xdr:col>
      <xdr:colOff>63500</xdr:colOff>
      <xdr:row>83</xdr:row>
      <xdr:rowOff>152400</xdr:rowOff>
    </xdr:to>
    <xdr:cxnSp macro="">
      <xdr:nvCxnSpPr>
        <xdr:cNvPr id="272" name="直線コネクタ 271"/>
        <xdr:cNvCxnSpPr/>
      </xdr:nvCxnSpPr>
      <xdr:spPr>
        <a:xfrm flipV="1">
          <a:off x="3797300" y="1428940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273" name="楕円 272"/>
        <xdr:cNvSpPr/>
      </xdr:nvSpPr>
      <xdr:spPr>
        <a:xfrm>
          <a:off x="2857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40005</xdr:rowOff>
    </xdr:to>
    <xdr:cxnSp macro="">
      <xdr:nvCxnSpPr>
        <xdr:cNvPr id="274" name="直線コネクタ 273"/>
        <xdr:cNvCxnSpPr/>
      </xdr:nvCxnSpPr>
      <xdr:spPr>
        <a:xfrm flipV="1">
          <a:off x="2908300" y="143827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75" name="n_1ave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76" name="n_2ave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278" name="n_1mainValue【公営住宅】&#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279" name="n_2mainValue【公営住宅】&#10;有形固定資産減価償却率"/>
        <xdr:cNvSpPr txBox="1"/>
      </xdr:nvSpPr>
      <xdr:spPr>
        <a:xfrm>
          <a:off x="2705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08"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318" name="楕円 317"/>
        <xdr:cNvSpPr/>
      </xdr:nvSpPr>
      <xdr:spPr>
        <a:xfrm>
          <a:off x="10426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106697</xdr:rowOff>
    </xdr:from>
    <xdr:ext cx="469744" cy="259045"/>
    <xdr:sp macro="" textlink="">
      <xdr:nvSpPr>
        <xdr:cNvPr id="319" name="【公営住宅】&#10;一人当たり面積該当値テキスト"/>
        <xdr:cNvSpPr txBox="1"/>
      </xdr:nvSpPr>
      <xdr:spPr>
        <a:xfrm>
          <a:off x="105156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157353</xdr:rowOff>
    </xdr:from>
    <xdr:to>
      <xdr:col>50</xdr:col>
      <xdr:colOff>165100</xdr:colOff>
      <xdr:row>85</xdr:row>
      <xdr:rowOff>87503</xdr:rowOff>
    </xdr:to>
    <xdr:sp macro="" textlink="">
      <xdr:nvSpPr>
        <xdr:cNvPr id="320" name="楕円 319"/>
        <xdr:cNvSpPr/>
      </xdr:nvSpPr>
      <xdr:spPr>
        <a:xfrm>
          <a:off x="9588500" y="14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36703</xdr:rowOff>
    </xdr:to>
    <xdr:cxnSp macro="">
      <xdr:nvCxnSpPr>
        <xdr:cNvPr id="321" name="直線コネクタ 320"/>
        <xdr:cNvCxnSpPr/>
      </xdr:nvCxnSpPr>
      <xdr:spPr>
        <a:xfrm flipV="1">
          <a:off x="9639300" y="14580870"/>
          <a:ext cx="8382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159131</xdr:rowOff>
    </xdr:from>
    <xdr:to>
      <xdr:col>46</xdr:col>
      <xdr:colOff>38100</xdr:colOff>
      <xdr:row>85</xdr:row>
      <xdr:rowOff>89281</xdr:rowOff>
    </xdr:to>
    <xdr:sp macro="" textlink="">
      <xdr:nvSpPr>
        <xdr:cNvPr id="322" name="楕円 321"/>
        <xdr:cNvSpPr/>
      </xdr:nvSpPr>
      <xdr:spPr>
        <a:xfrm>
          <a:off x="8699500" y="145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36703</xdr:rowOff>
    </xdr:from>
    <xdr:to>
      <xdr:col>50</xdr:col>
      <xdr:colOff>114300</xdr:colOff>
      <xdr:row>85</xdr:row>
      <xdr:rowOff>38481</xdr:rowOff>
    </xdr:to>
    <xdr:cxnSp macro="">
      <xdr:nvCxnSpPr>
        <xdr:cNvPr id="323" name="直線コネクタ 322"/>
        <xdr:cNvCxnSpPr/>
      </xdr:nvCxnSpPr>
      <xdr:spPr>
        <a:xfrm flipV="1">
          <a:off x="8750300" y="1460995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25"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78630</xdr:rowOff>
    </xdr:from>
    <xdr:ext cx="469744" cy="259045"/>
    <xdr:sp macro="" textlink="">
      <xdr:nvSpPr>
        <xdr:cNvPr id="327" name="n_1mainValue【公営住宅】&#10;一人当たり面積"/>
        <xdr:cNvSpPr txBox="1"/>
      </xdr:nvSpPr>
      <xdr:spPr>
        <a:xfrm>
          <a:off x="9391727" y="1465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80408</xdr:rowOff>
    </xdr:from>
    <xdr:ext cx="469744" cy="259045"/>
    <xdr:sp macro="" textlink="">
      <xdr:nvSpPr>
        <xdr:cNvPr id="328" name="n_2mainValue【公営住宅】&#10;一人当たり面積"/>
        <xdr:cNvSpPr txBox="1"/>
      </xdr:nvSpPr>
      <xdr:spPr>
        <a:xfrm>
          <a:off x="8515427" y="1465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75" name="【認定こども園・幼稚園・保育所】&#10;有形固定資産減価償却率平均値テキスト"/>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85" name="楕円 384"/>
        <xdr:cNvSpPr/>
      </xdr:nvSpPr>
      <xdr:spPr>
        <a:xfrm>
          <a:off x="16268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28320</xdr:rowOff>
    </xdr:from>
    <xdr:ext cx="405111" cy="259045"/>
    <xdr:sp macro="" textlink="">
      <xdr:nvSpPr>
        <xdr:cNvPr id="386" name="【認定こども園・幼稚園・保育所】&#10;有形固定資産減価償却率該当値テキスト"/>
        <xdr:cNvSpPr txBox="1"/>
      </xdr:nvSpPr>
      <xdr:spPr>
        <a:xfrm>
          <a:off x="16357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107043</xdr:rowOff>
    </xdr:from>
    <xdr:to>
      <xdr:col>81</xdr:col>
      <xdr:colOff>101600</xdr:colOff>
      <xdr:row>39</xdr:row>
      <xdr:rowOff>37193</xdr:rowOff>
    </xdr:to>
    <xdr:sp macro="" textlink="">
      <xdr:nvSpPr>
        <xdr:cNvPr id="387" name="楕円 386"/>
        <xdr:cNvSpPr/>
      </xdr:nvSpPr>
      <xdr:spPr>
        <a:xfrm>
          <a:off x="1543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100693</xdr:rowOff>
    </xdr:from>
    <xdr:to>
      <xdr:col>85</xdr:col>
      <xdr:colOff>127000</xdr:colOff>
      <xdr:row>38</xdr:row>
      <xdr:rowOff>157843</xdr:rowOff>
    </xdr:to>
    <xdr:cxnSp macro="">
      <xdr:nvCxnSpPr>
        <xdr:cNvPr id="388" name="直線コネクタ 387"/>
        <xdr:cNvCxnSpPr/>
      </xdr:nvCxnSpPr>
      <xdr:spPr>
        <a:xfrm flipV="1">
          <a:off x="15481300" y="661579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389" name="楕円 388"/>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157843</xdr:rowOff>
    </xdr:to>
    <xdr:cxnSp macro="">
      <xdr:nvCxnSpPr>
        <xdr:cNvPr id="390" name="直線コネクタ 389"/>
        <xdr:cNvCxnSpPr/>
      </xdr:nvCxnSpPr>
      <xdr:spPr>
        <a:xfrm>
          <a:off x="14592300" y="66598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91"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92" name="n_2ave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28320</xdr:rowOff>
    </xdr:from>
    <xdr:ext cx="405111" cy="259045"/>
    <xdr:sp macro="" textlink="">
      <xdr:nvSpPr>
        <xdr:cNvPr id="394" name="n_1mainValue【認定こども園・幼稚園・保育所】&#10;有形固定資産減価償却率"/>
        <xdr:cNvSpPr txBox="1"/>
      </xdr:nvSpPr>
      <xdr:spPr>
        <a:xfrm>
          <a:off x="15266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395"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4"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434" name="楕円 433"/>
        <xdr:cNvSpPr/>
      </xdr:nvSpPr>
      <xdr:spPr>
        <a:xfrm>
          <a:off x="22110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22877</xdr:rowOff>
    </xdr:from>
    <xdr:ext cx="469744" cy="259045"/>
    <xdr:sp macro="" textlink="">
      <xdr:nvSpPr>
        <xdr:cNvPr id="435" name="【認定こども園・幼稚園・保育所】&#10;一人当たり面積該当値テキスト"/>
        <xdr:cNvSpPr txBox="1"/>
      </xdr:nvSpPr>
      <xdr:spPr>
        <a:xfrm>
          <a:off x="22199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5080</xdr:rowOff>
    </xdr:from>
    <xdr:to>
      <xdr:col>112</xdr:col>
      <xdr:colOff>38100</xdr:colOff>
      <xdr:row>38</xdr:row>
      <xdr:rowOff>106680</xdr:rowOff>
    </xdr:to>
    <xdr:sp macro="" textlink="">
      <xdr:nvSpPr>
        <xdr:cNvPr id="436" name="楕円 435"/>
        <xdr:cNvSpPr/>
      </xdr:nvSpPr>
      <xdr:spPr>
        <a:xfrm>
          <a:off x="21272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50800</xdr:rowOff>
    </xdr:from>
    <xdr:to>
      <xdr:col>116</xdr:col>
      <xdr:colOff>63500</xdr:colOff>
      <xdr:row>38</xdr:row>
      <xdr:rowOff>55880</xdr:rowOff>
    </xdr:to>
    <xdr:cxnSp macro="">
      <xdr:nvCxnSpPr>
        <xdr:cNvPr id="437" name="直線コネクタ 436"/>
        <xdr:cNvCxnSpPr/>
      </xdr:nvCxnSpPr>
      <xdr:spPr>
        <a:xfrm flipV="1">
          <a:off x="21323300" y="65659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17780</xdr:rowOff>
    </xdr:from>
    <xdr:to>
      <xdr:col>107</xdr:col>
      <xdr:colOff>101600</xdr:colOff>
      <xdr:row>38</xdr:row>
      <xdr:rowOff>119380</xdr:rowOff>
    </xdr:to>
    <xdr:sp macro="" textlink="">
      <xdr:nvSpPr>
        <xdr:cNvPr id="438" name="楕円 437"/>
        <xdr:cNvSpPr/>
      </xdr:nvSpPr>
      <xdr:spPr>
        <a:xfrm>
          <a:off x="2038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55880</xdr:rowOff>
    </xdr:from>
    <xdr:to>
      <xdr:col>111</xdr:col>
      <xdr:colOff>177800</xdr:colOff>
      <xdr:row>38</xdr:row>
      <xdr:rowOff>68580</xdr:rowOff>
    </xdr:to>
    <xdr:cxnSp macro="">
      <xdr:nvCxnSpPr>
        <xdr:cNvPr id="439" name="直線コネクタ 438"/>
        <xdr:cNvCxnSpPr/>
      </xdr:nvCxnSpPr>
      <xdr:spPr>
        <a:xfrm flipV="1">
          <a:off x="20434300" y="65709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40" name="n_1ave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1" name="n_2aveValue【認定こども園・幼稚園・保育所】&#10;一人当たり面積"/>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123207</xdr:rowOff>
    </xdr:from>
    <xdr:ext cx="469744" cy="259045"/>
    <xdr:sp macro="" textlink="">
      <xdr:nvSpPr>
        <xdr:cNvPr id="443" name="n_1mainValue【認定こども園・幼稚園・保育所】&#10;一人当たり面積"/>
        <xdr:cNvSpPr txBox="1"/>
      </xdr:nvSpPr>
      <xdr:spPr>
        <a:xfrm>
          <a:off x="21075727" y="62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135907</xdr:rowOff>
    </xdr:from>
    <xdr:ext cx="469744" cy="259045"/>
    <xdr:sp macro="" textlink="">
      <xdr:nvSpPr>
        <xdr:cNvPr id="444" name="n_2mainValue【認定こども園・幼稚園・保育所】&#10;一人当たり面積"/>
        <xdr:cNvSpPr txBox="1"/>
      </xdr:nvSpPr>
      <xdr:spPr>
        <a:xfrm>
          <a:off x="20199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484" name="楕円 483"/>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485" name="【学校施設】&#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486" name="楕円 485"/>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165735</xdr:rowOff>
    </xdr:to>
    <xdr:cxnSp macro="">
      <xdr:nvCxnSpPr>
        <xdr:cNvPr id="487" name="直線コネクタ 486"/>
        <xdr:cNvCxnSpPr/>
      </xdr:nvCxnSpPr>
      <xdr:spPr>
        <a:xfrm flipV="1">
          <a:off x="15481300" y="104089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488" name="楕円 487"/>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165735</xdr:rowOff>
    </xdr:from>
    <xdr:to>
      <xdr:col>81</xdr:col>
      <xdr:colOff>50800</xdr:colOff>
      <xdr:row>61</xdr:row>
      <xdr:rowOff>43815</xdr:rowOff>
    </xdr:to>
    <xdr:cxnSp macro="">
      <xdr:nvCxnSpPr>
        <xdr:cNvPr id="489" name="直線コネクタ 488"/>
        <xdr:cNvCxnSpPr/>
      </xdr:nvCxnSpPr>
      <xdr:spPr>
        <a:xfrm flipV="1">
          <a:off x="14592300" y="104527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1"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493" name="n_1mainValue【学校施設】&#10;有形固定資産減価償却率"/>
        <xdr:cNvSpPr txBox="1"/>
      </xdr:nvSpPr>
      <xdr:spPr>
        <a:xfrm>
          <a:off x="15266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494" name="n_2mainValue【学校施設】&#10;有形固定資産減価償却率"/>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26" name="【学校施設】&#10;一人当たり面積平均値テキスト"/>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50764</xdr:rowOff>
    </xdr:from>
    <xdr:to>
      <xdr:col>116</xdr:col>
      <xdr:colOff>114300</xdr:colOff>
      <xdr:row>63</xdr:row>
      <xdr:rowOff>152364</xdr:rowOff>
    </xdr:to>
    <xdr:sp macro="" textlink="">
      <xdr:nvSpPr>
        <xdr:cNvPr id="536" name="楕円 535"/>
        <xdr:cNvSpPr/>
      </xdr:nvSpPr>
      <xdr:spPr>
        <a:xfrm>
          <a:off x="22110700" y="10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29191</xdr:rowOff>
    </xdr:from>
    <xdr:ext cx="469744" cy="259045"/>
    <xdr:sp macro="" textlink="">
      <xdr:nvSpPr>
        <xdr:cNvPr id="537" name="【学校施設】&#10;一人当たり面積該当値テキスト"/>
        <xdr:cNvSpPr txBox="1"/>
      </xdr:nvSpPr>
      <xdr:spPr>
        <a:xfrm>
          <a:off x="22199600" y="108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85380</xdr:rowOff>
    </xdr:from>
    <xdr:to>
      <xdr:col>112</xdr:col>
      <xdr:colOff>38100</xdr:colOff>
      <xdr:row>64</xdr:row>
      <xdr:rowOff>15530</xdr:rowOff>
    </xdr:to>
    <xdr:sp macro="" textlink="">
      <xdr:nvSpPr>
        <xdr:cNvPr id="538" name="楕円 537"/>
        <xdr:cNvSpPr/>
      </xdr:nvSpPr>
      <xdr:spPr>
        <a:xfrm>
          <a:off x="21272500" y="108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101564</xdr:rowOff>
    </xdr:from>
    <xdr:to>
      <xdr:col>116</xdr:col>
      <xdr:colOff>63500</xdr:colOff>
      <xdr:row>63</xdr:row>
      <xdr:rowOff>136180</xdr:rowOff>
    </xdr:to>
    <xdr:cxnSp macro="">
      <xdr:nvCxnSpPr>
        <xdr:cNvPr id="539" name="直線コネクタ 538"/>
        <xdr:cNvCxnSpPr/>
      </xdr:nvCxnSpPr>
      <xdr:spPr>
        <a:xfrm flipV="1">
          <a:off x="21323300" y="10902914"/>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94035</xdr:rowOff>
    </xdr:from>
    <xdr:to>
      <xdr:col>107</xdr:col>
      <xdr:colOff>101600</xdr:colOff>
      <xdr:row>64</xdr:row>
      <xdr:rowOff>24185</xdr:rowOff>
    </xdr:to>
    <xdr:sp macro="" textlink="">
      <xdr:nvSpPr>
        <xdr:cNvPr id="540" name="楕円 539"/>
        <xdr:cNvSpPr/>
      </xdr:nvSpPr>
      <xdr:spPr>
        <a:xfrm>
          <a:off x="20383500" y="108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136180</xdr:rowOff>
    </xdr:from>
    <xdr:to>
      <xdr:col>111</xdr:col>
      <xdr:colOff>177800</xdr:colOff>
      <xdr:row>63</xdr:row>
      <xdr:rowOff>144835</xdr:rowOff>
    </xdr:to>
    <xdr:cxnSp macro="">
      <xdr:nvCxnSpPr>
        <xdr:cNvPr id="541" name="直線コネクタ 540"/>
        <xdr:cNvCxnSpPr/>
      </xdr:nvCxnSpPr>
      <xdr:spPr>
        <a:xfrm flipV="1">
          <a:off x="20434300" y="10937530"/>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42" name="n_1aveValue【学校施設】&#10;一人当たり面積"/>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6657</xdr:rowOff>
    </xdr:from>
    <xdr:ext cx="469744" cy="259045"/>
    <xdr:sp macro="" textlink="">
      <xdr:nvSpPr>
        <xdr:cNvPr id="545" name="n_1mainValue【学校施設】&#10;一人当たり面積"/>
        <xdr:cNvSpPr txBox="1"/>
      </xdr:nvSpPr>
      <xdr:spPr>
        <a:xfrm>
          <a:off x="21075727" y="109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15312</xdr:rowOff>
    </xdr:from>
    <xdr:ext cx="469744" cy="259045"/>
    <xdr:sp macro="" textlink="">
      <xdr:nvSpPr>
        <xdr:cNvPr id="546" name="n_2mainValue【学校施設】&#10;一人当たり面積"/>
        <xdr:cNvSpPr txBox="1"/>
      </xdr:nvSpPr>
      <xdr:spPr>
        <a:xfrm>
          <a:off x="20199427" y="109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58" name="テキスト ボックス 5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70" name="直線コネクタ 569"/>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71"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2" name="直線コネクタ 57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3"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74" name="直線コネクタ 57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129557</xdr:rowOff>
    </xdr:from>
    <xdr:ext cx="405111" cy="259045"/>
    <xdr:sp macro="" textlink="">
      <xdr:nvSpPr>
        <xdr:cNvPr id="575" name="【児童館】&#10;有形固定資産減価償却率平均値テキスト"/>
        <xdr:cNvSpPr txBox="1"/>
      </xdr:nvSpPr>
      <xdr:spPr>
        <a:xfrm>
          <a:off x="16357600" y="1401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576" name="フローチャート: 判断 575"/>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577" name="フローチャート: 判断 576"/>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578" name="フローチャート: 判断 577"/>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579" name="フローチャート: 判断 578"/>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11430</xdr:rowOff>
    </xdr:from>
    <xdr:to>
      <xdr:col>85</xdr:col>
      <xdr:colOff>177800</xdr:colOff>
      <xdr:row>81</xdr:row>
      <xdr:rowOff>113030</xdr:rowOff>
    </xdr:to>
    <xdr:sp macro="" textlink="">
      <xdr:nvSpPr>
        <xdr:cNvPr id="585" name="楕円 584"/>
        <xdr:cNvSpPr/>
      </xdr:nvSpPr>
      <xdr:spPr>
        <a:xfrm>
          <a:off x="162687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34307</xdr:rowOff>
    </xdr:from>
    <xdr:ext cx="405111" cy="259045"/>
    <xdr:sp macro="" textlink="">
      <xdr:nvSpPr>
        <xdr:cNvPr id="586" name="【児童館】&#10;有形固定資産減価償却率該当値テキスト"/>
        <xdr:cNvSpPr txBox="1"/>
      </xdr:nvSpPr>
      <xdr:spPr>
        <a:xfrm>
          <a:off x="16357600"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587" name="楕円 586"/>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62230</xdr:rowOff>
    </xdr:from>
    <xdr:to>
      <xdr:col>85</xdr:col>
      <xdr:colOff>127000</xdr:colOff>
      <xdr:row>81</xdr:row>
      <xdr:rowOff>91439</xdr:rowOff>
    </xdr:to>
    <xdr:cxnSp macro="">
      <xdr:nvCxnSpPr>
        <xdr:cNvPr id="588" name="直線コネクタ 587"/>
        <xdr:cNvCxnSpPr/>
      </xdr:nvCxnSpPr>
      <xdr:spPr>
        <a:xfrm flipV="1">
          <a:off x="15481300" y="1394968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68580</xdr:rowOff>
    </xdr:from>
    <xdr:to>
      <xdr:col>76</xdr:col>
      <xdr:colOff>165100</xdr:colOff>
      <xdr:row>81</xdr:row>
      <xdr:rowOff>170180</xdr:rowOff>
    </xdr:to>
    <xdr:sp macro="" textlink="">
      <xdr:nvSpPr>
        <xdr:cNvPr id="589" name="楕円 588"/>
        <xdr:cNvSpPr/>
      </xdr:nvSpPr>
      <xdr:spPr>
        <a:xfrm>
          <a:off x="145415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119380</xdr:rowOff>
    </xdr:to>
    <xdr:cxnSp macro="">
      <xdr:nvCxnSpPr>
        <xdr:cNvPr id="590" name="直線コネクタ 589"/>
        <xdr:cNvCxnSpPr/>
      </xdr:nvCxnSpPr>
      <xdr:spPr>
        <a:xfrm flipV="1">
          <a:off x="14592300" y="139788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162577</xdr:rowOff>
    </xdr:from>
    <xdr:ext cx="405111" cy="259045"/>
    <xdr:sp macro="" textlink="">
      <xdr:nvSpPr>
        <xdr:cNvPr id="591" name="n_1aveValue【児童館】&#10;有形固定資産減価償却率"/>
        <xdr:cNvSpPr txBox="1"/>
      </xdr:nvSpPr>
      <xdr:spPr>
        <a:xfrm>
          <a:off x="152660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592" name="n_2aveValue【児童館】&#10;有形固定資産減価償却率"/>
        <xdr:cNvSpPr txBox="1"/>
      </xdr:nvSpPr>
      <xdr:spPr>
        <a:xfrm>
          <a:off x="14389744"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593" name="n_3aveValue【児童館】&#10;有形固定資産減価償却率"/>
        <xdr:cNvSpPr txBox="1"/>
      </xdr:nvSpPr>
      <xdr:spPr>
        <a:xfrm>
          <a:off x="135007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594" name="n_1mainValue【児童館】&#10;有形固定資産減価償却率"/>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15257</xdr:rowOff>
    </xdr:from>
    <xdr:ext cx="405111" cy="259045"/>
    <xdr:sp macro="" textlink="">
      <xdr:nvSpPr>
        <xdr:cNvPr id="595" name="n_2mainValue【児童館】&#10;有形固定資産減価償却率"/>
        <xdr:cNvSpPr txBox="1"/>
      </xdr:nvSpPr>
      <xdr:spPr>
        <a:xfrm>
          <a:off x="14389744" y="1373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19" name="直線コネクタ 618"/>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20" name="【児童館】&#10;一人当たり面積最小値テキスト"/>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21" name="直線コネクタ 620"/>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22" name="【児童館】&#10;一人当たり面積最大値テキスト"/>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23" name="直線コネクタ 622"/>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624"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25" name="フローチャート: 判断 62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26" name="フローチャート: 判断 625"/>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27" name="フローチャート: 判断 626"/>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628" name="フローチャート: 判断 627"/>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xdr:rowOff>
    </xdr:from>
    <xdr:to>
      <xdr:col>116</xdr:col>
      <xdr:colOff>114300</xdr:colOff>
      <xdr:row>85</xdr:row>
      <xdr:rowOff>117475</xdr:rowOff>
    </xdr:to>
    <xdr:sp macro="" textlink="">
      <xdr:nvSpPr>
        <xdr:cNvPr id="634" name="楕円 633"/>
        <xdr:cNvSpPr/>
      </xdr:nvSpPr>
      <xdr:spPr>
        <a:xfrm>
          <a:off x="22110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165752</xdr:rowOff>
    </xdr:from>
    <xdr:ext cx="469744" cy="259045"/>
    <xdr:sp macro="" textlink="">
      <xdr:nvSpPr>
        <xdr:cNvPr id="635" name="【児童館】&#10;一人当たり面積該当値テキスト"/>
        <xdr:cNvSpPr txBox="1"/>
      </xdr:nvSpPr>
      <xdr:spPr>
        <a:xfrm>
          <a:off x="22199600"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17780</xdr:rowOff>
    </xdr:from>
    <xdr:to>
      <xdr:col>112</xdr:col>
      <xdr:colOff>38100</xdr:colOff>
      <xdr:row>85</xdr:row>
      <xdr:rowOff>119380</xdr:rowOff>
    </xdr:to>
    <xdr:sp macro="" textlink="">
      <xdr:nvSpPr>
        <xdr:cNvPr id="636" name="楕円 635"/>
        <xdr:cNvSpPr/>
      </xdr:nvSpPr>
      <xdr:spPr>
        <a:xfrm>
          <a:off x="21272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66675</xdr:rowOff>
    </xdr:from>
    <xdr:to>
      <xdr:col>116</xdr:col>
      <xdr:colOff>63500</xdr:colOff>
      <xdr:row>85</xdr:row>
      <xdr:rowOff>68580</xdr:rowOff>
    </xdr:to>
    <xdr:cxnSp macro="">
      <xdr:nvCxnSpPr>
        <xdr:cNvPr id="637" name="直線コネクタ 636"/>
        <xdr:cNvCxnSpPr/>
      </xdr:nvCxnSpPr>
      <xdr:spPr>
        <a:xfrm flipV="1">
          <a:off x="21323300" y="14639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38" name="楕円 637"/>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68580</xdr:rowOff>
    </xdr:from>
    <xdr:to>
      <xdr:col>111</xdr:col>
      <xdr:colOff>177800</xdr:colOff>
      <xdr:row>85</xdr:row>
      <xdr:rowOff>72389</xdr:rowOff>
    </xdr:to>
    <xdr:cxnSp macro="">
      <xdr:nvCxnSpPr>
        <xdr:cNvPr id="639" name="直線コネクタ 638"/>
        <xdr:cNvCxnSpPr/>
      </xdr:nvCxnSpPr>
      <xdr:spPr>
        <a:xfrm flipV="1">
          <a:off x="20434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38752</xdr:rowOff>
    </xdr:from>
    <xdr:ext cx="469744" cy="259045"/>
    <xdr:sp macro="" textlink="">
      <xdr:nvSpPr>
        <xdr:cNvPr id="640" name="n_1aveValue【児童館】&#10;一人当たり面積"/>
        <xdr:cNvSpPr txBox="1"/>
      </xdr:nvSpPr>
      <xdr:spPr>
        <a:xfrm>
          <a:off x="210757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641" name="n_2aveValue【児童館】&#10;一人当たり面積"/>
        <xdr:cNvSpPr txBox="1"/>
      </xdr:nvSpPr>
      <xdr:spPr>
        <a:xfrm>
          <a:off x="20199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642" name="n_3aveValue【児童館】&#10;一人当たり面積"/>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110507</xdr:rowOff>
    </xdr:from>
    <xdr:ext cx="469744" cy="259045"/>
    <xdr:sp macro="" textlink="">
      <xdr:nvSpPr>
        <xdr:cNvPr id="643" name="n_1mainValue【児童館】&#10;一人当たり面積"/>
        <xdr:cNvSpPr txBox="1"/>
      </xdr:nvSpPr>
      <xdr:spPr>
        <a:xfrm>
          <a:off x="21075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44"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69" name="直線コネクタ 668"/>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0"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1" name="直線コネクタ 670"/>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74"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75" name="フローチャート: 判断 674"/>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76" name="フローチャート: 判断 675"/>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77" name="フローチャート: 判断 676"/>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78" name="フローチャート: 判断 677"/>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684" name="楕円 683"/>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685" name="【公民館】&#10;有形固定資産減価償却率該当値テキスト"/>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686" name="楕円 685"/>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103</xdr:row>
      <xdr:rowOff>95250</xdr:rowOff>
    </xdr:to>
    <xdr:cxnSp macro="">
      <xdr:nvCxnSpPr>
        <xdr:cNvPr id="687" name="直線コネクタ 686"/>
        <xdr:cNvCxnSpPr/>
      </xdr:nvCxnSpPr>
      <xdr:spPr>
        <a:xfrm flipV="1">
          <a:off x="15481300" y="1771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88" name="楕円 687"/>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133350</xdr:rowOff>
    </xdr:to>
    <xdr:cxnSp macro="">
      <xdr:nvCxnSpPr>
        <xdr:cNvPr id="689" name="直線コネクタ 688"/>
        <xdr:cNvCxnSpPr/>
      </xdr:nvCxnSpPr>
      <xdr:spPr>
        <a:xfrm flipV="1">
          <a:off x="14592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90"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91"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92"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693" name="n_1mainValue【公民館】&#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694"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18" name="直線コネクタ 717"/>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9"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20" name="直線コネクタ 71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21"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22" name="直線コネクタ 721"/>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23" name="【公民館】&#10;一人当たり面積平均値テキスト"/>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24" name="フローチャート: 判断 723"/>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25" name="フローチャート: 判断 724"/>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26" name="フローチャート: 判断 725"/>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27" name="フローチャート: 判断 726"/>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136271</xdr:rowOff>
    </xdr:from>
    <xdr:to>
      <xdr:col>116</xdr:col>
      <xdr:colOff>114300</xdr:colOff>
      <xdr:row>108</xdr:row>
      <xdr:rowOff>66421</xdr:rowOff>
    </xdr:to>
    <xdr:sp macro="" textlink="">
      <xdr:nvSpPr>
        <xdr:cNvPr id="733" name="楕円 732"/>
        <xdr:cNvSpPr/>
      </xdr:nvSpPr>
      <xdr:spPr>
        <a:xfrm>
          <a:off x="22110700" y="184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51198</xdr:rowOff>
    </xdr:from>
    <xdr:ext cx="469744" cy="259045"/>
    <xdr:sp macro="" textlink="">
      <xdr:nvSpPr>
        <xdr:cNvPr id="734" name="【公民館】&#10;一人当たり面積該当値テキスト"/>
        <xdr:cNvSpPr txBox="1"/>
      </xdr:nvSpPr>
      <xdr:spPr>
        <a:xfrm>
          <a:off x="22199600" y="1839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735" name="楕円 734"/>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15621</xdr:rowOff>
    </xdr:from>
    <xdr:to>
      <xdr:col>116</xdr:col>
      <xdr:colOff>63500</xdr:colOff>
      <xdr:row>108</xdr:row>
      <xdr:rowOff>16763</xdr:rowOff>
    </xdr:to>
    <xdr:cxnSp macro="">
      <xdr:nvCxnSpPr>
        <xdr:cNvPr id="736" name="直線コネクタ 735"/>
        <xdr:cNvCxnSpPr/>
      </xdr:nvCxnSpPr>
      <xdr:spPr>
        <a:xfrm flipV="1">
          <a:off x="21323300" y="1853222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737" name="楕円 736"/>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19050</xdr:rowOff>
    </xdr:to>
    <xdr:cxnSp macro="">
      <xdr:nvCxnSpPr>
        <xdr:cNvPr id="738" name="直線コネクタ 737"/>
        <xdr:cNvCxnSpPr/>
      </xdr:nvCxnSpPr>
      <xdr:spPr>
        <a:xfrm flipV="1">
          <a:off x="20434300" y="185333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39" name="n_1aveValue【公民館】&#10;一人当たり面積"/>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40" name="n_2aveValue【公民館】&#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41"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742" name="n_1mainValue【公民館】&#10;一人当たり面積"/>
        <xdr:cNvSpPr txBox="1"/>
      </xdr:nvSpPr>
      <xdr:spPr>
        <a:xfrm>
          <a:off x="210757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743" name="n_2mainValue【公民館】&#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て有形固定資産減価償却率は累計平均以下となっている。児童館、公民館については双方とも施設が少なく、建設時期が古いため数値が高止まりとなってる。橋梁、公営住宅については平均を大きく下回る値となっている。橋梁については施設数が少なく、比較的新しいため類似平均より低くなっている。公営住宅については、近年若者住宅を整備したことや、老朽化した公営住宅を除却することで適正な運営を行っているためである。一人当り面積については、ほぼ類似平均か平均以下なっており、人口に対して余剰となる施設が少ないといえる幼稚園等については平均を上回っており、これは育児施設を拡張したためで、子育て環境の整備が進んでいるといえる。公民館については、平均を大きく下回っておりますが、人口規模に応じた効率的な運営を今後も続ける必要がある。減価償却率、一人当りの数値が平均値の施設については、平均であるため整備不要とせず、長期的な施設環境を維持できる取り組み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
3,492
59.77
4,021,434
3,900,137
114,042
2,149,695
6,551,734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94524</xdr:rowOff>
    </xdr:from>
    <xdr:to>
      <xdr:col>24</xdr:col>
      <xdr:colOff>114300</xdr:colOff>
      <xdr:row>58</xdr:row>
      <xdr:rowOff>24674</xdr:rowOff>
    </xdr:to>
    <xdr:sp macro="" textlink="">
      <xdr:nvSpPr>
        <xdr:cNvPr id="91" name="楕円 90"/>
        <xdr:cNvSpPr/>
      </xdr:nvSpPr>
      <xdr:spPr>
        <a:xfrm>
          <a:off x="4584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117401</xdr:rowOff>
    </xdr:from>
    <xdr:ext cx="405111" cy="259045"/>
    <xdr:sp macro="" textlink="">
      <xdr:nvSpPr>
        <xdr:cNvPr id="92" name="【体育館・プール】&#10;有形固定資産減価償却率該当値テキスト"/>
        <xdr:cNvSpPr txBox="1"/>
      </xdr:nvSpPr>
      <xdr:spPr>
        <a:xfrm>
          <a:off x="4673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93" name="楕円 92"/>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145324</xdr:rowOff>
    </xdr:from>
    <xdr:to>
      <xdr:col>24</xdr:col>
      <xdr:colOff>63500</xdr:colOff>
      <xdr:row>58</xdr:row>
      <xdr:rowOff>9797</xdr:rowOff>
    </xdr:to>
    <xdr:cxnSp macro="">
      <xdr:nvCxnSpPr>
        <xdr:cNvPr id="94" name="直線コネクタ 93"/>
        <xdr:cNvCxnSpPr/>
      </xdr:nvCxnSpPr>
      <xdr:spPr>
        <a:xfrm flipV="1">
          <a:off x="3797300" y="99179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95" name="楕円 94"/>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58</xdr:row>
      <xdr:rowOff>45720</xdr:rowOff>
    </xdr:to>
    <xdr:cxnSp macro="">
      <xdr:nvCxnSpPr>
        <xdr:cNvPr id="96" name="直線コネクタ 95"/>
        <xdr:cNvCxnSpPr/>
      </xdr:nvCxnSpPr>
      <xdr:spPr>
        <a:xfrm flipV="1">
          <a:off x="2908300" y="99538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51724</xdr:rowOff>
    </xdr:from>
    <xdr:ext cx="405111" cy="259045"/>
    <xdr:sp macro="" textlink="">
      <xdr:nvSpPr>
        <xdr:cNvPr id="97" name="n_1mainValue【体育館・プール】&#10;有形固定資産減価償却率"/>
        <xdr:cNvSpPr txBox="1"/>
      </xdr:nvSpPr>
      <xdr:spPr>
        <a:xfrm>
          <a:off x="3582044" y="999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87647</xdr:rowOff>
    </xdr:from>
    <xdr:ext cx="405111" cy="259045"/>
    <xdr:sp macro="" textlink="">
      <xdr:nvSpPr>
        <xdr:cNvPr id="98" name="n_2mainValue【体育館・プール】&#10;有形固定資産減価償却率"/>
        <xdr:cNvSpPr txBox="1"/>
      </xdr:nvSpPr>
      <xdr:spPr>
        <a:xfrm>
          <a:off x="2705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27" name="【体育館・プール】&#10;一人当たり面積平均値テキスト"/>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0" name="n_1aveValue【体育館・プール】&#10;一人当たり面積"/>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2" name="n_2aveValue【体育館・プール】&#10;一人当たり面積"/>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3" name="フローチャート: 判断 132"/>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4"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140" name="楕円 139"/>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125747</xdr:rowOff>
    </xdr:from>
    <xdr:ext cx="469744" cy="259045"/>
    <xdr:sp macro="" textlink="">
      <xdr:nvSpPr>
        <xdr:cNvPr id="141" name="【体育館・プール】&#10;一人当たり面積該当値テキスト"/>
        <xdr:cNvSpPr txBox="1"/>
      </xdr:nvSpPr>
      <xdr:spPr>
        <a:xfrm>
          <a:off x="10515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142" name="楕円 141"/>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28575</xdr:rowOff>
    </xdr:to>
    <xdr:cxnSp macro="">
      <xdr:nvCxnSpPr>
        <xdr:cNvPr id="143" name="直線コネクタ 142"/>
        <xdr:cNvCxnSpPr/>
      </xdr:nvCxnSpPr>
      <xdr:spPr>
        <a:xfrm flipV="1">
          <a:off x="9639300" y="108280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153035</xdr:rowOff>
    </xdr:from>
    <xdr:to>
      <xdr:col>46</xdr:col>
      <xdr:colOff>38100</xdr:colOff>
      <xdr:row>63</xdr:row>
      <xdr:rowOff>83185</xdr:rowOff>
    </xdr:to>
    <xdr:sp macro="" textlink="">
      <xdr:nvSpPr>
        <xdr:cNvPr id="144" name="楕円 143"/>
        <xdr:cNvSpPr/>
      </xdr:nvSpPr>
      <xdr:spPr>
        <a:xfrm>
          <a:off x="8699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28575</xdr:rowOff>
    </xdr:from>
    <xdr:to>
      <xdr:col>50</xdr:col>
      <xdr:colOff>114300</xdr:colOff>
      <xdr:row>63</xdr:row>
      <xdr:rowOff>32385</xdr:rowOff>
    </xdr:to>
    <xdr:cxnSp macro="">
      <xdr:nvCxnSpPr>
        <xdr:cNvPr id="145" name="直線コネクタ 144"/>
        <xdr:cNvCxnSpPr/>
      </xdr:nvCxnSpPr>
      <xdr:spPr>
        <a:xfrm flipV="1">
          <a:off x="8750300" y="10829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70502</xdr:rowOff>
    </xdr:from>
    <xdr:ext cx="469744" cy="259045"/>
    <xdr:sp macro="" textlink="">
      <xdr:nvSpPr>
        <xdr:cNvPr id="146" name="n_1mainValue【体育館・プール】&#10;一人当たり面積"/>
        <xdr:cNvSpPr txBox="1"/>
      </xdr:nvSpPr>
      <xdr:spPr>
        <a:xfrm>
          <a:off x="93917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74312</xdr:rowOff>
    </xdr:from>
    <xdr:ext cx="469744" cy="259045"/>
    <xdr:sp macro="" textlink="">
      <xdr:nvSpPr>
        <xdr:cNvPr id="147" name="n_2mainValue【体育館・プール】&#10;一人当たり面積"/>
        <xdr:cNvSpPr txBox="1"/>
      </xdr:nvSpPr>
      <xdr:spPr>
        <a:xfrm>
          <a:off x="8515427"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3" name="直線コネクタ 172"/>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4"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5" name="直線コネクタ 174"/>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78"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9" name="フローチャート: 判断 178"/>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0" name="フローチャート: 判断 179"/>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1"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2" name="フローチャート: 判断 181"/>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3" name="n_2aveValue【福祉施設】&#10;有形固定資産減価償却率"/>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84" name="フローチャート: 判断 183"/>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85" name="n_3aveValue【福祉施設】&#10;有形固定資産減価償却率"/>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165281</xdr:rowOff>
    </xdr:from>
    <xdr:to>
      <xdr:col>24</xdr:col>
      <xdr:colOff>114300</xdr:colOff>
      <xdr:row>79</xdr:row>
      <xdr:rowOff>95431</xdr:rowOff>
    </xdr:to>
    <xdr:sp macro="" textlink="">
      <xdr:nvSpPr>
        <xdr:cNvPr id="191" name="楕円 190"/>
        <xdr:cNvSpPr/>
      </xdr:nvSpPr>
      <xdr:spPr>
        <a:xfrm>
          <a:off x="4584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16708</xdr:rowOff>
    </xdr:from>
    <xdr:ext cx="405111" cy="259045"/>
    <xdr:sp macro="" textlink="">
      <xdr:nvSpPr>
        <xdr:cNvPr id="192" name="【福祉施設】&#10;有形固定資産減価償却率該当値テキスト"/>
        <xdr:cNvSpPr txBox="1"/>
      </xdr:nvSpPr>
      <xdr:spPr>
        <a:xfrm>
          <a:off x="4673600" y="1338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193" name="楕円 192"/>
        <xdr:cNvSpPr/>
      </xdr:nvSpPr>
      <xdr:spPr>
        <a:xfrm>
          <a:off x="3746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44631</xdr:rowOff>
    </xdr:from>
    <xdr:to>
      <xdr:col>24</xdr:col>
      <xdr:colOff>63500</xdr:colOff>
      <xdr:row>79</xdr:row>
      <xdr:rowOff>75656</xdr:rowOff>
    </xdr:to>
    <xdr:cxnSp macro="">
      <xdr:nvCxnSpPr>
        <xdr:cNvPr id="194" name="直線コネクタ 193"/>
        <xdr:cNvCxnSpPr/>
      </xdr:nvCxnSpPr>
      <xdr:spPr>
        <a:xfrm flipV="1">
          <a:off x="3797300" y="135891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57513</xdr:rowOff>
    </xdr:from>
    <xdr:to>
      <xdr:col>15</xdr:col>
      <xdr:colOff>101600</xdr:colOff>
      <xdr:row>79</xdr:row>
      <xdr:rowOff>159113</xdr:rowOff>
    </xdr:to>
    <xdr:sp macro="" textlink="">
      <xdr:nvSpPr>
        <xdr:cNvPr id="195" name="楕円 194"/>
        <xdr:cNvSpPr/>
      </xdr:nvSpPr>
      <xdr:spPr>
        <a:xfrm>
          <a:off x="2857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75656</xdr:rowOff>
    </xdr:from>
    <xdr:to>
      <xdr:col>19</xdr:col>
      <xdr:colOff>177800</xdr:colOff>
      <xdr:row>79</xdr:row>
      <xdr:rowOff>108313</xdr:rowOff>
    </xdr:to>
    <xdr:cxnSp macro="">
      <xdr:nvCxnSpPr>
        <xdr:cNvPr id="196" name="直線コネクタ 195"/>
        <xdr:cNvCxnSpPr/>
      </xdr:nvCxnSpPr>
      <xdr:spPr>
        <a:xfrm flipV="1">
          <a:off x="2908300" y="136202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142983</xdr:rowOff>
    </xdr:from>
    <xdr:ext cx="405111" cy="259045"/>
    <xdr:sp macro="" textlink="">
      <xdr:nvSpPr>
        <xdr:cNvPr id="197" name="n_1mainValue【福祉施設】&#10;有形固定資産減価償却率"/>
        <xdr:cNvSpPr txBox="1"/>
      </xdr:nvSpPr>
      <xdr:spPr>
        <a:xfrm>
          <a:off x="3582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4190</xdr:rowOff>
    </xdr:from>
    <xdr:ext cx="405111" cy="259045"/>
    <xdr:sp macro="" textlink="">
      <xdr:nvSpPr>
        <xdr:cNvPr id="198" name="n_2mainValue【福祉施設】&#10;有形固定資産減価償却率"/>
        <xdr:cNvSpPr txBox="1"/>
      </xdr:nvSpPr>
      <xdr:spPr>
        <a:xfrm>
          <a:off x="2705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0" name="直線コネクタ 219"/>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1"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2" name="直線コネクタ 221"/>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3"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4" name="直線コネクタ 223"/>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25"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6" name="フローチャート: 判断 225"/>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7" name="フローチャート: 判断 226"/>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28"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9" name="フローチャート: 判断 228"/>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0"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31" name="フローチャート: 判断 230"/>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32"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238" name="楕円 237"/>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239"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113488</xdr:rowOff>
    </xdr:from>
    <xdr:to>
      <xdr:col>50</xdr:col>
      <xdr:colOff>165100</xdr:colOff>
      <xdr:row>86</xdr:row>
      <xdr:rowOff>43638</xdr:rowOff>
    </xdr:to>
    <xdr:sp macro="" textlink="">
      <xdr:nvSpPr>
        <xdr:cNvPr id="240" name="楕円 239"/>
        <xdr:cNvSpPr/>
      </xdr:nvSpPr>
      <xdr:spPr>
        <a:xfrm>
          <a:off x="9588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164288</xdr:rowOff>
    </xdr:to>
    <xdr:cxnSp macro="">
      <xdr:nvCxnSpPr>
        <xdr:cNvPr id="241" name="直線コネクタ 240"/>
        <xdr:cNvCxnSpPr/>
      </xdr:nvCxnSpPr>
      <xdr:spPr>
        <a:xfrm flipV="1">
          <a:off x="9639300" y="1473708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114173</xdr:rowOff>
    </xdr:from>
    <xdr:to>
      <xdr:col>46</xdr:col>
      <xdr:colOff>38100</xdr:colOff>
      <xdr:row>86</xdr:row>
      <xdr:rowOff>44323</xdr:rowOff>
    </xdr:to>
    <xdr:sp macro="" textlink="">
      <xdr:nvSpPr>
        <xdr:cNvPr id="242" name="楕円 241"/>
        <xdr:cNvSpPr/>
      </xdr:nvSpPr>
      <xdr:spPr>
        <a:xfrm>
          <a:off x="86995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164288</xdr:rowOff>
    </xdr:from>
    <xdr:to>
      <xdr:col>50</xdr:col>
      <xdr:colOff>114300</xdr:colOff>
      <xdr:row>85</xdr:row>
      <xdr:rowOff>164973</xdr:rowOff>
    </xdr:to>
    <xdr:cxnSp macro="">
      <xdr:nvCxnSpPr>
        <xdr:cNvPr id="243" name="直線コネクタ 242"/>
        <xdr:cNvCxnSpPr/>
      </xdr:nvCxnSpPr>
      <xdr:spPr>
        <a:xfrm flipV="1">
          <a:off x="8750300" y="1473753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34765</xdr:rowOff>
    </xdr:from>
    <xdr:ext cx="469744" cy="259045"/>
    <xdr:sp macro="" textlink="">
      <xdr:nvSpPr>
        <xdr:cNvPr id="244" name="n_1mainValue【福祉施設】&#10;一人当たり面積"/>
        <xdr:cNvSpPr txBox="1"/>
      </xdr:nvSpPr>
      <xdr:spPr>
        <a:xfrm>
          <a:off x="93917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35450</xdr:rowOff>
    </xdr:from>
    <xdr:ext cx="469744" cy="259045"/>
    <xdr:sp macro="" textlink="">
      <xdr:nvSpPr>
        <xdr:cNvPr id="245" name="n_2mainValue【福祉施設】&#10;一人当たり面積"/>
        <xdr:cNvSpPr txBox="1"/>
      </xdr:nvSpPr>
      <xdr:spPr>
        <a:xfrm>
          <a:off x="8515427" y="14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2" name="直線コネクタ 2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3" name="テキスト ボックス 2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4" name="直線コネクタ 2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5" name="テキスト ボックス 2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6" name="直線コネクタ 2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7" name="テキスト ボックス 2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8" name="直線コネクタ 2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9" name="テキスト ボックス 2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0" name="直線コネクタ 2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1" name="テキスト ボックス 2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2" name="直線コネクタ 2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3" name="テキスト ボックス 2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87" name="直線コネクタ 286"/>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88"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89" name="直線コネクタ 288"/>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90"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91" name="直線コネクタ 290"/>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92"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93" name="フローチャート: 判断 292"/>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94" name="フローチャート: 判断 293"/>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295" name="n_1ave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96" name="フローチャート: 判断 29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297"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98" name="フローチャート: 判断 297"/>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99"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30299</xdr:rowOff>
    </xdr:from>
    <xdr:to>
      <xdr:col>85</xdr:col>
      <xdr:colOff>177800</xdr:colOff>
      <xdr:row>34</xdr:row>
      <xdr:rowOff>131899</xdr:rowOff>
    </xdr:to>
    <xdr:sp macro="" textlink="">
      <xdr:nvSpPr>
        <xdr:cNvPr id="305" name="楕円 304"/>
        <xdr:cNvSpPr/>
      </xdr:nvSpPr>
      <xdr:spPr>
        <a:xfrm>
          <a:off x="162687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53176</xdr:rowOff>
    </xdr:from>
    <xdr:ext cx="405111" cy="259045"/>
    <xdr:sp macro="" textlink="">
      <xdr:nvSpPr>
        <xdr:cNvPr id="306" name="【一般廃棄物処理施設】&#10;有形固定資産減価償却率該当値テキスト"/>
        <xdr:cNvSpPr txBox="1"/>
      </xdr:nvSpPr>
      <xdr:spPr>
        <a:xfrm>
          <a:off x="16357600" y="57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307" name="楕円 306"/>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81099</xdr:rowOff>
    </xdr:from>
    <xdr:to>
      <xdr:col>85</xdr:col>
      <xdr:colOff>127000</xdr:colOff>
      <xdr:row>34</xdr:row>
      <xdr:rowOff>110490</xdr:rowOff>
    </xdr:to>
    <xdr:cxnSp macro="">
      <xdr:nvCxnSpPr>
        <xdr:cNvPr id="308" name="直線コネクタ 307"/>
        <xdr:cNvCxnSpPr/>
      </xdr:nvCxnSpPr>
      <xdr:spPr>
        <a:xfrm flipV="1">
          <a:off x="15481300" y="591039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103777</xdr:rowOff>
    </xdr:from>
    <xdr:to>
      <xdr:col>76</xdr:col>
      <xdr:colOff>165100</xdr:colOff>
      <xdr:row>35</xdr:row>
      <xdr:rowOff>33927</xdr:rowOff>
    </xdr:to>
    <xdr:sp macro="" textlink="">
      <xdr:nvSpPr>
        <xdr:cNvPr id="309" name="楕円 308"/>
        <xdr:cNvSpPr/>
      </xdr:nvSpPr>
      <xdr:spPr>
        <a:xfrm>
          <a:off x="14541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154577</xdr:rowOff>
    </xdr:to>
    <xdr:cxnSp macro="">
      <xdr:nvCxnSpPr>
        <xdr:cNvPr id="310" name="直線コネクタ 309"/>
        <xdr:cNvCxnSpPr/>
      </xdr:nvCxnSpPr>
      <xdr:spPr>
        <a:xfrm flipV="1">
          <a:off x="14592300" y="59397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6367</xdr:rowOff>
    </xdr:from>
    <xdr:ext cx="405111" cy="259045"/>
    <xdr:sp macro="" textlink="">
      <xdr:nvSpPr>
        <xdr:cNvPr id="311" name="n_1mainValue【一般廃棄物処理施設】&#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50454</xdr:rowOff>
    </xdr:from>
    <xdr:ext cx="405111" cy="259045"/>
    <xdr:sp macro="" textlink="">
      <xdr:nvSpPr>
        <xdr:cNvPr id="312" name="n_2mainValue【一般廃棄物処理施設】&#10;有形固定資産減価償却率"/>
        <xdr:cNvSpPr txBox="1"/>
      </xdr:nvSpPr>
      <xdr:spPr>
        <a:xfrm>
          <a:off x="14389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3" name="直線コネクタ 3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4" name="テキスト ボックス 3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5" name="直線コネクタ 3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6" name="テキスト ボックス 3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7" name="直線コネクタ 3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28" name="テキスト ボックス 32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9" name="直線コネクタ 3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30" name="テキスト ボックス 32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1" name="直線コネクタ 3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2" name="テキスト ボックス 33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4" name="テキスト ボックス 3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36" name="直線コネクタ 335"/>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37"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38" name="直線コネクタ 337"/>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39"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40" name="直線コネクタ 339"/>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341" name="【一般廃棄物処理施設】&#10;一人当たり有形固定資産（償却資産）額平均値テキスト"/>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42" name="フローチャート: 判断 341"/>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43" name="フローチャート: 判断 342"/>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344" name="n_1aveValue【一般廃棄物処理施設】&#10;一人当たり有形固定資産（償却資産）額"/>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45" name="フローチャート: 判断 344"/>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346"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47" name="フローチャート: 判断 346"/>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48"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99241</xdr:rowOff>
    </xdr:from>
    <xdr:to>
      <xdr:col>116</xdr:col>
      <xdr:colOff>114300</xdr:colOff>
      <xdr:row>42</xdr:row>
      <xdr:rowOff>29391</xdr:rowOff>
    </xdr:to>
    <xdr:sp macro="" textlink="">
      <xdr:nvSpPr>
        <xdr:cNvPr id="354" name="楕円 353"/>
        <xdr:cNvSpPr/>
      </xdr:nvSpPr>
      <xdr:spPr>
        <a:xfrm>
          <a:off x="22110700" y="71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14168</xdr:rowOff>
    </xdr:from>
    <xdr:ext cx="534377" cy="259045"/>
    <xdr:sp macro="" textlink="">
      <xdr:nvSpPr>
        <xdr:cNvPr id="355" name="【一般廃棄物処理施設】&#10;一人当たり有形固定資産（償却資産）額該当値テキスト"/>
        <xdr:cNvSpPr txBox="1"/>
      </xdr:nvSpPr>
      <xdr:spPr>
        <a:xfrm>
          <a:off x="22199600" y="70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100071</xdr:rowOff>
    </xdr:from>
    <xdr:to>
      <xdr:col>112</xdr:col>
      <xdr:colOff>38100</xdr:colOff>
      <xdr:row>42</xdr:row>
      <xdr:rowOff>30221</xdr:rowOff>
    </xdr:to>
    <xdr:sp macro="" textlink="">
      <xdr:nvSpPr>
        <xdr:cNvPr id="356" name="楕円 355"/>
        <xdr:cNvSpPr/>
      </xdr:nvSpPr>
      <xdr:spPr>
        <a:xfrm>
          <a:off x="21272500" y="71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150041</xdr:rowOff>
    </xdr:from>
    <xdr:to>
      <xdr:col>116</xdr:col>
      <xdr:colOff>63500</xdr:colOff>
      <xdr:row>41</xdr:row>
      <xdr:rowOff>150871</xdr:rowOff>
    </xdr:to>
    <xdr:cxnSp macro="">
      <xdr:nvCxnSpPr>
        <xdr:cNvPr id="357" name="直線コネクタ 356"/>
        <xdr:cNvCxnSpPr/>
      </xdr:nvCxnSpPr>
      <xdr:spPr>
        <a:xfrm flipV="1">
          <a:off x="21323300" y="7179491"/>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101172</xdr:rowOff>
    </xdr:from>
    <xdr:to>
      <xdr:col>107</xdr:col>
      <xdr:colOff>101600</xdr:colOff>
      <xdr:row>42</xdr:row>
      <xdr:rowOff>31322</xdr:rowOff>
    </xdr:to>
    <xdr:sp macro="" textlink="">
      <xdr:nvSpPr>
        <xdr:cNvPr id="358" name="楕円 357"/>
        <xdr:cNvSpPr/>
      </xdr:nvSpPr>
      <xdr:spPr>
        <a:xfrm>
          <a:off x="20383500" y="71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150871</xdr:rowOff>
    </xdr:from>
    <xdr:to>
      <xdr:col>111</xdr:col>
      <xdr:colOff>177800</xdr:colOff>
      <xdr:row>41</xdr:row>
      <xdr:rowOff>151972</xdr:rowOff>
    </xdr:to>
    <xdr:cxnSp macro="">
      <xdr:nvCxnSpPr>
        <xdr:cNvPr id="359" name="直線コネクタ 358"/>
        <xdr:cNvCxnSpPr/>
      </xdr:nvCxnSpPr>
      <xdr:spPr>
        <a:xfrm flipV="1">
          <a:off x="20434300" y="7180321"/>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21348</xdr:rowOff>
    </xdr:from>
    <xdr:ext cx="534377" cy="259045"/>
    <xdr:sp macro="" textlink="">
      <xdr:nvSpPr>
        <xdr:cNvPr id="360" name="n_1mainValue【一般廃棄物処理施設】&#10;一人当たり有形固定資産（償却資産）額"/>
        <xdr:cNvSpPr txBox="1"/>
      </xdr:nvSpPr>
      <xdr:spPr>
        <a:xfrm>
          <a:off x="21043411" y="72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22449</xdr:rowOff>
    </xdr:from>
    <xdr:ext cx="534377" cy="259045"/>
    <xdr:sp macro="" textlink="">
      <xdr:nvSpPr>
        <xdr:cNvPr id="361" name="n_2mainValue【一般廃棄物処理施設】&#10;一人当たり有形固定資産（償却資産）額"/>
        <xdr:cNvSpPr txBox="1"/>
      </xdr:nvSpPr>
      <xdr:spPr>
        <a:xfrm>
          <a:off x="20167111" y="7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3" name="テキスト ボックス 37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3" name="テキスト ボックス 38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87" name="直線コネクタ 386"/>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88"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9" name="直線コネクタ 38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90"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91" name="直線コネクタ 390"/>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92"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3" name="フローチャート: 判断 39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94" name="フローチャート: 判断 393"/>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395"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6" name="フローチャート: 判断 395"/>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97"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8" name="フローチャート: 判断 397"/>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99"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05" name="楕円 404"/>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406" name="【保健センター・保健所】&#10;有形固定資産減価償却率該当値テキスト"/>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407" name="楕円 406"/>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62049</xdr:rowOff>
    </xdr:to>
    <xdr:cxnSp macro="">
      <xdr:nvCxnSpPr>
        <xdr:cNvPr id="408" name="直線コネクタ 407"/>
        <xdr:cNvCxnSpPr/>
      </xdr:nvCxnSpPr>
      <xdr:spPr>
        <a:xfrm flipV="1">
          <a:off x="15481300" y="1031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409" name="楕円 408"/>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97972</xdr:rowOff>
    </xdr:to>
    <xdr:cxnSp macro="">
      <xdr:nvCxnSpPr>
        <xdr:cNvPr id="410" name="直線コネクタ 409"/>
        <xdr:cNvCxnSpPr/>
      </xdr:nvCxnSpPr>
      <xdr:spPr>
        <a:xfrm flipV="1">
          <a:off x="14592300" y="1034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103976</xdr:rowOff>
    </xdr:from>
    <xdr:ext cx="405111" cy="259045"/>
    <xdr:sp macro="" textlink="">
      <xdr:nvSpPr>
        <xdr:cNvPr id="411" name="n_1mainValue【保健センター・保健所】&#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412"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36" name="直線コネクタ 435"/>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37"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38" name="直線コネクタ 437"/>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39"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40" name="直線コネクタ 439"/>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441" name="【保健センター・保健所】&#10;一人当たり面積平均値テキスト"/>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42" name="フローチャート: 判断 441"/>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43" name="フローチャート: 判断 442"/>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444" name="n_1aveValue【保健センター・保健所】&#10;一人当たり面積"/>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45" name="フローチャート: 判断 444"/>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446" name="n_2aveValue【保健センター・保健所】&#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47" name="フローチャート: 判断 446"/>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448"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149987</xdr:rowOff>
    </xdr:from>
    <xdr:to>
      <xdr:col>116</xdr:col>
      <xdr:colOff>114300</xdr:colOff>
      <xdr:row>64</xdr:row>
      <xdr:rowOff>80137</xdr:rowOff>
    </xdr:to>
    <xdr:sp macro="" textlink="">
      <xdr:nvSpPr>
        <xdr:cNvPr id="454" name="楕円 453"/>
        <xdr:cNvSpPr/>
      </xdr:nvSpPr>
      <xdr:spPr>
        <a:xfrm>
          <a:off x="221107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64914</xdr:rowOff>
    </xdr:from>
    <xdr:ext cx="469744" cy="259045"/>
    <xdr:sp macro="" textlink="">
      <xdr:nvSpPr>
        <xdr:cNvPr id="455" name="【保健センター・保健所】&#10;一人当たり面積該当値テキスト"/>
        <xdr:cNvSpPr txBox="1"/>
      </xdr:nvSpPr>
      <xdr:spPr>
        <a:xfrm>
          <a:off x="22199600" y="108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150749</xdr:rowOff>
    </xdr:from>
    <xdr:to>
      <xdr:col>112</xdr:col>
      <xdr:colOff>38100</xdr:colOff>
      <xdr:row>64</xdr:row>
      <xdr:rowOff>80899</xdr:rowOff>
    </xdr:to>
    <xdr:sp macro="" textlink="">
      <xdr:nvSpPr>
        <xdr:cNvPr id="456" name="楕円 455"/>
        <xdr:cNvSpPr/>
      </xdr:nvSpPr>
      <xdr:spPr>
        <a:xfrm>
          <a:off x="21272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29337</xdr:rowOff>
    </xdr:from>
    <xdr:to>
      <xdr:col>116</xdr:col>
      <xdr:colOff>63500</xdr:colOff>
      <xdr:row>64</xdr:row>
      <xdr:rowOff>30099</xdr:rowOff>
    </xdr:to>
    <xdr:cxnSp macro="">
      <xdr:nvCxnSpPr>
        <xdr:cNvPr id="457" name="直線コネクタ 456"/>
        <xdr:cNvCxnSpPr/>
      </xdr:nvCxnSpPr>
      <xdr:spPr>
        <a:xfrm flipV="1">
          <a:off x="21323300" y="1100213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151511</xdr:rowOff>
    </xdr:from>
    <xdr:to>
      <xdr:col>107</xdr:col>
      <xdr:colOff>101600</xdr:colOff>
      <xdr:row>64</xdr:row>
      <xdr:rowOff>81661</xdr:rowOff>
    </xdr:to>
    <xdr:sp macro="" textlink="">
      <xdr:nvSpPr>
        <xdr:cNvPr id="458" name="楕円 457"/>
        <xdr:cNvSpPr/>
      </xdr:nvSpPr>
      <xdr:spPr>
        <a:xfrm>
          <a:off x="20383500" y="109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30099</xdr:rowOff>
    </xdr:from>
    <xdr:to>
      <xdr:col>111</xdr:col>
      <xdr:colOff>177800</xdr:colOff>
      <xdr:row>64</xdr:row>
      <xdr:rowOff>30861</xdr:rowOff>
    </xdr:to>
    <xdr:cxnSp macro="">
      <xdr:nvCxnSpPr>
        <xdr:cNvPr id="459" name="直線コネクタ 458"/>
        <xdr:cNvCxnSpPr/>
      </xdr:nvCxnSpPr>
      <xdr:spPr>
        <a:xfrm flipV="1">
          <a:off x="20434300" y="1100289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72026</xdr:rowOff>
    </xdr:from>
    <xdr:ext cx="469744" cy="259045"/>
    <xdr:sp macro="" textlink="">
      <xdr:nvSpPr>
        <xdr:cNvPr id="460" name="n_1mainValue【保健センター・保健所】&#10;一人当たり面積"/>
        <xdr:cNvSpPr txBox="1"/>
      </xdr:nvSpPr>
      <xdr:spPr>
        <a:xfrm>
          <a:off x="210757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72788</xdr:rowOff>
    </xdr:from>
    <xdr:ext cx="469744" cy="259045"/>
    <xdr:sp macro="" textlink="">
      <xdr:nvSpPr>
        <xdr:cNvPr id="461" name="n_2mainValue【保健センター・保健所】&#10;一人当たり面積"/>
        <xdr:cNvSpPr txBox="1"/>
      </xdr:nvSpPr>
      <xdr:spPr>
        <a:xfrm>
          <a:off x="20199427" y="1104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87" name="直線コネクタ 486"/>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8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89" name="直線コネクタ 48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492" name="【消防施設】&#10;有形固定資産減価償却率平均値テキスト"/>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93" name="フローチャート: 判断 492"/>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94" name="フローチャート: 判断 493"/>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495" name="n_1aveValue【消防施設】&#10;有形固定資産減価償却率"/>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96" name="フローチャート: 判断 495"/>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497" name="n_2aveValue【消防施設】&#10;有形固定資産減価償却率"/>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98" name="フローチャート: 判断 497"/>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499"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505" name="楕円 504"/>
        <xdr:cNvSpPr/>
      </xdr:nvSpPr>
      <xdr:spPr>
        <a:xfrm>
          <a:off x="16268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39206</xdr:rowOff>
    </xdr:from>
    <xdr:ext cx="405111" cy="259045"/>
    <xdr:sp macro="" textlink="">
      <xdr:nvSpPr>
        <xdr:cNvPr id="506" name="【消防施設】&#10;有形固定資産減価償却率該当値テキスト"/>
        <xdr:cNvSpPr txBox="1"/>
      </xdr:nvSpPr>
      <xdr:spPr>
        <a:xfrm>
          <a:off x="16357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507" name="楕円 506"/>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111579</xdr:rowOff>
    </xdr:to>
    <xdr:cxnSp macro="">
      <xdr:nvCxnSpPr>
        <xdr:cNvPr id="508" name="直線コネクタ 507"/>
        <xdr:cNvCxnSpPr/>
      </xdr:nvCxnSpPr>
      <xdr:spPr>
        <a:xfrm>
          <a:off x="15481300" y="1426845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99968</xdr:rowOff>
    </xdr:from>
    <xdr:to>
      <xdr:col>76</xdr:col>
      <xdr:colOff>165100</xdr:colOff>
      <xdr:row>84</xdr:row>
      <xdr:rowOff>30118</xdr:rowOff>
    </xdr:to>
    <xdr:sp macro="" textlink="">
      <xdr:nvSpPr>
        <xdr:cNvPr id="509" name="楕円 508"/>
        <xdr:cNvSpPr/>
      </xdr:nvSpPr>
      <xdr:spPr>
        <a:xfrm>
          <a:off x="14541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150768</xdr:rowOff>
    </xdr:to>
    <xdr:cxnSp macro="">
      <xdr:nvCxnSpPr>
        <xdr:cNvPr id="510" name="直線コネクタ 509"/>
        <xdr:cNvCxnSpPr/>
      </xdr:nvCxnSpPr>
      <xdr:spPr>
        <a:xfrm flipV="1">
          <a:off x="14592300" y="14268450"/>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511"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512" name="n_2mainValue【消防施設】&#10;有形固定資産減価償却率"/>
        <xdr:cNvSpPr txBox="1"/>
      </xdr:nvSpPr>
      <xdr:spPr>
        <a:xfrm>
          <a:off x="14389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4" name="テキスト ボックス 533"/>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36" name="直線コネクタ 535"/>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37"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38" name="直線コネクタ 537"/>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39"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40" name="直線コネクタ 539"/>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541"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42" name="フローチャート: 判断 541"/>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43" name="フローチャート: 判断 542"/>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544"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45" name="フローチャート: 判断 544"/>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546" name="n_2aveValue【消防施設】&#10;一人当たり面積"/>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47" name="フローチャート: 判断 546"/>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48"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49213</xdr:rowOff>
    </xdr:from>
    <xdr:to>
      <xdr:col>116</xdr:col>
      <xdr:colOff>114300</xdr:colOff>
      <xdr:row>86</xdr:row>
      <xdr:rowOff>150813</xdr:rowOff>
    </xdr:to>
    <xdr:sp macro="" textlink="">
      <xdr:nvSpPr>
        <xdr:cNvPr id="554" name="楕円 553"/>
        <xdr:cNvSpPr/>
      </xdr:nvSpPr>
      <xdr:spPr>
        <a:xfrm>
          <a:off x="22110700" y="147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135590</xdr:rowOff>
    </xdr:from>
    <xdr:ext cx="469744" cy="259045"/>
    <xdr:sp macro="" textlink="">
      <xdr:nvSpPr>
        <xdr:cNvPr id="555" name="【消防施設】&#10;一人当たり面積該当値テキスト"/>
        <xdr:cNvSpPr txBox="1"/>
      </xdr:nvSpPr>
      <xdr:spPr>
        <a:xfrm>
          <a:off x="22199600" y="1470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51499</xdr:rowOff>
    </xdr:from>
    <xdr:to>
      <xdr:col>112</xdr:col>
      <xdr:colOff>38100</xdr:colOff>
      <xdr:row>86</xdr:row>
      <xdr:rowOff>153099</xdr:rowOff>
    </xdr:to>
    <xdr:sp macro="" textlink="">
      <xdr:nvSpPr>
        <xdr:cNvPr id="556" name="楕円 555"/>
        <xdr:cNvSpPr/>
      </xdr:nvSpPr>
      <xdr:spPr>
        <a:xfrm>
          <a:off x="21272500" y="147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100013</xdr:rowOff>
    </xdr:from>
    <xdr:to>
      <xdr:col>116</xdr:col>
      <xdr:colOff>63500</xdr:colOff>
      <xdr:row>86</xdr:row>
      <xdr:rowOff>102299</xdr:rowOff>
    </xdr:to>
    <xdr:cxnSp macro="">
      <xdr:nvCxnSpPr>
        <xdr:cNvPr id="557" name="直線コネクタ 556"/>
        <xdr:cNvCxnSpPr/>
      </xdr:nvCxnSpPr>
      <xdr:spPr>
        <a:xfrm flipV="1">
          <a:off x="21323300" y="1484471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51499</xdr:rowOff>
    </xdr:from>
    <xdr:to>
      <xdr:col>107</xdr:col>
      <xdr:colOff>101600</xdr:colOff>
      <xdr:row>86</xdr:row>
      <xdr:rowOff>153099</xdr:rowOff>
    </xdr:to>
    <xdr:sp macro="" textlink="">
      <xdr:nvSpPr>
        <xdr:cNvPr id="558" name="楕円 557"/>
        <xdr:cNvSpPr/>
      </xdr:nvSpPr>
      <xdr:spPr>
        <a:xfrm>
          <a:off x="20383500" y="147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102299</xdr:rowOff>
    </xdr:from>
    <xdr:to>
      <xdr:col>111</xdr:col>
      <xdr:colOff>177800</xdr:colOff>
      <xdr:row>86</xdr:row>
      <xdr:rowOff>102299</xdr:rowOff>
    </xdr:to>
    <xdr:cxnSp macro="">
      <xdr:nvCxnSpPr>
        <xdr:cNvPr id="559" name="直線コネクタ 558"/>
        <xdr:cNvCxnSpPr/>
      </xdr:nvCxnSpPr>
      <xdr:spPr>
        <a:xfrm>
          <a:off x="20434300" y="14846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144226</xdr:rowOff>
    </xdr:from>
    <xdr:ext cx="469744" cy="259045"/>
    <xdr:sp macro="" textlink="">
      <xdr:nvSpPr>
        <xdr:cNvPr id="560" name="n_1mainValue【消防施設】&#10;一人当たり面積"/>
        <xdr:cNvSpPr txBox="1"/>
      </xdr:nvSpPr>
      <xdr:spPr>
        <a:xfrm>
          <a:off x="21075727" y="1488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144226</xdr:rowOff>
    </xdr:from>
    <xdr:ext cx="469744" cy="259045"/>
    <xdr:sp macro="" textlink="">
      <xdr:nvSpPr>
        <xdr:cNvPr id="561" name="n_2mainValue【消防施設】&#10;一人当たり面積"/>
        <xdr:cNvSpPr txBox="1"/>
      </xdr:nvSpPr>
      <xdr:spPr>
        <a:xfrm>
          <a:off x="20199427" y="1488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3" name="テキスト ボックス 5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3" name="テキスト ボックス 5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87" name="直線コネクタ 586"/>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88"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89" name="直線コネクタ 588"/>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90"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91" name="直線コネクタ 590"/>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92"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3" name="フローチャート: 判断 592"/>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94" name="フローチャート: 判断 593"/>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95" name="n_1ave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96" name="フローチャート: 判断 59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9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98" name="フローチャート: 判断 597"/>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99"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05" name="楕円 604"/>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38116</xdr:rowOff>
    </xdr:from>
    <xdr:ext cx="405111" cy="259045"/>
    <xdr:sp macro="" textlink="">
      <xdr:nvSpPr>
        <xdr:cNvPr id="606" name="【庁舎】&#10;有形固定資産減価償却率該当値テキスト"/>
        <xdr:cNvSpPr txBox="1"/>
      </xdr:nvSpPr>
      <xdr:spPr>
        <a:xfrm>
          <a:off x="163576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607" name="楕円 606"/>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139881</xdr:rowOff>
    </xdr:to>
    <xdr:cxnSp macro="">
      <xdr:nvCxnSpPr>
        <xdr:cNvPr id="608" name="直線コネクタ 607"/>
        <xdr:cNvCxnSpPr/>
      </xdr:nvCxnSpPr>
      <xdr:spPr>
        <a:xfrm flipV="1">
          <a:off x="15481300" y="1776983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30299</xdr:rowOff>
    </xdr:from>
    <xdr:to>
      <xdr:col>76</xdr:col>
      <xdr:colOff>165100</xdr:colOff>
      <xdr:row>103</xdr:row>
      <xdr:rowOff>131899</xdr:rowOff>
    </xdr:to>
    <xdr:sp macro="" textlink="">
      <xdr:nvSpPr>
        <xdr:cNvPr id="609" name="楕円 608"/>
        <xdr:cNvSpPr/>
      </xdr:nvSpPr>
      <xdr:spPr>
        <a:xfrm>
          <a:off x="14541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81099</xdr:rowOff>
    </xdr:from>
    <xdr:to>
      <xdr:col>81</xdr:col>
      <xdr:colOff>50800</xdr:colOff>
      <xdr:row>103</xdr:row>
      <xdr:rowOff>139881</xdr:rowOff>
    </xdr:to>
    <xdr:cxnSp macro="">
      <xdr:nvCxnSpPr>
        <xdr:cNvPr id="610" name="直線コネクタ 609"/>
        <xdr:cNvCxnSpPr/>
      </xdr:nvCxnSpPr>
      <xdr:spPr>
        <a:xfrm>
          <a:off x="14592300" y="177404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10358</xdr:rowOff>
    </xdr:from>
    <xdr:ext cx="405111" cy="259045"/>
    <xdr:sp macro="" textlink="">
      <xdr:nvSpPr>
        <xdr:cNvPr id="611" name="n_1mainValue【庁舎】&#10;有形固定資産減価償却率"/>
        <xdr:cNvSpPr txBox="1"/>
      </xdr:nvSpPr>
      <xdr:spPr>
        <a:xfrm>
          <a:off x="15266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148426</xdr:rowOff>
    </xdr:from>
    <xdr:ext cx="405111" cy="259045"/>
    <xdr:sp macro="" textlink="">
      <xdr:nvSpPr>
        <xdr:cNvPr id="612" name="n_2mainValue【庁舎】&#10;有形固定資産減価償却率"/>
        <xdr:cNvSpPr txBox="1"/>
      </xdr:nvSpPr>
      <xdr:spPr>
        <a:xfrm>
          <a:off x="14389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34" name="直線コネクタ 633"/>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35"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36" name="直線コネクタ 635"/>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37"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38" name="直線コネクタ 637"/>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639"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40" name="フローチャート: 判断 639"/>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41" name="フローチャート: 判断 640"/>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642"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43" name="フローチャート: 判断 642"/>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644"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645" name="フローチャート: 判断 644"/>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646"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59004</xdr:rowOff>
    </xdr:from>
    <xdr:to>
      <xdr:col>116</xdr:col>
      <xdr:colOff>114300</xdr:colOff>
      <xdr:row>107</xdr:row>
      <xdr:rowOff>160604</xdr:rowOff>
    </xdr:to>
    <xdr:sp macro="" textlink="">
      <xdr:nvSpPr>
        <xdr:cNvPr id="652" name="楕円 651"/>
        <xdr:cNvSpPr/>
      </xdr:nvSpPr>
      <xdr:spPr>
        <a:xfrm>
          <a:off x="22110700" y="184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145381</xdr:rowOff>
    </xdr:from>
    <xdr:ext cx="469744" cy="259045"/>
    <xdr:sp macro="" textlink="">
      <xdr:nvSpPr>
        <xdr:cNvPr id="653" name="【庁舎】&#10;一人当たり面積該当値テキスト"/>
        <xdr:cNvSpPr txBox="1"/>
      </xdr:nvSpPr>
      <xdr:spPr>
        <a:xfrm>
          <a:off x="22199600" y="183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60376</xdr:rowOff>
    </xdr:from>
    <xdr:to>
      <xdr:col>112</xdr:col>
      <xdr:colOff>38100</xdr:colOff>
      <xdr:row>107</xdr:row>
      <xdr:rowOff>161976</xdr:rowOff>
    </xdr:to>
    <xdr:sp macro="" textlink="">
      <xdr:nvSpPr>
        <xdr:cNvPr id="654" name="楕円 653"/>
        <xdr:cNvSpPr/>
      </xdr:nvSpPr>
      <xdr:spPr>
        <a:xfrm>
          <a:off x="21272500" y="184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109804</xdr:rowOff>
    </xdr:from>
    <xdr:to>
      <xdr:col>116</xdr:col>
      <xdr:colOff>63500</xdr:colOff>
      <xdr:row>107</xdr:row>
      <xdr:rowOff>111176</xdr:rowOff>
    </xdr:to>
    <xdr:cxnSp macro="">
      <xdr:nvCxnSpPr>
        <xdr:cNvPr id="655" name="直線コネクタ 654"/>
        <xdr:cNvCxnSpPr/>
      </xdr:nvCxnSpPr>
      <xdr:spPr>
        <a:xfrm flipV="1">
          <a:off x="21323300" y="1845495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64263</xdr:rowOff>
    </xdr:from>
    <xdr:to>
      <xdr:col>107</xdr:col>
      <xdr:colOff>101600</xdr:colOff>
      <xdr:row>107</xdr:row>
      <xdr:rowOff>165863</xdr:rowOff>
    </xdr:to>
    <xdr:sp macro="" textlink="">
      <xdr:nvSpPr>
        <xdr:cNvPr id="656" name="楕円 655"/>
        <xdr:cNvSpPr/>
      </xdr:nvSpPr>
      <xdr:spPr>
        <a:xfrm>
          <a:off x="20383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111176</xdr:rowOff>
    </xdr:from>
    <xdr:to>
      <xdr:col>111</xdr:col>
      <xdr:colOff>177800</xdr:colOff>
      <xdr:row>107</xdr:row>
      <xdr:rowOff>115063</xdr:rowOff>
    </xdr:to>
    <xdr:cxnSp macro="">
      <xdr:nvCxnSpPr>
        <xdr:cNvPr id="657" name="直線コネクタ 656"/>
        <xdr:cNvCxnSpPr/>
      </xdr:nvCxnSpPr>
      <xdr:spPr>
        <a:xfrm flipV="1">
          <a:off x="20434300" y="1845632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153103</xdr:rowOff>
    </xdr:from>
    <xdr:ext cx="469744" cy="259045"/>
    <xdr:sp macro="" textlink="">
      <xdr:nvSpPr>
        <xdr:cNvPr id="658" name="n_1mainValue【庁舎】&#10;一人当たり面積"/>
        <xdr:cNvSpPr txBox="1"/>
      </xdr:nvSpPr>
      <xdr:spPr>
        <a:xfrm>
          <a:off x="21075727" y="1849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156990</xdr:rowOff>
    </xdr:from>
    <xdr:ext cx="469744" cy="259045"/>
    <xdr:sp macro="" textlink="">
      <xdr:nvSpPr>
        <xdr:cNvPr id="659" name="n_2mainValue【庁舎】&#10;一人当たり面積"/>
        <xdr:cNvSpPr txBox="1"/>
      </xdr:nvSpPr>
      <xdr:spPr>
        <a:xfrm>
          <a:off x="20199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概ね類似平均となっている。高い施設は、一般廃棄物処理施設・福祉施設となっており、低い施設は消防施設となっている。一般廃棄物処理施設及び消防施設については、広域圏保有施設情報となり町単位ではなく地方単位となる。廃棄物処理施設は、老朽化が進んでおり、用地等を含め広域的な協議が必要であり、運営組合の適切な管理を求めることとなる。消防施設については、比較的新しい建物が多いといえる。福祉施設については、設置後年数が経過している施設があるためである。一人当り面積については、類似平均程度の物が多い。高い物はなく、低い物は消防施設となる。地域において設備が不足している懸念があり、類似平均と近似となっている施設においても老朽化の激しい施設があるため、長期的な維持管理をするとともに、適正な施設環境の整備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
3,492
59.77
4,021,434
3,900,137
114,042
2,149,695
6,551,734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人口の減少や高齢化率の上昇の反面、従来から立地している企業からの町税の収入割合が高いため、財政力指数は類似団体平均を若干であるが上回っている。</a:t>
          </a:r>
        </a:p>
        <a:p>
          <a:r>
            <a:rPr kumimoji="1" lang="ja-JP" altLang="en-US" sz="1300">
              <a:latin typeface="ＭＳ Ｐゴシック" panose="020B0600070205080204" pitchFamily="50" charset="-128"/>
              <a:ea typeface="ＭＳ Ｐゴシック" panose="020B0600070205080204" pitchFamily="50" charset="-128"/>
            </a:rPr>
            <a:t>　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40957</xdr:rowOff>
    </xdr:to>
    <xdr:cxnSp macro="">
      <xdr:nvCxnSpPr>
        <xdr:cNvPr id="64" name="直線コネクタ 63"/>
        <xdr:cNvCxnSpPr/>
      </xdr:nvCxnSpPr>
      <xdr:spPr>
        <a:xfrm flipV="1">
          <a:off x="4114800" y="74072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40957</xdr:rowOff>
    </xdr:from>
    <xdr:to>
      <xdr:col>19</xdr:col>
      <xdr:colOff>133350</xdr:colOff>
      <xdr:row>43</xdr:row>
      <xdr:rowOff>46990</xdr:rowOff>
    </xdr:to>
    <xdr:cxnSp macro="">
      <xdr:nvCxnSpPr>
        <xdr:cNvPr id="67" name="直線コネクタ 66"/>
        <xdr:cNvCxnSpPr/>
      </xdr:nvCxnSpPr>
      <xdr:spPr>
        <a:xfrm flipV="1">
          <a:off x="3225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40957</xdr:rowOff>
    </xdr:from>
    <xdr:to>
      <xdr:col>15</xdr:col>
      <xdr:colOff>82550</xdr:colOff>
      <xdr:row>43</xdr:row>
      <xdr:rowOff>46990</xdr:rowOff>
    </xdr:to>
    <xdr:cxnSp macro="">
      <xdr:nvCxnSpPr>
        <xdr:cNvPr id="70" name="直線コネクタ 69"/>
        <xdr:cNvCxnSpPr/>
      </xdr:nvCxnSpPr>
      <xdr:spPr>
        <a:xfrm>
          <a:off x="2336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40957</xdr:rowOff>
    </xdr:to>
    <xdr:cxnSp macro="">
      <xdr:nvCxnSpPr>
        <xdr:cNvPr id="73" name="直線コネクタ 72"/>
        <xdr:cNvCxnSpPr/>
      </xdr:nvCxnSpPr>
      <xdr:spPr>
        <a:xfrm>
          <a:off x="1447800" y="74072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77" name="テキスト ボックス 76"/>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3" name="楕円 82"/>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4"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161607</xdr:rowOff>
    </xdr:from>
    <xdr:to>
      <xdr:col>19</xdr:col>
      <xdr:colOff>184150</xdr:colOff>
      <xdr:row>43</xdr:row>
      <xdr:rowOff>91757</xdr:rowOff>
    </xdr:to>
    <xdr:sp macro="" textlink="">
      <xdr:nvSpPr>
        <xdr:cNvPr id="85" name="楕円 84"/>
        <xdr:cNvSpPr/>
      </xdr:nvSpPr>
      <xdr:spPr>
        <a:xfrm>
          <a:off x="4064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86" name="テキスト ボックス 85"/>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87" name="楕円 86"/>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88" name="テキスト ボックス 87"/>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161607</xdr:rowOff>
    </xdr:from>
    <xdr:to>
      <xdr:col>11</xdr:col>
      <xdr:colOff>82550</xdr:colOff>
      <xdr:row>43</xdr:row>
      <xdr:rowOff>91757</xdr:rowOff>
    </xdr:to>
    <xdr:sp macro="" textlink="">
      <xdr:nvSpPr>
        <xdr:cNvPr id="89" name="楕円 88"/>
        <xdr:cNvSpPr/>
      </xdr:nvSpPr>
      <xdr:spPr>
        <a:xfrm>
          <a:off x="2286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101934</xdr:rowOff>
    </xdr:from>
    <xdr:ext cx="762000" cy="259045"/>
    <xdr:sp macro="" textlink="">
      <xdr:nvSpPr>
        <xdr:cNvPr id="90" name="テキスト ボックス 89"/>
        <xdr:cNvSpPr txBox="1"/>
      </xdr:nvSpPr>
      <xdr:spPr>
        <a:xfrm>
          <a:off x="1955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年度との比で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％となった。近年建設事業に投資した起債の元本償還が開始されたことにより、公債費が昨年比で約</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百万円増加したことが指標を悪化させた主な要因である。</a:t>
          </a:r>
        </a:p>
        <a:p>
          <a:r>
            <a:rPr kumimoji="1" lang="ja-JP" altLang="en-US" sz="1300">
              <a:latin typeface="ＭＳ Ｐゴシック" panose="020B0600070205080204" pitchFamily="50" charset="-128"/>
              <a:ea typeface="ＭＳ Ｐゴシック" panose="020B0600070205080204" pitchFamily="50" charset="-128"/>
            </a:rPr>
            <a:t>　今後も数年間は公債費の高止まりが続くことや、既存施設の老朽化による維持補修費の増加、会計年度任用職員制度による人件費の増加が予想されることから、数値の悪化が懸念され、より一層無駄な経費の削減をはかり、効率的な行政運営に努めなければならない。</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66</xdr:row>
      <xdr:rowOff>48768</xdr:rowOff>
    </xdr:to>
    <xdr:cxnSp macro="">
      <xdr:nvCxnSpPr>
        <xdr:cNvPr id="125" name="直線コネクタ 124"/>
        <xdr:cNvCxnSpPr/>
      </xdr:nvCxnSpPr>
      <xdr:spPr>
        <a:xfrm>
          <a:off x="4114800" y="1121486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70612</xdr:rowOff>
    </xdr:to>
    <xdr:cxnSp macro="">
      <xdr:nvCxnSpPr>
        <xdr:cNvPr id="128" name="直線コネクタ 127"/>
        <xdr:cNvCxnSpPr/>
      </xdr:nvCxnSpPr>
      <xdr:spPr>
        <a:xfrm>
          <a:off x="3225800" y="1107490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102108</xdr:rowOff>
    </xdr:to>
    <xdr:cxnSp macro="">
      <xdr:nvCxnSpPr>
        <xdr:cNvPr id="131" name="直線コネクタ 130"/>
        <xdr:cNvCxnSpPr/>
      </xdr:nvCxnSpPr>
      <xdr:spPr>
        <a:xfrm>
          <a:off x="2336800" y="1101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65</xdr:row>
      <xdr:rowOff>89916</xdr:rowOff>
    </xdr:to>
    <xdr:cxnSp macro="">
      <xdr:nvCxnSpPr>
        <xdr:cNvPr id="134" name="直線コネクタ 133"/>
        <xdr:cNvCxnSpPr/>
      </xdr:nvCxnSpPr>
      <xdr:spPr>
        <a:xfrm flipV="1">
          <a:off x="1447800" y="110169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44" name="楕円 143"/>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45"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46" name="楕円 145"/>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47" name="テキスト ボックス 146"/>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48" name="楕円 147"/>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49" name="テキスト ボックス 14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0" name="楕円 149"/>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1" name="テキスト ボックス 150"/>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2" name="楕円 151"/>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3" name="テキスト ボックス 152"/>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年度比で人口１人当たりで約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千円の減となり、　財政改革の効果が現われてきたともいえるが、類似団体と比較してまだ約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千円高い状況となっているので、今後も更なる事務事業の見直しや人員配置の効率化を図り、能率的な行政運営を図っていきたい。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123465</xdr:rowOff>
    </xdr:from>
    <xdr:to>
      <xdr:col>23</xdr:col>
      <xdr:colOff>133350</xdr:colOff>
      <xdr:row>82</xdr:row>
      <xdr:rowOff>140677</xdr:rowOff>
    </xdr:to>
    <xdr:cxnSp macro="">
      <xdr:nvCxnSpPr>
        <xdr:cNvPr id="189" name="直線コネクタ 188"/>
        <xdr:cNvCxnSpPr/>
      </xdr:nvCxnSpPr>
      <xdr:spPr>
        <a:xfrm flipV="1">
          <a:off x="4114800" y="14182365"/>
          <a:ext cx="838200" cy="1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134931</xdr:rowOff>
    </xdr:from>
    <xdr:to>
      <xdr:col>19</xdr:col>
      <xdr:colOff>133350</xdr:colOff>
      <xdr:row>82</xdr:row>
      <xdr:rowOff>140677</xdr:rowOff>
    </xdr:to>
    <xdr:cxnSp macro="">
      <xdr:nvCxnSpPr>
        <xdr:cNvPr id="192" name="直線コネクタ 191"/>
        <xdr:cNvCxnSpPr/>
      </xdr:nvCxnSpPr>
      <xdr:spPr>
        <a:xfrm>
          <a:off x="3225800" y="1419383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101474</xdr:rowOff>
    </xdr:from>
    <xdr:to>
      <xdr:col>15</xdr:col>
      <xdr:colOff>82550</xdr:colOff>
      <xdr:row>82</xdr:row>
      <xdr:rowOff>134931</xdr:rowOff>
    </xdr:to>
    <xdr:cxnSp macro="">
      <xdr:nvCxnSpPr>
        <xdr:cNvPr id="195" name="直線コネクタ 194"/>
        <xdr:cNvCxnSpPr/>
      </xdr:nvCxnSpPr>
      <xdr:spPr>
        <a:xfrm>
          <a:off x="2336800" y="14160374"/>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101474</xdr:rowOff>
    </xdr:from>
    <xdr:to>
      <xdr:col>11</xdr:col>
      <xdr:colOff>31750</xdr:colOff>
      <xdr:row>82</xdr:row>
      <xdr:rowOff>103908</xdr:rowOff>
    </xdr:to>
    <xdr:cxnSp macro="">
      <xdr:nvCxnSpPr>
        <xdr:cNvPr id="198" name="直線コネクタ 197"/>
        <xdr:cNvCxnSpPr/>
      </xdr:nvCxnSpPr>
      <xdr:spPr>
        <a:xfrm flipV="1">
          <a:off x="1447800" y="14160374"/>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72665</xdr:rowOff>
    </xdr:from>
    <xdr:to>
      <xdr:col>23</xdr:col>
      <xdr:colOff>184150</xdr:colOff>
      <xdr:row>83</xdr:row>
      <xdr:rowOff>2815</xdr:rowOff>
    </xdr:to>
    <xdr:sp macro="" textlink="">
      <xdr:nvSpPr>
        <xdr:cNvPr id="208" name="楕円 207"/>
        <xdr:cNvSpPr/>
      </xdr:nvSpPr>
      <xdr:spPr>
        <a:xfrm>
          <a:off x="4902200" y="141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44742</xdr:rowOff>
    </xdr:from>
    <xdr:ext cx="762000" cy="259045"/>
    <xdr:sp macro="" textlink="">
      <xdr:nvSpPr>
        <xdr:cNvPr id="209" name="人件費・物件費等の状況該当値テキスト"/>
        <xdr:cNvSpPr txBox="1"/>
      </xdr:nvSpPr>
      <xdr:spPr>
        <a:xfrm>
          <a:off x="5041900" y="1410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89877</xdr:rowOff>
    </xdr:from>
    <xdr:to>
      <xdr:col>19</xdr:col>
      <xdr:colOff>184150</xdr:colOff>
      <xdr:row>83</xdr:row>
      <xdr:rowOff>20027</xdr:rowOff>
    </xdr:to>
    <xdr:sp macro="" textlink="">
      <xdr:nvSpPr>
        <xdr:cNvPr id="210" name="楕円 209"/>
        <xdr:cNvSpPr/>
      </xdr:nvSpPr>
      <xdr:spPr>
        <a:xfrm>
          <a:off x="4064000" y="141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4804</xdr:rowOff>
    </xdr:from>
    <xdr:ext cx="736600" cy="259045"/>
    <xdr:sp macro="" textlink="">
      <xdr:nvSpPr>
        <xdr:cNvPr id="211" name="テキスト ボックス 210"/>
        <xdr:cNvSpPr txBox="1"/>
      </xdr:nvSpPr>
      <xdr:spPr>
        <a:xfrm>
          <a:off x="3733800" y="1423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84131</xdr:rowOff>
    </xdr:from>
    <xdr:to>
      <xdr:col>15</xdr:col>
      <xdr:colOff>133350</xdr:colOff>
      <xdr:row>83</xdr:row>
      <xdr:rowOff>14281</xdr:rowOff>
    </xdr:to>
    <xdr:sp macro="" textlink="">
      <xdr:nvSpPr>
        <xdr:cNvPr id="212" name="楕円 211"/>
        <xdr:cNvSpPr/>
      </xdr:nvSpPr>
      <xdr:spPr>
        <a:xfrm>
          <a:off x="3175000" y="141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170508</xdr:rowOff>
    </xdr:from>
    <xdr:ext cx="762000" cy="259045"/>
    <xdr:sp macro="" textlink="">
      <xdr:nvSpPr>
        <xdr:cNvPr id="213" name="テキスト ボックス 212"/>
        <xdr:cNvSpPr txBox="1"/>
      </xdr:nvSpPr>
      <xdr:spPr>
        <a:xfrm>
          <a:off x="2844800" y="1422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50674</xdr:rowOff>
    </xdr:from>
    <xdr:to>
      <xdr:col>11</xdr:col>
      <xdr:colOff>82550</xdr:colOff>
      <xdr:row>82</xdr:row>
      <xdr:rowOff>152274</xdr:rowOff>
    </xdr:to>
    <xdr:sp macro="" textlink="">
      <xdr:nvSpPr>
        <xdr:cNvPr id="214" name="楕円 213"/>
        <xdr:cNvSpPr/>
      </xdr:nvSpPr>
      <xdr:spPr>
        <a:xfrm>
          <a:off x="2286000" y="141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137051</xdr:rowOff>
    </xdr:from>
    <xdr:ext cx="762000" cy="259045"/>
    <xdr:sp macro="" textlink="">
      <xdr:nvSpPr>
        <xdr:cNvPr id="215" name="テキスト ボックス 214"/>
        <xdr:cNvSpPr txBox="1"/>
      </xdr:nvSpPr>
      <xdr:spPr>
        <a:xfrm>
          <a:off x="1955800" y="1419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53108</xdr:rowOff>
    </xdr:from>
    <xdr:to>
      <xdr:col>7</xdr:col>
      <xdr:colOff>31750</xdr:colOff>
      <xdr:row>82</xdr:row>
      <xdr:rowOff>154708</xdr:rowOff>
    </xdr:to>
    <xdr:sp macro="" textlink="">
      <xdr:nvSpPr>
        <xdr:cNvPr id="216" name="楕円 215"/>
        <xdr:cNvSpPr/>
      </xdr:nvSpPr>
      <xdr:spPr>
        <a:xfrm>
          <a:off x="1397000" y="14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139485</xdr:rowOff>
    </xdr:from>
    <xdr:ext cx="762000" cy="259045"/>
    <xdr:sp macro="" textlink="">
      <xdr:nvSpPr>
        <xdr:cNvPr id="217" name="テキスト ボックス 216"/>
        <xdr:cNvSpPr txBox="1"/>
      </xdr:nvSpPr>
      <xdr:spPr>
        <a:xfrm>
          <a:off x="1066800" y="14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となった。職員年齢構成の偏在や平均年齢の上昇により、類似団体平均を上回っているが、地域の実情に応じた適正な給与管理に努めている。</a:t>
          </a:r>
        </a:p>
        <a:p>
          <a:r>
            <a:rPr kumimoji="1" lang="ja-JP" altLang="en-US" sz="1300">
              <a:latin typeface="ＭＳ Ｐゴシック" panose="020B0600070205080204" pitchFamily="50" charset="-128"/>
              <a:ea typeface="ＭＳ Ｐゴシック" panose="020B0600070205080204" pitchFamily="50" charset="-128"/>
            </a:rPr>
            <a:t>今後は、職務・職責に応じた給与構造への転換を図るなど、給与の適正化に努めなければならない。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84582</xdr:rowOff>
    </xdr:from>
    <xdr:to>
      <xdr:col>81</xdr:col>
      <xdr:colOff>44450</xdr:colOff>
      <xdr:row>88</xdr:row>
      <xdr:rowOff>38608</xdr:rowOff>
    </xdr:to>
    <xdr:cxnSp macro="">
      <xdr:nvCxnSpPr>
        <xdr:cNvPr id="249" name="直線コネクタ 248"/>
        <xdr:cNvCxnSpPr/>
      </xdr:nvCxnSpPr>
      <xdr:spPr>
        <a:xfrm flipV="1">
          <a:off x="16179800" y="1500073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38608</xdr:rowOff>
    </xdr:from>
    <xdr:to>
      <xdr:col>77</xdr:col>
      <xdr:colOff>44450</xdr:colOff>
      <xdr:row>88</xdr:row>
      <xdr:rowOff>57913</xdr:rowOff>
    </xdr:to>
    <xdr:cxnSp macro="">
      <xdr:nvCxnSpPr>
        <xdr:cNvPr id="252" name="直線コネクタ 251"/>
        <xdr:cNvCxnSpPr/>
      </xdr:nvCxnSpPr>
      <xdr:spPr>
        <a:xfrm flipV="1">
          <a:off x="15290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57913</xdr:rowOff>
    </xdr:from>
    <xdr:to>
      <xdr:col>72</xdr:col>
      <xdr:colOff>203200</xdr:colOff>
      <xdr:row>88</xdr:row>
      <xdr:rowOff>96520</xdr:rowOff>
    </xdr:to>
    <xdr:cxnSp macro="">
      <xdr:nvCxnSpPr>
        <xdr:cNvPr id="255" name="直線コネクタ 254"/>
        <xdr:cNvCxnSpPr/>
      </xdr:nvCxnSpPr>
      <xdr:spPr>
        <a:xfrm flipV="1">
          <a:off x="14401800" y="1514551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161798</xdr:rowOff>
    </xdr:from>
    <xdr:to>
      <xdr:col>68</xdr:col>
      <xdr:colOff>152400</xdr:colOff>
      <xdr:row>88</xdr:row>
      <xdr:rowOff>96520</xdr:rowOff>
    </xdr:to>
    <xdr:cxnSp macro="">
      <xdr:nvCxnSpPr>
        <xdr:cNvPr id="258" name="直線コネクタ 257"/>
        <xdr:cNvCxnSpPr/>
      </xdr:nvCxnSpPr>
      <xdr:spPr>
        <a:xfrm>
          <a:off x="13512800" y="150779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33782</xdr:rowOff>
    </xdr:from>
    <xdr:to>
      <xdr:col>81</xdr:col>
      <xdr:colOff>95250</xdr:colOff>
      <xdr:row>87</xdr:row>
      <xdr:rowOff>135382</xdr:rowOff>
    </xdr:to>
    <xdr:sp macro="" textlink="">
      <xdr:nvSpPr>
        <xdr:cNvPr id="268" name="楕円 267"/>
        <xdr:cNvSpPr/>
      </xdr:nvSpPr>
      <xdr:spPr>
        <a:xfrm>
          <a:off x="169672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5859</xdr:rowOff>
    </xdr:from>
    <xdr:ext cx="762000" cy="259045"/>
    <xdr:sp macro="" textlink="">
      <xdr:nvSpPr>
        <xdr:cNvPr id="269" name="給与水準   （国との比較）該当値テキスト"/>
        <xdr:cNvSpPr txBox="1"/>
      </xdr:nvSpPr>
      <xdr:spPr>
        <a:xfrm>
          <a:off x="17106900" y="149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159258</xdr:rowOff>
    </xdr:from>
    <xdr:to>
      <xdr:col>77</xdr:col>
      <xdr:colOff>95250</xdr:colOff>
      <xdr:row>88</xdr:row>
      <xdr:rowOff>89408</xdr:rowOff>
    </xdr:to>
    <xdr:sp macro="" textlink="">
      <xdr:nvSpPr>
        <xdr:cNvPr id="270" name="楕円 269"/>
        <xdr:cNvSpPr/>
      </xdr:nvSpPr>
      <xdr:spPr>
        <a:xfrm>
          <a:off x="16129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74185</xdr:rowOff>
    </xdr:from>
    <xdr:ext cx="736600" cy="259045"/>
    <xdr:sp macro="" textlink="">
      <xdr:nvSpPr>
        <xdr:cNvPr id="271" name="テキスト ボックス 270"/>
        <xdr:cNvSpPr txBox="1"/>
      </xdr:nvSpPr>
      <xdr:spPr>
        <a:xfrm>
          <a:off x="15798800" y="1516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7113</xdr:rowOff>
    </xdr:from>
    <xdr:to>
      <xdr:col>73</xdr:col>
      <xdr:colOff>44450</xdr:colOff>
      <xdr:row>88</xdr:row>
      <xdr:rowOff>108713</xdr:rowOff>
    </xdr:to>
    <xdr:sp macro="" textlink="">
      <xdr:nvSpPr>
        <xdr:cNvPr id="272" name="楕円 271"/>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93490</xdr:rowOff>
    </xdr:from>
    <xdr:ext cx="762000" cy="259045"/>
    <xdr:sp macro="" textlink="">
      <xdr:nvSpPr>
        <xdr:cNvPr id="273" name="テキスト ボックス 272"/>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74" name="楕円 273"/>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75" name="テキスト ボックス 274"/>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110998</xdr:rowOff>
    </xdr:from>
    <xdr:to>
      <xdr:col>64</xdr:col>
      <xdr:colOff>152400</xdr:colOff>
      <xdr:row>88</xdr:row>
      <xdr:rowOff>41148</xdr:rowOff>
    </xdr:to>
    <xdr:sp macro="" textlink="">
      <xdr:nvSpPr>
        <xdr:cNvPr id="276" name="楕円 275"/>
        <xdr:cNvSpPr/>
      </xdr:nvSpPr>
      <xdr:spPr>
        <a:xfrm>
          <a:off x="13462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25925</xdr:rowOff>
    </xdr:from>
    <xdr:ext cx="762000" cy="259045"/>
    <xdr:sp macro="" textlink="">
      <xdr:nvSpPr>
        <xdr:cNvPr id="277" name="テキスト ボックス 276"/>
        <xdr:cNvSpPr txBox="1"/>
      </xdr:nvSpPr>
      <xdr:spPr>
        <a:xfrm>
          <a:off x="13131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年度との比で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20.85</a:t>
          </a:r>
          <a:r>
            <a:rPr kumimoji="1" lang="ja-JP" altLang="en-US" sz="1300">
              <a:latin typeface="ＭＳ Ｐゴシック" panose="020B0600070205080204" pitchFamily="50" charset="-128"/>
              <a:ea typeface="ＭＳ Ｐゴシック" panose="020B0600070205080204" pitchFamily="50" charset="-128"/>
            </a:rPr>
            <a:t>となったものの、類似団体平均を若干上回っている状況にある。</a:t>
          </a:r>
        </a:p>
        <a:p>
          <a:r>
            <a:rPr kumimoji="1" lang="ja-JP" altLang="en-US" sz="1300">
              <a:latin typeface="ＭＳ Ｐゴシック" panose="020B0600070205080204" pitchFamily="50" charset="-128"/>
              <a:ea typeface="ＭＳ Ｐゴシック" panose="020B0600070205080204" pitchFamily="50" charset="-128"/>
            </a:rPr>
            <a:t>　行政需要の増加等に伴い事務量は増嵩の傾向にあるが、業務の効率化を図り職員数の適正管理に努める。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115760</xdr:rowOff>
    </xdr:from>
    <xdr:to>
      <xdr:col>81</xdr:col>
      <xdr:colOff>44450</xdr:colOff>
      <xdr:row>61</xdr:row>
      <xdr:rowOff>118173</xdr:rowOff>
    </xdr:to>
    <xdr:cxnSp macro="">
      <xdr:nvCxnSpPr>
        <xdr:cNvPr id="309" name="直線コネクタ 308"/>
        <xdr:cNvCxnSpPr/>
      </xdr:nvCxnSpPr>
      <xdr:spPr>
        <a:xfrm flipV="1">
          <a:off x="16179800" y="1057421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118173</xdr:rowOff>
    </xdr:from>
    <xdr:to>
      <xdr:col>77</xdr:col>
      <xdr:colOff>44450</xdr:colOff>
      <xdr:row>61</xdr:row>
      <xdr:rowOff>122517</xdr:rowOff>
    </xdr:to>
    <xdr:cxnSp macro="">
      <xdr:nvCxnSpPr>
        <xdr:cNvPr id="312" name="直線コネクタ 311"/>
        <xdr:cNvCxnSpPr/>
      </xdr:nvCxnSpPr>
      <xdr:spPr>
        <a:xfrm flipV="1">
          <a:off x="15290800" y="1057662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118173</xdr:rowOff>
    </xdr:from>
    <xdr:to>
      <xdr:col>72</xdr:col>
      <xdr:colOff>203200</xdr:colOff>
      <xdr:row>61</xdr:row>
      <xdr:rowOff>122517</xdr:rowOff>
    </xdr:to>
    <xdr:cxnSp macro="">
      <xdr:nvCxnSpPr>
        <xdr:cNvPr id="315" name="直線コネクタ 314"/>
        <xdr:cNvCxnSpPr/>
      </xdr:nvCxnSpPr>
      <xdr:spPr>
        <a:xfrm>
          <a:off x="14401800" y="1057662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118173</xdr:rowOff>
    </xdr:from>
    <xdr:to>
      <xdr:col>68</xdr:col>
      <xdr:colOff>152400</xdr:colOff>
      <xdr:row>61</xdr:row>
      <xdr:rowOff>129032</xdr:rowOff>
    </xdr:to>
    <xdr:cxnSp macro="">
      <xdr:nvCxnSpPr>
        <xdr:cNvPr id="318" name="直線コネクタ 317"/>
        <xdr:cNvCxnSpPr/>
      </xdr:nvCxnSpPr>
      <xdr:spPr>
        <a:xfrm flipV="1">
          <a:off x="13512800" y="1057662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64960</xdr:rowOff>
    </xdr:from>
    <xdr:to>
      <xdr:col>81</xdr:col>
      <xdr:colOff>95250</xdr:colOff>
      <xdr:row>61</xdr:row>
      <xdr:rowOff>166560</xdr:rowOff>
    </xdr:to>
    <xdr:sp macro="" textlink="">
      <xdr:nvSpPr>
        <xdr:cNvPr id="328" name="楕円 327"/>
        <xdr:cNvSpPr/>
      </xdr:nvSpPr>
      <xdr:spPr>
        <a:xfrm>
          <a:off x="16967200" y="105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37037</xdr:rowOff>
    </xdr:from>
    <xdr:ext cx="762000" cy="259045"/>
    <xdr:sp macro="" textlink="">
      <xdr:nvSpPr>
        <xdr:cNvPr id="329" name="定員管理の状況該当値テキスト"/>
        <xdr:cNvSpPr txBox="1"/>
      </xdr:nvSpPr>
      <xdr:spPr>
        <a:xfrm>
          <a:off x="17106900" y="104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67373</xdr:rowOff>
    </xdr:from>
    <xdr:to>
      <xdr:col>77</xdr:col>
      <xdr:colOff>95250</xdr:colOff>
      <xdr:row>61</xdr:row>
      <xdr:rowOff>168973</xdr:rowOff>
    </xdr:to>
    <xdr:sp macro="" textlink="">
      <xdr:nvSpPr>
        <xdr:cNvPr id="330" name="楕円 329"/>
        <xdr:cNvSpPr/>
      </xdr:nvSpPr>
      <xdr:spPr>
        <a:xfrm>
          <a:off x="16129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153750</xdr:rowOff>
    </xdr:from>
    <xdr:ext cx="736600" cy="259045"/>
    <xdr:sp macro="" textlink="">
      <xdr:nvSpPr>
        <xdr:cNvPr id="331" name="テキスト ボックス 330"/>
        <xdr:cNvSpPr txBox="1"/>
      </xdr:nvSpPr>
      <xdr:spPr>
        <a:xfrm>
          <a:off x="15798800" y="10612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71717</xdr:rowOff>
    </xdr:from>
    <xdr:to>
      <xdr:col>73</xdr:col>
      <xdr:colOff>44450</xdr:colOff>
      <xdr:row>62</xdr:row>
      <xdr:rowOff>1867</xdr:rowOff>
    </xdr:to>
    <xdr:sp macro="" textlink="">
      <xdr:nvSpPr>
        <xdr:cNvPr id="332" name="楕円 331"/>
        <xdr:cNvSpPr/>
      </xdr:nvSpPr>
      <xdr:spPr>
        <a:xfrm>
          <a:off x="15240000" y="105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158094</xdr:rowOff>
    </xdr:from>
    <xdr:ext cx="762000" cy="259045"/>
    <xdr:sp macro="" textlink="">
      <xdr:nvSpPr>
        <xdr:cNvPr id="333" name="テキスト ボックス 332"/>
        <xdr:cNvSpPr txBox="1"/>
      </xdr:nvSpPr>
      <xdr:spPr>
        <a:xfrm>
          <a:off x="14909800" y="1061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67373</xdr:rowOff>
    </xdr:from>
    <xdr:to>
      <xdr:col>68</xdr:col>
      <xdr:colOff>203200</xdr:colOff>
      <xdr:row>61</xdr:row>
      <xdr:rowOff>168973</xdr:rowOff>
    </xdr:to>
    <xdr:sp macro="" textlink="">
      <xdr:nvSpPr>
        <xdr:cNvPr id="334" name="楕円 333"/>
        <xdr:cNvSpPr/>
      </xdr:nvSpPr>
      <xdr:spPr>
        <a:xfrm>
          <a:off x="14351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153750</xdr:rowOff>
    </xdr:from>
    <xdr:ext cx="762000" cy="259045"/>
    <xdr:sp macro="" textlink="">
      <xdr:nvSpPr>
        <xdr:cNvPr id="335" name="テキスト ボックス 334"/>
        <xdr:cNvSpPr txBox="1"/>
      </xdr:nvSpPr>
      <xdr:spPr>
        <a:xfrm>
          <a:off x="14020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6" name="楕円 335"/>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37" name="テキスト ボックス 336"/>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年度との比で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要因は、分子の値が元利償還金の増加により</a:t>
          </a:r>
          <a:r>
            <a:rPr kumimoji="1" lang="en-US" altLang="ja-JP" sz="1100">
              <a:latin typeface="ＭＳ Ｐゴシック" panose="020B0600070205080204" pitchFamily="50" charset="-128"/>
              <a:ea typeface="ＭＳ Ｐゴシック" panose="020B0600070205080204" pitchFamily="50" charset="-128"/>
            </a:rPr>
            <a:t>18,445</a:t>
          </a:r>
          <a:r>
            <a:rPr kumimoji="1" lang="ja-JP" altLang="en-US" sz="1100">
              <a:latin typeface="ＭＳ Ｐゴシック" panose="020B0600070205080204" pitchFamily="50" charset="-128"/>
              <a:ea typeface="ＭＳ Ｐゴシック" panose="020B0600070205080204" pitchFamily="50" charset="-128"/>
            </a:rPr>
            <a:t>千円増加したことである。</a:t>
          </a:r>
        </a:p>
        <a:p>
          <a:r>
            <a:rPr kumimoji="1" lang="ja-JP" altLang="en-US" sz="1100">
              <a:latin typeface="ＭＳ Ｐゴシック" panose="020B0600070205080204" pitchFamily="50" charset="-128"/>
              <a:ea typeface="ＭＳ Ｐゴシック" panose="020B0600070205080204" pitchFamily="50" charset="-128"/>
            </a:rPr>
            <a:t>　算出の分母となる標準税収入額等と普通交付税額の平衡化が保たれるならば急激な数値の変動はないと思われるが、分子の値において近年投資した普通建設事業分の元金償還が開始されたことにより、元利償還金の額が増加しており、交付税措置があるとしても実質公債費比率は今後も徐々に上昇すると見込まれる。</a:t>
          </a:r>
        </a:p>
        <a:p>
          <a:r>
            <a:rPr kumimoji="1" lang="ja-JP" altLang="en-US" sz="1100">
              <a:latin typeface="ＭＳ Ｐゴシック" panose="020B0600070205080204" pitchFamily="50" charset="-128"/>
              <a:ea typeface="ＭＳ Ｐゴシック" panose="020B0600070205080204" pitchFamily="50" charset="-128"/>
            </a:rPr>
            <a:t>　このため、財政規模にあった公債管理を図るべく、事業計画を見直し、新規借入の抑制を図る必要がある。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42</xdr:row>
      <xdr:rowOff>17356</xdr:rowOff>
    </xdr:to>
    <xdr:cxnSp macro="">
      <xdr:nvCxnSpPr>
        <xdr:cNvPr id="370" name="直線コネクタ 369"/>
        <xdr:cNvCxnSpPr/>
      </xdr:nvCxnSpPr>
      <xdr:spPr>
        <a:xfrm>
          <a:off x="16179800" y="707347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44027</xdr:rowOff>
    </xdr:to>
    <xdr:cxnSp macro="">
      <xdr:nvCxnSpPr>
        <xdr:cNvPr id="373" name="直線コネクタ 372"/>
        <xdr:cNvCxnSpPr/>
      </xdr:nvCxnSpPr>
      <xdr:spPr>
        <a:xfrm>
          <a:off x="15290800" y="693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78740</xdr:rowOff>
    </xdr:to>
    <xdr:cxnSp macro="">
      <xdr:nvCxnSpPr>
        <xdr:cNvPr id="376" name="直線コネクタ 375"/>
        <xdr:cNvCxnSpPr/>
      </xdr:nvCxnSpPr>
      <xdr:spPr>
        <a:xfrm>
          <a:off x="14401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153670</xdr:rowOff>
    </xdr:to>
    <xdr:cxnSp macro="">
      <xdr:nvCxnSpPr>
        <xdr:cNvPr id="379" name="直線コネクタ 378"/>
        <xdr:cNvCxnSpPr/>
      </xdr:nvCxnSpPr>
      <xdr:spPr>
        <a:xfrm>
          <a:off x="13512800" y="68080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楕円 388"/>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0"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1" name="楕円 390"/>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92" name="テキスト ボックス 39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3" name="楕円 392"/>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94" name="テキスト ボックス 393"/>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395" name="楕円 394"/>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396" name="テキスト ボックス 395"/>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397" name="楕円 396"/>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398" name="テキスト ボックス 397"/>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年度との比で</a:t>
          </a:r>
          <a:r>
            <a:rPr kumimoji="1" lang="en-US" altLang="ja-JP" sz="1000">
              <a:latin typeface="ＭＳ Ｐゴシック" panose="020B0600070205080204" pitchFamily="50" charset="-128"/>
              <a:ea typeface="ＭＳ Ｐゴシック" panose="020B0600070205080204" pitchFamily="50" charset="-128"/>
            </a:rPr>
            <a:t>4.3</a:t>
          </a:r>
          <a:r>
            <a:rPr kumimoji="1" lang="ja-JP" altLang="en-US" sz="1000">
              <a:latin typeface="ＭＳ Ｐゴシック" panose="020B0600070205080204" pitchFamily="50" charset="-128"/>
              <a:ea typeface="ＭＳ Ｐゴシック" panose="020B0600070205080204" pitchFamily="50" charset="-128"/>
            </a:rPr>
            <a:t>ポイントの減で</a:t>
          </a:r>
          <a:r>
            <a:rPr kumimoji="1" lang="en-US" altLang="ja-JP" sz="1000">
              <a:latin typeface="ＭＳ Ｐゴシック" panose="020B0600070205080204" pitchFamily="50" charset="-128"/>
              <a:ea typeface="ＭＳ Ｐゴシック" panose="020B0600070205080204" pitchFamily="50" charset="-128"/>
            </a:rPr>
            <a:t>81.9</a:t>
          </a:r>
          <a:r>
            <a:rPr kumimoji="1" lang="ja-JP" altLang="en-US" sz="1000">
              <a:latin typeface="ＭＳ Ｐゴシック" panose="020B0600070205080204" pitchFamily="50" charset="-128"/>
              <a:ea typeface="ＭＳ Ｐゴシック" panose="020B0600070205080204" pitchFamily="50" charset="-128"/>
            </a:rPr>
            <a:t>％となり以前から早期健全化基準内の数値ではあったが、改善傾向を示している。減少の要因は、基金の積み増しによる充当可能財源の増加や、最終処分場に係る地方債分としての広域圏事務組合負担金の減少が大きな割合を占めている。</a:t>
          </a:r>
        </a:p>
        <a:p>
          <a:r>
            <a:rPr kumimoji="1" lang="ja-JP" altLang="en-US" sz="1000">
              <a:latin typeface="ＭＳ Ｐゴシック" panose="020B0600070205080204" pitchFamily="50" charset="-128"/>
              <a:ea typeface="ＭＳ Ｐゴシック" panose="020B0600070205080204" pitchFamily="50" charset="-128"/>
            </a:rPr>
            <a:t>　将来負担額に対して充当可能財源が</a:t>
          </a:r>
          <a:r>
            <a:rPr kumimoji="1" lang="en-US" altLang="ja-JP" sz="1000">
              <a:latin typeface="ＭＳ Ｐゴシック" panose="020B0600070205080204" pitchFamily="50" charset="-128"/>
              <a:ea typeface="ＭＳ Ｐゴシック" panose="020B0600070205080204" pitchFamily="50" charset="-128"/>
            </a:rPr>
            <a:t>84.1</a:t>
          </a:r>
          <a:r>
            <a:rPr kumimoji="1" lang="ja-JP" altLang="en-US" sz="1000">
              <a:latin typeface="ＭＳ Ｐゴシック" panose="020B0600070205080204" pitchFamily="50" charset="-128"/>
              <a:ea typeface="ＭＳ Ｐゴシック" panose="020B0600070205080204" pitchFamily="50" charset="-128"/>
            </a:rPr>
            <a:t>％あり、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p>
        <a:p>
          <a:endParaRPr kumimoji="1" lang="ja-JP" altLang="en-US"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124369</xdr:rowOff>
    </xdr:from>
    <xdr:to>
      <xdr:col>81</xdr:col>
      <xdr:colOff>44450</xdr:colOff>
      <xdr:row>22</xdr:row>
      <xdr:rowOff>27033</xdr:rowOff>
    </xdr:to>
    <xdr:cxnSp macro="">
      <xdr:nvCxnSpPr>
        <xdr:cNvPr id="434" name="直線コネクタ 433"/>
        <xdr:cNvCxnSpPr/>
      </xdr:nvCxnSpPr>
      <xdr:spPr>
        <a:xfrm flipV="1">
          <a:off x="16179800" y="3724819"/>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15784</xdr:rowOff>
    </xdr:from>
    <xdr:to>
      <xdr:col>77</xdr:col>
      <xdr:colOff>44450</xdr:colOff>
      <xdr:row>22</xdr:row>
      <xdr:rowOff>27033</xdr:rowOff>
    </xdr:to>
    <xdr:cxnSp macro="">
      <xdr:nvCxnSpPr>
        <xdr:cNvPr id="437" name="直線コネクタ 436"/>
        <xdr:cNvCxnSpPr/>
      </xdr:nvCxnSpPr>
      <xdr:spPr>
        <a:xfrm>
          <a:off x="15290800" y="3616234"/>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149225</xdr:rowOff>
    </xdr:from>
    <xdr:to>
      <xdr:col>72</xdr:col>
      <xdr:colOff>203200</xdr:colOff>
      <xdr:row>21</xdr:row>
      <xdr:rowOff>15784</xdr:rowOff>
    </xdr:to>
    <xdr:cxnSp macro="">
      <xdr:nvCxnSpPr>
        <xdr:cNvPr id="440" name="直線コネクタ 439"/>
        <xdr:cNvCxnSpPr/>
      </xdr:nvCxnSpPr>
      <xdr:spPr>
        <a:xfrm>
          <a:off x="14401800" y="3235325"/>
          <a:ext cx="889000" cy="3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34471</xdr:rowOff>
    </xdr:from>
    <xdr:to>
      <xdr:col>68</xdr:col>
      <xdr:colOff>152400</xdr:colOff>
      <xdr:row>18</xdr:row>
      <xdr:rowOff>149225</xdr:rowOff>
    </xdr:to>
    <xdr:cxnSp macro="">
      <xdr:nvCxnSpPr>
        <xdr:cNvPr id="443" name="直線コネクタ 442"/>
        <xdr:cNvCxnSpPr/>
      </xdr:nvCxnSpPr>
      <xdr:spPr>
        <a:xfrm>
          <a:off x="13512800" y="2606221"/>
          <a:ext cx="889000" cy="6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73569</xdr:rowOff>
    </xdr:from>
    <xdr:to>
      <xdr:col>81</xdr:col>
      <xdr:colOff>95250</xdr:colOff>
      <xdr:row>22</xdr:row>
      <xdr:rowOff>3719</xdr:rowOff>
    </xdr:to>
    <xdr:sp macro="" textlink="">
      <xdr:nvSpPr>
        <xdr:cNvPr id="453" name="楕円 452"/>
        <xdr:cNvSpPr/>
      </xdr:nvSpPr>
      <xdr:spPr>
        <a:xfrm>
          <a:off x="16967200" y="36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45646</xdr:rowOff>
    </xdr:from>
    <xdr:ext cx="762000" cy="259045"/>
    <xdr:sp macro="" textlink="">
      <xdr:nvSpPr>
        <xdr:cNvPr id="454" name="将来負担の状況該当値テキスト"/>
        <xdr:cNvSpPr txBox="1"/>
      </xdr:nvSpPr>
      <xdr:spPr>
        <a:xfrm>
          <a:off x="17106900" y="364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147683</xdr:rowOff>
    </xdr:from>
    <xdr:to>
      <xdr:col>77</xdr:col>
      <xdr:colOff>95250</xdr:colOff>
      <xdr:row>22</xdr:row>
      <xdr:rowOff>77833</xdr:rowOff>
    </xdr:to>
    <xdr:sp macro="" textlink="">
      <xdr:nvSpPr>
        <xdr:cNvPr id="455" name="楕円 454"/>
        <xdr:cNvSpPr/>
      </xdr:nvSpPr>
      <xdr:spPr>
        <a:xfrm>
          <a:off x="16129000" y="37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62610</xdr:rowOff>
    </xdr:from>
    <xdr:ext cx="736600" cy="259045"/>
    <xdr:sp macro="" textlink="">
      <xdr:nvSpPr>
        <xdr:cNvPr id="456" name="テキスト ボックス 455"/>
        <xdr:cNvSpPr txBox="1"/>
      </xdr:nvSpPr>
      <xdr:spPr>
        <a:xfrm>
          <a:off x="15798800" y="383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136434</xdr:rowOff>
    </xdr:from>
    <xdr:to>
      <xdr:col>73</xdr:col>
      <xdr:colOff>44450</xdr:colOff>
      <xdr:row>21</xdr:row>
      <xdr:rowOff>66584</xdr:rowOff>
    </xdr:to>
    <xdr:sp macro="" textlink="">
      <xdr:nvSpPr>
        <xdr:cNvPr id="457" name="楕円 456"/>
        <xdr:cNvSpPr/>
      </xdr:nvSpPr>
      <xdr:spPr>
        <a:xfrm>
          <a:off x="15240000" y="35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51361</xdr:rowOff>
    </xdr:from>
    <xdr:ext cx="762000" cy="259045"/>
    <xdr:sp macro="" textlink="">
      <xdr:nvSpPr>
        <xdr:cNvPr id="458" name="テキスト ボックス 457"/>
        <xdr:cNvSpPr txBox="1"/>
      </xdr:nvSpPr>
      <xdr:spPr>
        <a:xfrm>
          <a:off x="14909800" y="365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98425</xdr:rowOff>
    </xdr:from>
    <xdr:to>
      <xdr:col>68</xdr:col>
      <xdr:colOff>203200</xdr:colOff>
      <xdr:row>19</xdr:row>
      <xdr:rowOff>28575</xdr:rowOff>
    </xdr:to>
    <xdr:sp macro="" textlink="">
      <xdr:nvSpPr>
        <xdr:cNvPr id="459" name="楕円 458"/>
        <xdr:cNvSpPr/>
      </xdr:nvSpPr>
      <xdr:spPr>
        <a:xfrm>
          <a:off x="14351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13352</xdr:rowOff>
    </xdr:from>
    <xdr:ext cx="762000" cy="259045"/>
    <xdr:sp macro="" textlink="">
      <xdr:nvSpPr>
        <xdr:cNvPr id="460" name="テキスト ボックス 459"/>
        <xdr:cNvSpPr txBox="1"/>
      </xdr:nvSpPr>
      <xdr:spPr>
        <a:xfrm>
          <a:off x="14020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155121</xdr:rowOff>
    </xdr:from>
    <xdr:to>
      <xdr:col>64</xdr:col>
      <xdr:colOff>152400</xdr:colOff>
      <xdr:row>15</xdr:row>
      <xdr:rowOff>85271</xdr:rowOff>
    </xdr:to>
    <xdr:sp macro="" textlink="">
      <xdr:nvSpPr>
        <xdr:cNvPr id="461" name="楕円 460"/>
        <xdr:cNvSpPr/>
      </xdr:nvSpPr>
      <xdr:spPr>
        <a:xfrm>
          <a:off x="13462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70048</xdr:rowOff>
    </xdr:from>
    <xdr:ext cx="762000" cy="259045"/>
    <xdr:sp macro="" textlink="">
      <xdr:nvSpPr>
        <xdr:cNvPr id="462" name="テキスト ボックス 461"/>
        <xdr:cNvSpPr txBox="1"/>
      </xdr:nvSpPr>
      <xdr:spPr>
        <a:xfrm>
          <a:off x="13131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
3,492
59.77
4,021,434
3,900,137
114,042
2,149,695
6,551,734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となり、類似団体平均と比較してやや高い状況となっている。</a:t>
          </a:r>
        </a:p>
        <a:p>
          <a:r>
            <a:rPr kumimoji="1" lang="ja-JP" altLang="en-US" sz="1300">
              <a:latin typeface="ＭＳ Ｐゴシック" panose="020B0600070205080204" pitchFamily="50" charset="-128"/>
              <a:ea typeface="ＭＳ Ｐゴシック" panose="020B0600070205080204" pitchFamily="50" charset="-128"/>
            </a:rPr>
            <a:t>　磐梯町では、ゴミ処理業務や消防業務を一部事務組合で行うと共に、指定管理者制度により公共施設の管理委託を行うなど、人件費の抑制を図っているが、人件費関係全般について内容を検討し、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130810</xdr:rowOff>
    </xdr:from>
    <xdr:to>
      <xdr:col>24</xdr:col>
      <xdr:colOff>25400</xdr:colOff>
      <xdr:row>36</xdr:row>
      <xdr:rowOff>146050</xdr:rowOff>
    </xdr:to>
    <xdr:cxnSp macro="">
      <xdr:nvCxnSpPr>
        <xdr:cNvPr id="66" name="直線コネクタ 65"/>
        <xdr:cNvCxnSpPr/>
      </xdr:nvCxnSpPr>
      <xdr:spPr>
        <a:xfrm>
          <a:off x="3987800" y="63030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115570</xdr:rowOff>
    </xdr:from>
    <xdr:to>
      <xdr:col>19</xdr:col>
      <xdr:colOff>187325</xdr:colOff>
      <xdr:row>36</xdr:row>
      <xdr:rowOff>130810</xdr:rowOff>
    </xdr:to>
    <xdr:cxnSp macro="">
      <xdr:nvCxnSpPr>
        <xdr:cNvPr id="69" name="直線コネクタ 68"/>
        <xdr:cNvCxnSpPr/>
      </xdr:nvCxnSpPr>
      <xdr:spPr>
        <a:xfrm>
          <a:off x="3098800" y="6287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115570</xdr:rowOff>
    </xdr:from>
    <xdr:to>
      <xdr:col>15</xdr:col>
      <xdr:colOff>98425</xdr:colOff>
      <xdr:row>36</xdr:row>
      <xdr:rowOff>119380</xdr:rowOff>
    </xdr:to>
    <xdr:cxnSp macro="">
      <xdr:nvCxnSpPr>
        <xdr:cNvPr id="72" name="直線コネクタ 71"/>
        <xdr:cNvCxnSpPr/>
      </xdr:nvCxnSpPr>
      <xdr:spPr>
        <a:xfrm flipV="1">
          <a:off x="2209800" y="6287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35560</xdr:rowOff>
    </xdr:to>
    <xdr:cxnSp macro="">
      <xdr:nvCxnSpPr>
        <xdr:cNvPr id="75" name="直線コネクタ 74"/>
        <xdr:cNvCxnSpPr/>
      </xdr:nvCxnSpPr>
      <xdr:spPr>
        <a:xfrm flipV="1">
          <a:off x="1320800" y="62915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95250</xdr:rowOff>
    </xdr:from>
    <xdr:to>
      <xdr:col>24</xdr:col>
      <xdr:colOff>76200</xdr:colOff>
      <xdr:row>37</xdr:row>
      <xdr:rowOff>25400</xdr:rowOff>
    </xdr:to>
    <xdr:sp macro="" textlink="">
      <xdr:nvSpPr>
        <xdr:cNvPr id="85" name="楕円 84"/>
        <xdr:cNvSpPr/>
      </xdr:nvSpPr>
      <xdr:spPr>
        <a:xfrm>
          <a:off x="4775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762000" cy="259045"/>
    <xdr:sp macro="" textlink="">
      <xdr:nvSpPr>
        <xdr:cNvPr id="86" name="人件費該当値テキスト"/>
        <xdr:cNvSpPr txBox="1"/>
      </xdr:nvSpPr>
      <xdr:spPr>
        <a:xfrm>
          <a:off x="4914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80010</xdr:rowOff>
    </xdr:from>
    <xdr:to>
      <xdr:col>20</xdr:col>
      <xdr:colOff>38100</xdr:colOff>
      <xdr:row>37</xdr:row>
      <xdr:rowOff>10160</xdr:rowOff>
    </xdr:to>
    <xdr:sp macro="" textlink="">
      <xdr:nvSpPr>
        <xdr:cNvPr id="87" name="楕円 86"/>
        <xdr:cNvSpPr/>
      </xdr:nvSpPr>
      <xdr:spPr>
        <a:xfrm>
          <a:off x="3937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166387</xdr:rowOff>
    </xdr:from>
    <xdr:ext cx="736600" cy="259045"/>
    <xdr:sp macro="" textlink="">
      <xdr:nvSpPr>
        <xdr:cNvPr id="88" name="テキスト ボックス 87"/>
        <xdr:cNvSpPr txBox="1"/>
      </xdr:nvSpPr>
      <xdr:spPr>
        <a:xfrm>
          <a:off x="3606800" y="63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64770</xdr:rowOff>
    </xdr:from>
    <xdr:to>
      <xdr:col>15</xdr:col>
      <xdr:colOff>149225</xdr:colOff>
      <xdr:row>36</xdr:row>
      <xdr:rowOff>166370</xdr:rowOff>
    </xdr:to>
    <xdr:sp macro="" textlink="">
      <xdr:nvSpPr>
        <xdr:cNvPr id="89" name="楕円 88"/>
        <xdr:cNvSpPr/>
      </xdr:nvSpPr>
      <xdr:spPr>
        <a:xfrm>
          <a:off x="3048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151147</xdr:rowOff>
    </xdr:from>
    <xdr:ext cx="762000" cy="259045"/>
    <xdr:sp macro="" textlink="">
      <xdr:nvSpPr>
        <xdr:cNvPr id="90" name="テキスト ボックス 89"/>
        <xdr:cNvSpPr txBox="1"/>
      </xdr:nvSpPr>
      <xdr:spPr>
        <a:xfrm>
          <a:off x="2717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156210</xdr:rowOff>
    </xdr:from>
    <xdr:to>
      <xdr:col>6</xdr:col>
      <xdr:colOff>171450</xdr:colOff>
      <xdr:row>37</xdr:row>
      <xdr:rowOff>86360</xdr:rowOff>
    </xdr:to>
    <xdr:sp macro="" textlink="">
      <xdr:nvSpPr>
        <xdr:cNvPr id="93" name="楕円 92"/>
        <xdr:cNvSpPr/>
      </xdr:nvSpPr>
      <xdr:spPr>
        <a:xfrm>
          <a:off x="1270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71137</xdr:rowOff>
    </xdr:from>
    <xdr:ext cx="762000" cy="259045"/>
    <xdr:sp macro="" textlink="">
      <xdr:nvSpPr>
        <xdr:cNvPr id="94" name="テキスト ボックス 93"/>
        <xdr:cNvSpPr txBox="1"/>
      </xdr:nvSpPr>
      <xdr:spPr>
        <a:xfrm>
          <a:off x="939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ポイント増加し、類似団体平均と並ぶ結果となった。</a:t>
          </a:r>
        </a:p>
        <a:p>
          <a:r>
            <a:rPr kumimoji="1" lang="ja-JP" altLang="en-US" sz="1300">
              <a:latin typeface="ＭＳ Ｐゴシック" panose="020B0600070205080204" pitchFamily="50" charset="-128"/>
              <a:ea typeface="ＭＳ Ｐゴシック" panose="020B0600070205080204" pitchFamily="50" charset="-128"/>
            </a:rPr>
            <a:t>　今後は、類似団体平均を下回るべく事務内容の改善見直しや、指定管理方式の見直し検討など、事務事業の効率化を更に進め、経費の縮減に努める。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xdr:rowOff>
    </xdr:from>
    <xdr:to>
      <xdr:col>82</xdr:col>
      <xdr:colOff>107950</xdr:colOff>
      <xdr:row>16</xdr:row>
      <xdr:rowOff>96520</xdr:rowOff>
    </xdr:to>
    <xdr:cxnSp macro="">
      <xdr:nvCxnSpPr>
        <xdr:cNvPr id="126" name="直線コネクタ 125"/>
        <xdr:cNvCxnSpPr/>
      </xdr:nvCxnSpPr>
      <xdr:spPr>
        <a:xfrm>
          <a:off x="15671800" y="27597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xdr:rowOff>
    </xdr:from>
    <xdr:to>
      <xdr:col>78</xdr:col>
      <xdr:colOff>69850</xdr:colOff>
      <xdr:row>16</xdr:row>
      <xdr:rowOff>50800</xdr:rowOff>
    </xdr:to>
    <xdr:cxnSp macro="">
      <xdr:nvCxnSpPr>
        <xdr:cNvPr id="129" name="直線コネクタ 128"/>
        <xdr:cNvCxnSpPr/>
      </xdr:nvCxnSpPr>
      <xdr:spPr>
        <a:xfrm flipV="1">
          <a:off x="14782800" y="2759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69850</xdr:rowOff>
    </xdr:to>
    <xdr:cxnSp macro="">
      <xdr:nvCxnSpPr>
        <xdr:cNvPr id="132" name="直線コネクタ 131"/>
        <xdr:cNvCxnSpPr/>
      </xdr:nvCxnSpPr>
      <xdr:spPr>
        <a:xfrm flipV="1">
          <a:off x="13893800" y="279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104140</xdr:rowOff>
    </xdr:to>
    <xdr:cxnSp macro="">
      <xdr:nvCxnSpPr>
        <xdr:cNvPr id="135" name="直線コネクタ 134"/>
        <xdr:cNvCxnSpPr/>
      </xdr:nvCxnSpPr>
      <xdr:spPr>
        <a:xfrm flipV="1">
          <a:off x="13004800" y="2813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5" name="楕円 144"/>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6"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137160</xdr:rowOff>
    </xdr:from>
    <xdr:to>
      <xdr:col>78</xdr:col>
      <xdr:colOff>120650</xdr:colOff>
      <xdr:row>16</xdr:row>
      <xdr:rowOff>67310</xdr:rowOff>
    </xdr:to>
    <xdr:sp macro="" textlink="">
      <xdr:nvSpPr>
        <xdr:cNvPr id="147" name="楕円 146"/>
        <xdr:cNvSpPr/>
      </xdr:nvSpPr>
      <xdr:spPr>
        <a:xfrm>
          <a:off x="15621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77487</xdr:rowOff>
    </xdr:from>
    <xdr:ext cx="736600" cy="259045"/>
    <xdr:sp macro="" textlink="">
      <xdr:nvSpPr>
        <xdr:cNvPr id="148" name="テキスト ボックス 147"/>
        <xdr:cNvSpPr txBox="1"/>
      </xdr:nvSpPr>
      <xdr:spPr>
        <a:xfrm>
          <a:off x="15290800" y="247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9" name="楕円 148"/>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0" name="テキスト ボックス 149"/>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1" name="楕円 150"/>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52" name="テキスト ボックス 151"/>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3" name="楕円 152"/>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4" name="テキスト ボックス 153"/>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類似団体平均より低い水準にある。今後も適正な給付に努めていきたい。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88" name="直線コネクタ 187"/>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94343</xdr:rowOff>
    </xdr:to>
    <xdr:cxnSp macro="">
      <xdr:nvCxnSpPr>
        <xdr:cNvPr id="191" name="直線コネクタ 190"/>
        <xdr:cNvCxnSpPr/>
      </xdr:nvCxnSpPr>
      <xdr:spPr>
        <a:xfrm flipV="1">
          <a:off x="3098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4" name="直線コネクタ 193"/>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7" name="直線コネクタ 196"/>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3" name="楕円 212"/>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4" name="テキスト ボックス 213"/>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ポイントの減となり、類似団体平均に近づく結果になった。</a:t>
          </a:r>
        </a:p>
        <a:p>
          <a:r>
            <a:rPr kumimoji="1" lang="ja-JP" altLang="en-US" sz="1300">
              <a:latin typeface="ＭＳ Ｐゴシック" panose="020B0600070205080204" pitchFamily="50" charset="-128"/>
              <a:ea typeface="ＭＳ Ｐゴシック" panose="020B0600070205080204" pitchFamily="50" charset="-128"/>
            </a:rPr>
            <a:t>　特別豪雪地帯の指定を受ける当町は、除雪経費がかさむことから維持補修費を押し上げており、結果として経常収支比率が類似団体を上回ることとなり、当該経費の抑制が課題となっている。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144145</xdr:rowOff>
    </xdr:from>
    <xdr:to>
      <xdr:col>82</xdr:col>
      <xdr:colOff>107950</xdr:colOff>
      <xdr:row>59</xdr:row>
      <xdr:rowOff>12700</xdr:rowOff>
    </xdr:to>
    <xdr:cxnSp macro="">
      <xdr:nvCxnSpPr>
        <xdr:cNvPr id="244" name="直線コネクタ 243"/>
        <xdr:cNvCxnSpPr/>
      </xdr:nvCxnSpPr>
      <xdr:spPr>
        <a:xfrm flipV="1">
          <a:off x="15671800" y="10088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24130</xdr:rowOff>
    </xdr:from>
    <xdr:to>
      <xdr:col>78</xdr:col>
      <xdr:colOff>69850</xdr:colOff>
      <xdr:row>59</xdr:row>
      <xdr:rowOff>12700</xdr:rowOff>
    </xdr:to>
    <xdr:cxnSp macro="">
      <xdr:nvCxnSpPr>
        <xdr:cNvPr id="247" name="直線コネクタ 246"/>
        <xdr:cNvCxnSpPr/>
      </xdr:nvCxnSpPr>
      <xdr:spPr>
        <a:xfrm>
          <a:off x="14782800" y="9968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75565</xdr:rowOff>
    </xdr:to>
    <xdr:cxnSp macro="">
      <xdr:nvCxnSpPr>
        <xdr:cNvPr id="250" name="直線コネクタ 249"/>
        <xdr:cNvCxnSpPr/>
      </xdr:nvCxnSpPr>
      <xdr:spPr>
        <a:xfrm flipV="1">
          <a:off x="13893800" y="9968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75565</xdr:rowOff>
    </xdr:from>
    <xdr:to>
      <xdr:col>69</xdr:col>
      <xdr:colOff>92075</xdr:colOff>
      <xdr:row>59</xdr:row>
      <xdr:rowOff>98425</xdr:rowOff>
    </xdr:to>
    <xdr:cxnSp macro="">
      <xdr:nvCxnSpPr>
        <xdr:cNvPr id="253" name="直線コネクタ 252"/>
        <xdr:cNvCxnSpPr/>
      </xdr:nvCxnSpPr>
      <xdr:spPr>
        <a:xfrm flipV="1">
          <a:off x="13004800" y="1001966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93345</xdr:rowOff>
    </xdr:from>
    <xdr:to>
      <xdr:col>82</xdr:col>
      <xdr:colOff>158750</xdr:colOff>
      <xdr:row>59</xdr:row>
      <xdr:rowOff>23495</xdr:rowOff>
    </xdr:to>
    <xdr:sp macro="" textlink="">
      <xdr:nvSpPr>
        <xdr:cNvPr id="263" name="楕円 262"/>
        <xdr:cNvSpPr/>
      </xdr:nvSpPr>
      <xdr:spPr>
        <a:xfrm>
          <a:off x="164592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65422</xdr:rowOff>
    </xdr:from>
    <xdr:ext cx="762000" cy="259045"/>
    <xdr:sp macro="" textlink="">
      <xdr:nvSpPr>
        <xdr:cNvPr id="264" name="その他該当値テキスト"/>
        <xdr:cNvSpPr txBox="1"/>
      </xdr:nvSpPr>
      <xdr:spPr>
        <a:xfrm>
          <a:off x="165989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5" name="楕円 264"/>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6" name="テキスト ボックス 26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144780</xdr:rowOff>
    </xdr:from>
    <xdr:to>
      <xdr:col>74</xdr:col>
      <xdr:colOff>31750</xdr:colOff>
      <xdr:row>58</xdr:row>
      <xdr:rowOff>74930</xdr:rowOff>
    </xdr:to>
    <xdr:sp macro="" textlink="">
      <xdr:nvSpPr>
        <xdr:cNvPr id="267" name="楕円 266"/>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68" name="テキスト ボックス 26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24765</xdr:rowOff>
    </xdr:from>
    <xdr:to>
      <xdr:col>69</xdr:col>
      <xdr:colOff>142875</xdr:colOff>
      <xdr:row>58</xdr:row>
      <xdr:rowOff>126365</xdr:rowOff>
    </xdr:to>
    <xdr:sp macro="" textlink="">
      <xdr:nvSpPr>
        <xdr:cNvPr id="269" name="楕円 268"/>
        <xdr:cNvSpPr/>
      </xdr:nvSpPr>
      <xdr:spPr>
        <a:xfrm>
          <a:off x="13843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136542</xdr:rowOff>
    </xdr:from>
    <xdr:ext cx="762000" cy="259045"/>
    <xdr:sp macro="" textlink="">
      <xdr:nvSpPr>
        <xdr:cNvPr id="270" name="テキスト ボックス 269"/>
        <xdr:cNvSpPr txBox="1"/>
      </xdr:nvSpPr>
      <xdr:spPr>
        <a:xfrm>
          <a:off x="13512800" y="973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47625</xdr:rowOff>
    </xdr:from>
    <xdr:to>
      <xdr:col>65</xdr:col>
      <xdr:colOff>53975</xdr:colOff>
      <xdr:row>59</xdr:row>
      <xdr:rowOff>149225</xdr:rowOff>
    </xdr:to>
    <xdr:sp macro="" textlink="">
      <xdr:nvSpPr>
        <xdr:cNvPr id="271" name="楕円 270"/>
        <xdr:cNvSpPr/>
      </xdr:nvSpPr>
      <xdr:spPr>
        <a:xfrm>
          <a:off x="12954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134002</xdr:rowOff>
    </xdr:from>
    <xdr:ext cx="762000" cy="259045"/>
    <xdr:sp macro="" textlink="">
      <xdr:nvSpPr>
        <xdr:cNvPr id="272" name="テキスト ボックス 271"/>
        <xdr:cNvSpPr txBox="1"/>
      </xdr:nvSpPr>
      <xdr:spPr>
        <a:xfrm>
          <a:off x="12623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以前は類似団体平均から乖離しており、高い水準となっていたが、平成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年度は類似団体平均に近づけることができた。</a:t>
          </a:r>
        </a:p>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ポイント減少して類似団体平均と並ぶ結果となった。　</a:t>
          </a:r>
        </a:p>
        <a:p>
          <a:r>
            <a:rPr kumimoji="1" lang="ja-JP" altLang="en-US" sz="1300">
              <a:latin typeface="ＭＳ Ｐゴシック" panose="020B0600070205080204" pitchFamily="50" charset="-128"/>
              <a:ea typeface="ＭＳ Ｐゴシック" panose="020B0600070205080204" pitchFamily="50" charset="-128"/>
            </a:rPr>
            <a:t>　今後は、補助金・負担金等の見直しを更に推進し、類似団体平均以下に抑制できるように努める。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115570</xdr:rowOff>
    </xdr:to>
    <xdr:cxnSp macro="">
      <xdr:nvCxnSpPr>
        <xdr:cNvPr id="303" name="直線コネクタ 302"/>
        <xdr:cNvCxnSpPr/>
      </xdr:nvCxnSpPr>
      <xdr:spPr>
        <a:xfrm flipV="1">
          <a:off x="15671800" y="6386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115570</xdr:rowOff>
    </xdr:to>
    <xdr:cxnSp macro="">
      <xdr:nvCxnSpPr>
        <xdr:cNvPr id="306" name="直線コネクタ 305"/>
        <xdr:cNvCxnSpPr/>
      </xdr:nvCxnSpPr>
      <xdr:spPr>
        <a:xfrm>
          <a:off x="14782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97282</xdr:rowOff>
    </xdr:to>
    <xdr:cxnSp macro="">
      <xdr:nvCxnSpPr>
        <xdr:cNvPr id="309" name="直線コネクタ 308"/>
        <xdr:cNvCxnSpPr/>
      </xdr:nvCxnSpPr>
      <xdr:spPr>
        <a:xfrm flipV="1">
          <a:off x="13893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161290</xdr:rowOff>
    </xdr:to>
    <xdr:cxnSp macro="">
      <xdr:nvCxnSpPr>
        <xdr:cNvPr id="312" name="直線コネクタ 311"/>
        <xdr:cNvCxnSpPr/>
      </xdr:nvCxnSpPr>
      <xdr:spPr>
        <a:xfrm flipV="1">
          <a:off x="13004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2" name="楕円 321"/>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3"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4" name="楕円 32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5" name="テキスト ボックス 32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8" name="楕円 327"/>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9" name="テキスト ボックス 328"/>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0" name="楕円 329"/>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1" name="テキスト ボックス 330"/>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ポイント増加して</a:t>
          </a:r>
          <a:r>
            <a:rPr kumimoji="1" lang="en-US" altLang="ja-JP" sz="1100">
              <a:latin typeface="ＭＳ Ｐゴシック" panose="020B0600070205080204" pitchFamily="50" charset="-128"/>
              <a:ea typeface="ＭＳ Ｐゴシック" panose="020B0600070205080204" pitchFamily="50" charset="-128"/>
            </a:rPr>
            <a:t>24.6</a:t>
          </a:r>
          <a:r>
            <a:rPr kumimoji="1" lang="ja-JP" altLang="en-US" sz="1100">
              <a:latin typeface="ＭＳ Ｐゴシック" panose="020B0600070205080204" pitchFamily="50" charset="-128"/>
              <a:ea typeface="ＭＳ Ｐゴシック" panose="020B0600070205080204" pitchFamily="50" charset="-128"/>
            </a:rPr>
            <a:t>％となり、類似団体と比較して高い状況にある。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年以降公債費の額は、高い水準で推移し、経常収支比率上昇の大きな要因となっており、平成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年度以降は大型整備事業に投入した起債の元金償還も開始されたため、類似団体平均より高い水準のまま推移している。</a:t>
          </a:r>
        </a:p>
        <a:p>
          <a:r>
            <a:rPr kumimoji="1" lang="ja-JP" altLang="en-US" sz="1100">
              <a:latin typeface="ＭＳ Ｐゴシック" panose="020B0600070205080204" pitchFamily="50" charset="-128"/>
              <a:ea typeface="ＭＳ Ｐゴシック" panose="020B0600070205080204" pitchFamily="50" charset="-128"/>
            </a:rPr>
            <a:t>　今後も数年は高止まりが続くと思われることから、、事業計画の見直しも含めた新規地方債発行の抑制と、財政健全化計画の策定を行い適正な公債管理に努める。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165863</xdr:rowOff>
    </xdr:to>
    <xdr:cxnSp macro="">
      <xdr:nvCxnSpPr>
        <xdr:cNvPr id="361" name="直線コネクタ 360"/>
        <xdr:cNvCxnSpPr/>
      </xdr:nvCxnSpPr>
      <xdr:spPr>
        <a:xfrm>
          <a:off x="3987800" y="136281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79</xdr:row>
      <xdr:rowOff>83565</xdr:rowOff>
    </xdr:to>
    <xdr:cxnSp macro="">
      <xdr:nvCxnSpPr>
        <xdr:cNvPr id="364" name="直線コネクタ 363"/>
        <xdr:cNvCxnSpPr/>
      </xdr:nvCxnSpPr>
      <xdr:spPr>
        <a:xfrm>
          <a:off x="3098800" y="136098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65278</xdr:rowOff>
    </xdr:to>
    <xdr:cxnSp macro="">
      <xdr:nvCxnSpPr>
        <xdr:cNvPr id="367" name="直線コネクタ 366"/>
        <xdr:cNvCxnSpPr/>
      </xdr:nvCxnSpPr>
      <xdr:spPr>
        <a:xfrm>
          <a:off x="2209800" y="134772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104139</xdr:rowOff>
    </xdr:to>
    <xdr:cxnSp macro="">
      <xdr:nvCxnSpPr>
        <xdr:cNvPr id="370" name="直線コネクタ 369"/>
        <xdr:cNvCxnSpPr/>
      </xdr:nvCxnSpPr>
      <xdr:spPr>
        <a:xfrm>
          <a:off x="1320800" y="133537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0" name="楕円 379"/>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1"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2" name="楕円 381"/>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3" name="テキスト ボックス 382"/>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84" name="楕円 383"/>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5" name="テキスト ボックス 384"/>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6" name="楕円 385"/>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7" name="テキスト ボックス 386"/>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8" name="楕円 387"/>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9" name="テキスト ボックス 38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以前は、類似団体平均より高い水準となっていたが、近年は類似団体平均へ近づきつつある傾向にあった。しかしながら、平成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年度は昨年度と比べて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の結果となった。</a:t>
          </a:r>
        </a:p>
        <a:p>
          <a:r>
            <a:rPr kumimoji="1" lang="ja-JP" altLang="en-US" sz="1300">
              <a:latin typeface="ＭＳ Ｐゴシック" panose="020B0600070205080204" pitchFamily="50" charset="-128"/>
              <a:ea typeface="ＭＳ Ｐゴシック" panose="020B0600070205080204" pitchFamily="50" charset="-128"/>
            </a:rPr>
            <a:t>　今後は、公債費の上昇が見込まれることから、数値の上昇を抑えるためにも、公債費以外の経常経費の抑制に努めなければならない。</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77</xdr:row>
      <xdr:rowOff>153670</xdr:rowOff>
    </xdr:to>
    <xdr:cxnSp macro="">
      <xdr:nvCxnSpPr>
        <xdr:cNvPr id="422" name="直線コネクタ 421"/>
        <xdr:cNvCxnSpPr/>
      </xdr:nvCxnSpPr>
      <xdr:spPr>
        <a:xfrm>
          <a:off x="15671800" y="133057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104139</xdr:rowOff>
    </xdr:to>
    <xdr:cxnSp macro="">
      <xdr:nvCxnSpPr>
        <xdr:cNvPr id="425" name="直線コネクタ 424"/>
        <xdr:cNvCxnSpPr/>
      </xdr:nvCxnSpPr>
      <xdr:spPr>
        <a:xfrm>
          <a:off x="14782800" y="132105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73661</xdr:rowOff>
    </xdr:to>
    <xdr:cxnSp macro="">
      <xdr:nvCxnSpPr>
        <xdr:cNvPr id="428" name="直線コネクタ 427"/>
        <xdr:cNvCxnSpPr/>
      </xdr:nvCxnSpPr>
      <xdr:spPr>
        <a:xfrm flipV="1">
          <a:off x="13893800" y="132105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79</xdr:row>
      <xdr:rowOff>5080</xdr:rowOff>
    </xdr:to>
    <xdr:cxnSp macro="">
      <xdr:nvCxnSpPr>
        <xdr:cNvPr id="431" name="直線コネクタ 430"/>
        <xdr:cNvCxnSpPr/>
      </xdr:nvCxnSpPr>
      <xdr:spPr>
        <a:xfrm flipV="1">
          <a:off x="13004800" y="1327531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1" name="楕円 440"/>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2"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3" name="楕円 442"/>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139716</xdr:rowOff>
    </xdr:from>
    <xdr:ext cx="736600" cy="259045"/>
    <xdr:sp macro="" textlink="">
      <xdr:nvSpPr>
        <xdr:cNvPr id="444" name="テキスト ボックス 443"/>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5" name="楕円 44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6" name="テキスト ボックス 445"/>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47" name="楕円 446"/>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109238</xdr:rowOff>
    </xdr:from>
    <xdr:ext cx="762000" cy="259045"/>
    <xdr:sp macro="" textlink="">
      <xdr:nvSpPr>
        <xdr:cNvPr id="448" name="テキスト ボックス 447"/>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49" name="楕円 448"/>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50" name="テキスト ボックス 449"/>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129490</xdr:rowOff>
    </xdr:from>
    <xdr:to>
      <xdr:col>29</xdr:col>
      <xdr:colOff>127000</xdr:colOff>
      <xdr:row>16</xdr:row>
      <xdr:rowOff>131783</xdr:rowOff>
    </xdr:to>
    <xdr:cxnSp macro="">
      <xdr:nvCxnSpPr>
        <xdr:cNvPr id="47" name="直線コネクタ 46"/>
        <xdr:cNvCxnSpPr/>
      </xdr:nvCxnSpPr>
      <xdr:spPr bwMode="auto">
        <a:xfrm flipV="1">
          <a:off x="5003800" y="2920315"/>
          <a:ext cx="647700" cy="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131783</xdr:rowOff>
    </xdr:from>
    <xdr:to>
      <xdr:col>26</xdr:col>
      <xdr:colOff>50800</xdr:colOff>
      <xdr:row>16</xdr:row>
      <xdr:rowOff>163074</xdr:rowOff>
    </xdr:to>
    <xdr:cxnSp macro="">
      <xdr:nvCxnSpPr>
        <xdr:cNvPr id="50" name="直線コネクタ 49"/>
        <xdr:cNvCxnSpPr/>
      </xdr:nvCxnSpPr>
      <xdr:spPr bwMode="auto">
        <a:xfrm flipV="1">
          <a:off x="4305300" y="2922608"/>
          <a:ext cx="698500" cy="3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163074</xdr:rowOff>
    </xdr:from>
    <xdr:to>
      <xdr:col>22</xdr:col>
      <xdr:colOff>114300</xdr:colOff>
      <xdr:row>17</xdr:row>
      <xdr:rowOff>4613</xdr:rowOff>
    </xdr:to>
    <xdr:cxnSp macro="">
      <xdr:nvCxnSpPr>
        <xdr:cNvPr id="53" name="直線コネクタ 52"/>
        <xdr:cNvCxnSpPr/>
      </xdr:nvCxnSpPr>
      <xdr:spPr bwMode="auto">
        <a:xfrm flipV="1">
          <a:off x="3606800" y="2953899"/>
          <a:ext cx="698500" cy="1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4613</xdr:rowOff>
    </xdr:from>
    <xdr:to>
      <xdr:col>18</xdr:col>
      <xdr:colOff>177800</xdr:colOff>
      <xdr:row>17</xdr:row>
      <xdr:rowOff>31501</xdr:rowOff>
    </xdr:to>
    <xdr:cxnSp macro="">
      <xdr:nvCxnSpPr>
        <xdr:cNvPr id="56" name="直線コネクタ 55"/>
        <xdr:cNvCxnSpPr/>
      </xdr:nvCxnSpPr>
      <xdr:spPr bwMode="auto">
        <a:xfrm flipV="1">
          <a:off x="2908300" y="2966888"/>
          <a:ext cx="698500" cy="2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78690</xdr:rowOff>
    </xdr:from>
    <xdr:to>
      <xdr:col>29</xdr:col>
      <xdr:colOff>177800</xdr:colOff>
      <xdr:row>17</xdr:row>
      <xdr:rowOff>8840</xdr:rowOff>
    </xdr:to>
    <xdr:sp macro="" textlink="">
      <xdr:nvSpPr>
        <xdr:cNvPr id="66" name="楕円 65"/>
        <xdr:cNvSpPr/>
      </xdr:nvSpPr>
      <xdr:spPr bwMode="auto">
        <a:xfrm>
          <a:off x="5600700" y="286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95217</xdr:rowOff>
    </xdr:from>
    <xdr:ext cx="762000" cy="259045"/>
    <xdr:sp macro="" textlink="">
      <xdr:nvSpPr>
        <xdr:cNvPr id="67" name="人口1人当たり決算額の推移該当値テキスト130"/>
        <xdr:cNvSpPr txBox="1"/>
      </xdr:nvSpPr>
      <xdr:spPr>
        <a:xfrm>
          <a:off x="5740400" y="271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80983</xdr:rowOff>
    </xdr:from>
    <xdr:to>
      <xdr:col>26</xdr:col>
      <xdr:colOff>101600</xdr:colOff>
      <xdr:row>17</xdr:row>
      <xdr:rowOff>11133</xdr:rowOff>
    </xdr:to>
    <xdr:sp macro="" textlink="">
      <xdr:nvSpPr>
        <xdr:cNvPr id="68" name="楕円 67"/>
        <xdr:cNvSpPr/>
      </xdr:nvSpPr>
      <xdr:spPr bwMode="auto">
        <a:xfrm>
          <a:off x="4953000" y="287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21310</xdr:rowOff>
    </xdr:from>
    <xdr:ext cx="736600" cy="259045"/>
    <xdr:sp macro="" textlink="">
      <xdr:nvSpPr>
        <xdr:cNvPr id="69" name="テキスト ボックス 68"/>
        <xdr:cNvSpPr txBox="1"/>
      </xdr:nvSpPr>
      <xdr:spPr>
        <a:xfrm>
          <a:off x="4622800" y="26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112274</xdr:rowOff>
    </xdr:from>
    <xdr:to>
      <xdr:col>22</xdr:col>
      <xdr:colOff>165100</xdr:colOff>
      <xdr:row>17</xdr:row>
      <xdr:rowOff>42424</xdr:rowOff>
    </xdr:to>
    <xdr:sp macro="" textlink="">
      <xdr:nvSpPr>
        <xdr:cNvPr id="70" name="楕円 69"/>
        <xdr:cNvSpPr/>
      </xdr:nvSpPr>
      <xdr:spPr bwMode="auto">
        <a:xfrm>
          <a:off x="4254500" y="29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52601</xdr:rowOff>
    </xdr:from>
    <xdr:ext cx="762000" cy="259045"/>
    <xdr:sp macro="" textlink="">
      <xdr:nvSpPr>
        <xdr:cNvPr id="71" name="テキスト ボックス 70"/>
        <xdr:cNvSpPr txBox="1"/>
      </xdr:nvSpPr>
      <xdr:spPr>
        <a:xfrm>
          <a:off x="3924300" y="26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125263</xdr:rowOff>
    </xdr:from>
    <xdr:to>
      <xdr:col>19</xdr:col>
      <xdr:colOff>38100</xdr:colOff>
      <xdr:row>17</xdr:row>
      <xdr:rowOff>55413</xdr:rowOff>
    </xdr:to>
    <xdr:sp macro="" textlink="">
      <xdr:nvSpPr>
        <xdr:cNvPr id="72" name="楕円 71"/>
        <xdr:cNvSpPr/>
      </xdr:nvSpPr>
      <xdr:spPr bwMode="auto">
        <a:xfrm>
          <a:off x="3556000" y="291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65590</xdr:rowOff>
    </xdr:from>
    <xdr:ext cx="762000" cy="259045"/>
    <xdr:sp macro="" textlink="">
      <xdr:nvSpPr>
        <xdr:cNvPr id="73" name="テキスト ボックス 72"/>
        <xdr:cNvSpPr txBox="1"/>
      </xdr:nvSpPr>
      <xdr:spPr>
        <a:xfrm>
          <a:off x="3225800" y="26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152151</xdr:rowOff>
    </xdr:from>
    <xdr:to>
      <xdr:col>15</xdr:col>
      <xdr:colOff>101600</xdr:colOff>
      <xdr:row>17</xdr:row>
      <xdr:rowOff>82301</xdr:rowOff>
    </xdr:to>
    <xdr:sp macro="" textlink="">
      <xdr:nvSpPr>
        <xdr:cNvPr id="74" name="楕円 73"/>
        <xdr:cNvSpPr/>
      </xdr:nvSpPr>
      <xdr:spPr bwMode="auto">
        <a:xfrm>
          <a:off x="2857500" y="29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92478</xdr:rowOff>
    </xdr:from>
    <xdr:ext cx="762000" cy="259045"/>
    <xdr:sp macro="" textlink="">
      <xdr:nvSpPr>
        <xdr:cNvPr id="75" name="テキスト ボックス 74"/>
        <xdr:cNvSpPr txBox="1"/>
      </xdr:nvSpPr>
      <xdr:spPr>
        <a:xfrm>
          <a:off x="2527300" y="27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235021</xdr:rowOff>
    </xdr:from>
    <xdr:to>
      <xdr:col>29</xdr:col>
      <xdr:colOff>127000</xdr:colOff>
      <xdr:row>35</xdr:row>
      <xdr:rowOff>277701</xdr:rowOff>
    </xdr:to>
    <xdr:cxnSp macro="">
      <xdr:nvCxnSpPr>
        <xdr:cNvPr id="108" name="直線コネクタ 107"/>
        <xdr:cNvCxnSpPr/>
      </xdr:nvCxnSpPr>
      <xdr:spPr bwMode="auto">
        <a:xfrm flipV="1">
          <a:off x="5003800" y="6845371"/>
          <a:ext cx="647700" cy="42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277701</xdr:rowOff>
    </xdr:from>
    <xdr:to>
      <xdr:col>26</xdr:col>
      <xdr:colOff>50800</xdr:colOff>
      <xdr:row>35</xdr:row>
      <xdr:rowOff>336214</xdr:rowOff>
    </xdr:to>
    <xdr:cxnSp macro="">
      <xdr:nvCxnSpPr>
        <xdr:cNvPr id="111" name="直線コネクタ 110"/>
        <xdr:cNvCxnSpPr/>
      </xdr:nvCxnSpPr>
      <xdr:spPr bwMode="auto">
        <a:xfrm flipV="1">
          <a:off x="4305300" y="6888051"/>
          <a:ext cx="698500" cy="58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336214</xdr:rowOff>
    </xdr:from>
    <xdr:to>
      <xdr:col>22</xdr:col>
      <xdr:colOff>114300</xdr:colOff>
      <xdr:row>36</xdr:row>
      <xdr:rowOff>86309</xdr:rowOff>
    </xdr:to>
    <xdr:cxnSp macro="">
      <xdr:nvCxnSpPr>
        <xdr:cNvPr id="114" name="直線コネクタ 113"/>
        <xdr:cNvCxnSpPr/>
      </xdr:nvCxnSpPr>
      <xdr:spPr bwMode="auto">
        <a:xfrm flipV="1">
          <a:off x="3606800" y="6946564"/>
          <a:ext cx="698500" cy="9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86309</xdr:rowOff>
    </xdr:from>
    <xdr:to>
      <xdr:col>18</xdr:col>
      <xdr:colOff>177800</xdr:colOff>
      <xdr:row>36</xdr:row>
      <xdr:rowOff>123167</xdr:rowOff>
    </xdr:to>
    <xdr:cxnSp macro="">
      <xdr:nvCxnSpPr>
        <xdr:cNvPr id="117" name="直線コネクタ 116"/>
        <xdr:cNvCxnSpPr/>
      </xdr:nvCxnSpPr>
      <xdr:spPr bwMode="auto">
        <a:xfrm flipV="1">
          <a:off x="2908300" y="7039559"/>
          <a:ext cx="698500" cy="3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184221</xdr:rowOff>
    </xdr:from>
    <xdr:to>
      <xdr:col>29</xdr:col>
      <xdr:colOff>177800</xdr:colOff>
      <xdr:row>35</xdr:row>
      <xdr:rowOff>285821</xdr:rowOff>
    </xdr:to>
    <xdr:sp macro="" textlink="">
      <xdr:nvSpPr>
        <xdr:cNvPr id="127" name="楕円 126"/>
        <xdr:cNvSpPr/>
      </xdr:nvSpPr>
      <xdr:spPr bwMode="auto">
        <a:xfrm>
          <a:off x="5600700" y="679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29298</xdr:rowOff>
    </xdr:from>
    <xdr:ext cx="762000" cy="259045"/>
    <xdr:sp macro="" textlink="">
      <xdr:nvSpPr>
        <xdr:cNvPr id="128" name="人口1人当たり決算額の推移該当値テキスト445"/>
        <xdr:cNvSpPr txBox="1"/>
      </xdr:nvSpPr>
      <xdr:spPr>
        <a:xfrm>
          <a:off x="5740400" y="663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226901</xdr:rowOff>
    </xdr:from>
    <xdr:to>
      <xdr:col>26</xdr:col>
      <xdr:colOff>101600</xdr:colOff>
      <xdr:row>35</xdr:row>
      <xdr:rowOff>328501</xdr:rowOff>
    </xdr:to>
    <xdr:sp macro="" textlink="">
      <xdr:nvSpPr>
        <xdr:cNvPr id="129" name="楕円 128"/>
        <xdr:cNvSpPr/>
      </xdr:nvSpPr>
      <xdr:spPr bwMode="auto">
        <a:xfrm>
          <a:off x="4953000" y="683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338678</xdr:rowOff>
    </xdr:from>
    <xdr:ext cx="736600" cy="259045"/>
    <xdr:sp macro="" textlink="">
      <xdr:nvSpPr>
        <xdr:cNvPr id="130" name="テキスト ボックス 129"/>
        <xdr:cNvSpPr txBox="1"/>
      </xdr:nvSpPr>
      <xdr:spPr>
        <a:xfrm>
          <a:off x="4622800" y="660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285414</xdr:rowOff>
    </xdr:from>
    <xdr:to>
      <xdr:col>22</xdr:col>
      <xdr:colOff>165100</xdr:colOff>
      <xdr:row>36</xdr:row>
      <xdr:rowOff>44114</xdr:rowOff>
    </xdr:to>
    <xdr:sp macro="" textlink="">
      <xdr:nvSpPr>
        <xdr:cNvPr id="131" name="楕円 130"/>
        <xdr:cNvSpPr/>
      </xdr:nvSpPr>
      <xdr:spPr bwMode="auto">
        <a:xfrm>
          <a:off x="4254500" y="6895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28891</xdr:rowOff>
    </xdr:from>
    <xdr:ext cx="762000" cy="259045"/>
    <xdr:sp macro="" textlink="">
      <xdr:nvSpPr>
        <xdr:cNvPr id="132" name="テキスト ボックス 131"/>
        <xdr:cNvSpPr txBox="1"/>
      </xdr:nvSpPr>
      <xdr:spPr>
        <a:xfrm>
          <a:off x="3924300" y="69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35509</xdr:rowOff>
    </xdr:from>
    <xdr:to>
      <xdr:col>19</xdr:col>
      <xdr:colOff>38100</xdr:colOff>
      <xdr:row>36</xdr:row>
      <xdr:rowOff>137109</xdr:rowOff>
    </xdr:to>
    <xdr:sp macro="" textlink="">
      <xdr:nvSpPr>
        <xdr:cNvPr id="133" name="楕円 132"/>
        <xdr:cNvSpPr/>
      </xdr:nvSpPr>
      <xdr:spPr bwMode="auto">
        <a:xfrm>
          <a:off x="3556000" y="698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121886</xdr:rowOff>
    </xdr:from>
    <xdr:ext cx="762000" cy="259045"/>
    <xdr:sp macro="" textlink="">
      <xdr:nvSpPr>
        <xdr:cNvPr id="134" name="テキスト ボックス 133"/>
        <xdr:cNvSpPr txBox="1"/>
      </xdr:nvSpPr>
      <xdr:spPr>
        <a:xfrm>
          <a:off x="3225800" y="707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72367</xdr:rowOff>
    </xdr:from>
    <xdr:to>
      <xdr:col>15</xdr:col>
      <xdr:colOff>101600</xdr:colOff>
      <xdr:row>37</xdr:row>
      <xdr:rowOff>2517</xdr:rowOff>
    </xdr:to>
    <xdr:sp macro="" textlink="">
      <xdr:nvSpPr>
        <xdr:cNvPr id="135" name="楕円 134"/>
        <xdr:cNvSpPr/>
      </xdr:nvSpPr>
      <xdr:spPr bwMode="auto">
        <a:xfrm>
          <a:off x="2857500" y="702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158744</xdr:rowOff>
    </xdr:from>
    <xdr:ext cx="762000" cy="259045"/>
    <xdr:sp macro="" textlink="">
      <xdr:nvSpPr>
        <xdr:cNvPr id="136" name="テキスト ボックス 135"/>
        <xdr:cNvSpPr txBox="1"/>
      </xdr:nvSpPr>
      <xdr:spPr>
        <a:xfrm>
          <a:off x="2527300" y="71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
3,492
59.77
4,021,434
3,900,137
114,042
2,149,695
6,551,734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161978</xdr:rowOff>
    </xdr:from>
    <xdr:to>
      <xdr:col>24</xdr:col>
      <xdr:colOff>63500</xdr:colOff>
      <xdr:row>38</xdr:row>
      <xdr:rowOff>10779</xdr:rowOff>
    </xdr:to>
    <xdr:cxnSp macro="">
      <xdr:nvCxnSpPr>
        <xdr:cNvPr id="63" name="直線コネクタ 62"/>
        <xdr:cNvCxnSpPr/>
      </xdr:nvCxnSpPr>
      <xdr:spPr>
        <a:xfrm flipV="1">
          <a:off x="3797300" y="6505628"/>
          <a:ext cx="838200" cy="2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10779</xdr:rowOff>
    </xdr:from>
    <xdr:to>
      <xdr:col>19</xdr:col>
      <xdr:colOff>177800</xdr:colOff>
      <xdr:row>38</xdr:row>
      <xdr:rowOff>21318</xdr:rowOff>
    </xdr:to>
    <xdr:cxnSp macro="">
      <xdr:nvCxnSpPr>
        <xdr:cNvPr id="66" name="直線コネクタ 65"/>
        <xdr:cNvCxnSpPr/>
      </xdr:nvCxnSpPr>
      <xdr:spPr>
        <a:xfrm flipV="1">
          <a:off x="2908300" y="6525879"/>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14633</xdr:rowOff>
    </xdr:from>
    <xdr:to>
      <xdr:col>15</xdr:col>
      <xdr:colOff>50800</xdr:colOff>
      <xdr:row>38</xdr:row>
      <xdr:rowOff>21318</xdr:rowOff>
    </xdr:to>
    <xdr:cxnSp macro="">
      <xdr:nvCxnSpPr>
        <xdr:cNvPr id="69" name="直線コネクタ 68"/>
        <xdr:cNvCxnSpPr/>
      </xdr:nvCxnSpPr>
      <xdr:spPr>
        <a:xfrm>
          <a:off x="2019300" y="6529733"/>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1753</xdr:rowOff>
    </xdr:from>
    <xdr:to>
      <xdr:col>10</xdr:col>
      <xdr:colOff>114300</xdr:colOff>
      <xdr:row>38</xdr:row>
      <xdr:rowOff>14633</xdr:rowOff>
    </xdr:to>
    <xdr:cxnSp macro="">
      <xdr:nvCxnSpPr>
        <xdr:cNvPr id="72" name="直線コネクタ 71"/>
        <xdr:cNvCxnSpPr/>
      </xdr:nvCxnSpPr>
      <xdr:spPr>
        <a:xfrm>
          <a:off x="1130300" y="6516853"/>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111179</xdr:rowOff>
    </xdr:from>
    <xdr:to>
      <xdr:col>24</xdr:col>
      <xdr:colOff>114300</xdr:colOff>
      <xdr:row>38</xdr:row>
      <xdr:rowOff>41329</xdr:rowOff>
    </xdr:to>
    <xdr:sp macro="" textlink="">
      <xdr:nvSpPr>
        <xdr:cNvPr id="82" name="楕円 81"/>
        <xdr:cNvSpPr/>
      </xdr:nvSpPr>
      <xdr:spPr>
        <a:xfrm>
          <a:off x="4584700" y="64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134056</xdr:rowOff>
    </xdr:from>
    <xdr:ext cx="599010" cy="259045"/>
    <xdr:sp macro="" textlink="">
      <xdr:nvSpPr>
        <xdr:cNvPr id="83" name="人件費該当値テキスト"/>
        <xdr:cNvSpPr txBox="1"/>
      </xdr:nvSpPr>
      <xdr:spPr>
        <a:xfrm>
          <a:off x="4686300" y="630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131430</xdr:rowOff>
    </xdr:from>
    <xdr:to>
      <xdr:col>20</xdr:col>
      <xdr:colOff>38100</xdr:colOff>
      <xdr:row>38</xdr:row>
      <xdr:rowOff>61579</xdr:rowOff>
    </xdr:to>
    <xdr:sp macro="" textlink="">
      <xdr:nvSpPr>
        <xdr:cNvPr id="84" name="楕円 83"/>
        <xdr:cNvSpPr/>
      </xdr:nvSpPr>
      <xdr:spPr>
        <a:xfrm>
          <a:off x="3746500" y="647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78107</xdr:rowOff>
    </xdr:from>
    <xdr:ext cx="599010" cy="259045"/>
    <xdr:sp macro="" textlink="">
      <xdr:nvSpPr>
        <xdr:cNvPr id="85" name="テキスト ボックス 84"/>
        <xdr:cNvSpPr txBox="1"/>
      </xdr:nvSpPr>
      <xdr:spPr>
        <a:xfrm>
          <a:off x="3497795" y="625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141968</xdr:rowOff>
    </xdr:from>
    <xdr:to>
      <xdr:col>15</xdr:col>
      <xdr:colOff>101600</xdr:colOff>
      <xdr:row>38</xdr:row>
      <xdr:rowOff>72118</xdr:rowOff>
    </xdr:to>
    <xdr:sp macro="" textlink="">
      <xdr:nvSpPr>
        <xdr:cNvPr id="86" name="楕円 85"/>
        <xdr:cNvSpPr/>
      </xdr:nvSpPr>
      <xdr:spPr>
        <a:xfrm>
          <a:off x="2857500" y="64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88645</xdr:rowOff>
    </xdr:from>
    <xdr:ext cx="599010" cy="259045"/>
    <xdr:sp macro="" textlink="">
      <xdr:nvSpPr>
        <xdr:cNvPr id="87" name="テキスト ボックス 86"/>
        <xdr:cNvSpPr txBox="1"/>
      </xdr:nvSpPr>
      <xdr:spPr>
        <a:xfrm>
          <a:off x="2608795" y="626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135283</xdr:rowOff>
    </xdr:from>
    <xdr:to>
      <xdr:col>10</xdr:col>
      <xdr:colOff>165100</xdr:colOff>
      <xdr:row>38</xdr:row>
      <xdr:rowOff>65433</xdr:rowOff>
    </xdr:to>
    <xdr:sp macro="" textlink="">
      <xdr:nvSpPr>
        <xdr:cNvPr id="88" name="楕円 87"/>
        <xdr:cNvSpPr/>
      </xdr:nvSpPr>
      <xdr:spPr>
        <a:xfrm>
          <a:off x="1968500" y="64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81960</xdr:rowOff>
    </xdr:from>
    <xdr:ext cx="599010" cy="259045"/>
    <xdr:sp macro="" textlink="">
      <xdr:nvSpPr>
        <xdr:cNvPr id="89" name="テキスト ボックス 88"/>
        <xdr:cNvSpPr txBox="1"/>
      </xdr:nvSpPr>
      <xdr:spPr>
        <a:xfrm>
          <a:off x="1719795" y="625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122403</xdr:rowOff>
    </xdr:from>
    <xdr:to>
      <xdr:col>6</xdr:col>
      <xdr:colOff>38100</xdr:colOff>
      <xdr:row>38</xdr:row>
      <xdr:rowOff>52553</xdr:rowOff>
    </xdr:to>
    <xdr:sp macro="" textlink="">
      <xdr:nvSpPr>
        <xdr:cNvPr id="90" name="楕円 89"/>
        <xdr:cNvSpPr/>
      </xdr:nvSpPr>
      <xdr:spPr>
        <a:xfrm>
          <a:off x="1079500" y="64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69080</xdr:rowOff>
    </xdr:from>
    <xdr:ext cx="599010" cy="259045"/>
    <xdr:sp macro="" textlink="">
      <xdr:nvSpPr>
        <xdr:cNvPr id="91" name="テキスト ボックス 90"/>
        <xdr:cNvSpPr txBox="1"/>
      </xdr:nvSpPr>
      <xdr:spPr>
        <a:xfrm>
          <a:off x="830795" y="624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140159</xdr:rowOff>
    </xdr:from>
    <xdr:to>
      <xdr:col>24</xdr:col>
      <xdr:colOff>63500</xdr:colOff>
      <xdr:row>57</xdr:row>
      <xdr:rowOff>154687</xdr:rowOff>
    </xdr:to>
    <xdr:cxnSp macro="">
      <xdr:nvCxnSpPr>
        <xdr:cNvPr id="122" name="直線コネクタ 121"/>
        <xdr:cNvCxnSpPr/>
      </xdr:nvCxnSpPr>
      <xdr:spPr>
        <a:xfrm>
          <a:off x="3797300" y="9912809"/>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133783</xdr:rowOff>
    </xdr:from>
    <xdr:to>
      <xdr:col>19</xdr:col>
      <xdr:colOff>177800</xdr:colOff>
      <xdr:row>57</xdr:row>
      <xdr:rowOff>140159</xdr:rowOff>
    </xdr:to>
    <xdr:cxnSp macro="">
      <xdr:nvCxnSpPr>
        <xdr:cNvPr id="125" name="直線コネクタ 124"/>
        <xdr:cNvCxnSpPr/>
      </xdr:nvCxnSpPr>
      <xdr:spPr>
        <a:xfrm>
          <a:off x="2908300" y="9906433"/>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133783</xdr:rowOff>
    </xdr:from>
    <xdr:to>
      <xdr:col>15</xdr:col>
      <xdr:colOff>50800</xdr:colOff>
      <xdr:row>58</xdr:row>
      <xdr:rowOff>3750</xdr:rowOff>
    </xdr:to>
    <xdr:cxnSp macro="">
      <xdr:nvCxnSpPr>
        <xdr:cNvPr id="128" name="直線コネクタ 127"/>
        <xdr:cNvCxnSpPr/>
      </xdr:nvCxnSpPr>
      <xdr:spPr>
        <a:xfrm flipV="1">
          <a:off x="2019300" y="9906433"/>
          <a:ext cx="889000" cy="4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3750</xdr:rowOff>
    </xdr:from>
    <xdr:to>
      <xdr:col>10</xdr:col>
      <xdr:colOff>114300</xdr:colOff>
      <xdr:row>58</xdr:row>
      <xdr:rowOff>8730</xdr:rowOff>
    </xdr:to>
    <xdr:cxnSp macro="">
      <xdr:nvCxnSpPr>
        <xdr:cNvPr id="131" name="直線コネクタ 130"/>
        <xdr:cNvCxnSpPr/>
      </xdr:nvCxnSpPr>
      <xdr:spPr>
        <a:xfrm flipV="1">
          <a:off x="1130300" y="994785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103887</xdr:rowOff>
    </xdr:from>
    <xdr:to>
      <xdr:col>24</xdr:col>
      <xdr:colOff>114300</xdr:colOff>
      <xdr:row>58</xdr:row>
      <xdr:rowOff>34037</xdr:rowOff>
    </xdr:to>
    <xdr:sp macro="" textlink="">
      <xdr:nvSpPr>
        <xdr:cNvPr id="141" name="楕円 140"/>
        <xdr:cNvSpPr/>
      </xdr:nvSpPr>
      <xdr:spPr>
        <a:xfrm>
          <a:off x="45847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82314</xdr:rowOff>
    </xdr:from>
    <xdr:ext cx="599010" cy="259045"/>
    <xdr:sp macro="" textlink="">
      <xdr:nvSpPr>
        <xdr:cNvPr id="142" name="物件費該当値テキスト"/>
        <xdr:cNvSpPr txBox="1"/>
      </xdr:nvSpPr>
      <xdr:spPr>
        <a:xfrm>
          <a:off x="4686300" y="985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89359</xdr:rowOff>
    </xdr:from>
    <xdr:to>
      <xdr:col>20</xdr:col>
      <xdr:colOff>38100</xdr:colOff>
      <xdr:row>58</xdr:row>
      <xdr:rowOff>19509</xdr:rowOff>
    </xdr:to>
    <xdr:sp macro="" textlink="">
      <xdr:nvSpPr>
        <xdr:cNvPr id="143" name="楕円 142"/>
        <xdr:cNvSpPr/>
      </xdr:nvSpPr>
      <xdr:spPr>
        <a:xfrm>
          <a:off x="3746500" y="98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36036</xdr:rowOff>
    </xdr:from>
    <xdr:ext cx="599010" cy="259045"/>
    <xdr:sp macro="" textlink="">
      <xdr:nvSpPr>
        <xdr:cNvPr id="144" name="テキスト ボックス 143"/>
        <xdr:cNvSpPr txBox="1"/>
      </xdr:nvSpPr>
      <xdr:spPr>
        <a:xfrm>
          <a:off x="3497795" y="963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82983</xdr:rowOff>
    </xdr:from>
    <xdr:to>
      <xdr:col>15</xdr:col>
      <xdr:colOff>101600</xdr:colOff>
      <xdr:row>58</xdr:row>
      <xdr:rowOff>13133</xdr:rowOff>
    </xdr:to>
    <xdr:sp macro="" textlink="">
      <xdr:nvSpPr>
        <xdr:cNvPr id="145" name="楕円 144"/>
        <xdr:cNvSpPr/>
      </xdr:nvSpPr>
      <xdr:spPr>
        <a:xfrm>
          <a:off x="2857500" y="98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29660</xdr:rowOff>
    </xdr:from>
    <xdr:ext cx="599010" cy="259045"/>
    <xdr:sp macro="" textlink="">
      <xdr:nvSpPr>
        <xdr:cNvPr id="146" name="テキスト ボックス 145"/>
        <xdr:cNvSpPr txBox="1"/>
      </xdr:nvSpPr>
      <xdr:spPr>
        <a:xfrm>
          <a:off x="2608795" y="96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124400</xdr:rowOff>
    </xdr:from>
    <xdr:to>
      <xdr:col>10</xdr:col>
      <xdr:colOff>165100</xdr:colOff>
      <xdr:row>58</xdr:row>
      <xdr:rowOff>54550</xdr:rowOff>
    </xdr:to>
    <xdr:sp macro="" textlink="">
      <xdr:nvSpPr>
        <xdr:cNvPr id="147" name="楕円 146"/>
        <xdr:cNvSpPr/>
      </xdr:nvSpPr>
      <xdr:spPr>
        <a:xfrm>
          <a:off x="1968500" y="98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45677</xdr:rowOff>
    </xdr:from>
    <xdr:ext cx="599010" cy="259045"/>
    <xdr:sp macro="" textlink="">
      <xdr:nvSpPr>
        <xdr:cNvPr id="148" name="テキスト ボックス 147"/>
        <xdr:cNvSpPr txBox="1"/>
      </xdr:nvSpPr>
      <xdr:spPr>
        <a:xfrm>
          <a:off x="1719795" y="998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129380</xdr:rowOff>
    </xdr:from>
    <xdr:to>
      <xdr:col>6</xdr:col>
      <xdr:colOff>38100</xdr:colOff>
      <xdr:row>58</xdr:row>
      <xdr:rowOff>59530</xdr:rowOff>
    </xdr:to>
    <xdr:sp macro="" textlink="">
      <xdr:nvSpPr>
        <xdr:cNvPr id="149" name="楕円 148"/>
        <xdr:cNvSpPr/>
      </xdr:nvSpPr>
      <xdr:spPr>
        <a:xfrm>
          <a:off x="1079500" y="99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50657</xdr:rowOff>
    </xdr:from>
    <xdr:ext cx="599010" cy="259045"/>
    <xdr:sp macro="" textlink="">
      <xdr:nvSpPr>
        <xdr:cNvPr id="150" name="テキスト ボックス 149"/>
        <xdr:cNvSpPr txBox="1"/>
      </xdr:nvSpPr>
      <xdr:spPr>
        <a:xfrm>
          <a:off x="830795" y="99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104800</xdr:rowOff>
    </xdr:from>
    <xdr:to>
      <xdr:col>24</xdr:col>
      <xdr:colOff>63500</xdr:colOff>
      <xdr:row>77</xdr:row>
      <xdr:rowOff>5105</xdr:rowOff>
    </xdr:to>
    <xdr:cxnSp macro="">
      <xdr:nvCxnSpPr>
        <xdr:cNvPr id="179" name="直線コネクタ 178"/>
        <xdr:cNvCxnSpPr/>
      </xdr:nvCxnSpPr>
      <xdr:spPr>
        <a:xfrm>
          <a:off x="3797300" y="13135000"/>
          <a:ext cx="8382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104800</xdr:rowOff>
    </xdr:from>
    <xdr:to>
      <xdr:col>19</xdr:col>
      <xdr:colOff>177800</xdr:colOff>
      <xdr:row>76</xdr:row>
      <xdr:rowOff>111570</xdr:rowOff>
    </xdr:to>
    <xdr:cxnSp macro="">
      <xdr:nvCxnSpPr>
        <xdr:cNvPr id="182" name="直線コネクタ 181"/>
        <xdr:cNvCxnSpPr/>
      </xdr:nvCxnSpPr>
      <xdr:spPr>
        <a:xfrm flipV="1">
          <a:off x="2908300" y="13135000"/>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111570</xdr:rowOff>
    </xdr:from>
    <xdr:to>
      <xdr:col>15</xdr:col>
      <xdr:colOff>50800</xdr:colOff>
      <xdr:row>77</xdr:row>
      <xdr:rowOff>75997</xdr:rowOff>
    </xdr:to>
    <xdr:cxnSp macro="">
      <xdr:nvCxnSpPr>
        <xdr:cNvPr id="185" name="直線コネクタ 184"/>
        <xdr:cNvCxnSpPr/>
      </xdr:nvCxnSpPr>
      <xdr:spPr>
        <a:xfrm flipV="1">
          <a:off x="2019300" y="13141770"/>
          <a:ext cx="889000" cy="1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44501</xdr:rowOff>
    </xdr:from>
    <xdr:to>
      <xdr:col>10</xdr:col>
      <xdr:colOff>114300</xdr:colOff>
      <xdr:row>77</xdr:row>
      <xdr:rowOff>75997</xdr:rowOff>
    </xdr:to>
    <xdr:cxnSp macro="">
      <xdr:nvCxnSpPr>
        <xdr:cNvPr id="188" name="直線コネクタ 187"/>
        <xdr:cNvCxnSpPr/>
      </xdr:nvCxnSpPr>
      <xdr:spPr>
        <a:xfrm>
          <a:off x="1130300" y="13074701"/>
          <a:ext cx="8890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125755</xdr:rowOff>
    </xdr:from>
    <xdr:to>
      <xdr:col>24</xdr:col>
      <xdr:colOff>114300</xdr:colOff>
      <xdr:row>77</xdr:row>
      <xdr:rowOff>55905</xdr:rowOff>
    </xdr:to>
    <xdr:sp macro="" textlink="">
      <xdr:nvSpPr>
        <xdr:cNvPr id="198" name="楕円 197"/>
        <xdr:cNvSpPr/>
      </xdr:nvSpPr>
      <xdr:spPr>
        <a:xfrm>
          <a:off x="4584700" y="131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148632</xdr:rowOff>
    </xdr:from>
    <xdr:ext cx="534377" cy="259045"/>
    <xdr:sp macro="" textlink="">
      <xdr:nvSpPr>
        <xdr:cNvPr id="199" name="維持補修費該当値テキスト"/>
        <xdr:cNvSpPr txBox="1"/>
      </xdr:nvSpPr>
      <xdr:spPr>
        <a:xfrm>
          <a:off x="4686300" y="130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54000</xdr:rowOff>
    </xdr:from>
    <xdr:to>
      <xdr:col>20</xdr:col>
      <xdr:colOff>38100</xdr:colOff>
      <xdr:row>76</xdr:row>
      <xdr:rowOff>155600</xdr:rowOff>
    </xdr:to>
    <xdr:sp macro="" textlink="">
      <xdr:nvSpPr>
        <xdr:cNvPr id="200" name="楕円 199"/>
        <xdr:cNvSpPr/>
      </xdr:nvSpPr>
      <xdr:spPr>
        <a:xfrm>
          <a:off x="3746500" y="130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678</xdr:rowOff>
    </xdr:from>
    <xdr:ext cx="534377" cy="259045"/>
    <xdr:sp macro="" textlink="">
      <xdr:nvSpPr>
        <xdr:cNvPr id="201" name="テキスト ボックス 200"/>
        <xdr:cNvSpPr txBox="1"/>
      </xdr:nvSpPr>
      <xdr:spPr>
        <a:xfrm>
          <a:off x="3530111" y="128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60770</xdr:rowOff>
    </xdr:from>
    <xdr:to>
      <xdr:col>15</xdr:col>
      <xdr:colOff>101600</xdr:colOff>
      <xdr:row>76</xdr:row>
      <xdr:rowOff>162370</xdr:rowOff>
    </xdr:to>
    <xdr:sp macro="" textlink="">
      <xdr:nvSpPr>
        <xdr:cNvPr id="202" name="楕円 201"/>
        <xdr:cNvSpPr/>
      </xdr:nvSpPr>
      <xdr:spPr>
        <a:xfrm>
          <a:off x="2857500" y="130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7446</xdr:rowOff>
    </xdr:from>
    <xdr:ext cx="534377" cy="259045"/>
    <xdr:sp macro="" textlink="">
      <xdr:nvSpPr>
        <xdr:cNvPr id="203" name="テキスト ボックス 202"/>
        <xdr:cNvSpPr txBox="1"/>
      </xdr:nvSpPr>
      <xdr:spPr>
        <a:xfrm>
          <a:off x="2641111" y="128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25197</xdr:rowOff>
    </xdr:from>
    <xdr:to>
      <xdr:col>10</xdr:col>
      <xdr:colOff>165100</xdr:colOff>
      <xdr:row>77</xdr:row>
      <xdr:rowOff>126797</xdr:rowOff>
    </xdr:to>
    <xdr:sp macro="" textlink="">
      <xdr:nvSpPr>
        <xdr:cNvPr id="204" name="楕円 203"/>
        <xdr:cNvSpPr/>
      </xdr:nvSpPr>
      <xdr:spPr>
        <a:xfrm>
          <a:off x="1968500" y="132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143324</xdr:rowOff>
    </xdr:from>
    <xdr:ext cx="534377" cy="259045"/>
    <xdr:sp macro="" textlink="">
      <xdr:nvSpPr>
        <xdr:cNvPr id="205" name="テキスト ボックス 204"/>
        <xdr:cNvSpPr txBox="1"/>
      </xdr:nvSpPr>
      <xdr:spPr>
        <a:xfrm>
          <a:off x="1752111" y="130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165151</xdr:rowOff>
    </xdr:from>
    <xdr:to>
      <xdr:col>6</xdr:col>
      <xdr:colOff>38100</xdr:colOff>
      <xdr:row>76</xdr:row>
      <xdr:rowOff>95301</xdr:rowOff>
    </xdr:to>
    <xdr:sp macro="" textlink="">
      <xdr:nvSpPr>
        <xdr:cNvPr id="206" name="楕円 205"/>
        <xdr:cNvSpPr/>
      </xdr:nvSpPr>
      <xdr:spPr>
        <a:xfrm>
          <a:off x="1079500" y="130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111828</xdr:rowOff>
    </xdr:from>
    <xdr:ext cx="534377" cy="259045"/>
    <xdr:sp macro="" textlink="">
      <xdr:nvSpPr>
        <xdr:cNvPr id="207" name="テキスト ボックス 206"/>
        <xdr:cNvSpPr txBox="1"/>
      </xdr:nvSpPr>
      <xdr:spPr>
        <a:xfrm>
          <a:off x="863111" y="127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5321</xdr:rowOff>
    </xdr:from>
    <xdr:to>
      <xdr:col>24</xdr:col>
      <xdr:colOff>63500</xdr:colOff>
      <xdr:row>98</xdr:row>
      <xdr:rowOff>15215</xdr:rowOff>
    </xdr:to>
    <xdr:cxnSp macro="">
      <xdr:nvCxnSpPr>
        <xdr:cNvPr id="237" name="直線コネクタ 236"/>
        <xdr:cNvCxnSpPr/>
      </xdr:nvCxnSpPr>
      <xdr:spPr>
        <a:xfrm flipV="1">
          <a:off x="3797300" y="16807421"/>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2832</xdr:rowOff>
    </xdr:from>
    <xdr:to>
      <xdr:col>19</xdr:col>
      <xdr:colOff>177800</xdr:colOff>
      <xdr:row>98</xdr:row>
      <xdr:rowOff>15215</xdr:rowOff>
    </xdr:to>
    <xdr:cxnSp macro="">
      <xdr:nvCxnSpPr>
        <xdr:cNvPr id="240" name="直線コネクタ 239"/>
        <xdr:cNvCxnSpPr/>
      </xdr:nvCxnSpPr>
      <xdr:spPr>
        <a:xfrm>
          <a:off x="2908300" y="16804932"/>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2832</xdr:rowOff>
    </xdr:from>
    <xdr:to>
      <xdr:col>15</xdr:col>
      <xdr:colOff>50800</xdr:colOff>
      <xdr:row>98</xdr:row>
      <xdr:rowOff>45771</xdr:rowOff>
    </xdr:to>
    <xdr:cxnSp macro="">
      <xdr:nvCxnSpPr>
        <xdr:cNvPr id="243" name="直線コネクタ 242"/>
        <xdr:cNvCxnSpPr/>
      </xdr:nvCxnSpPr>
      <xdr:spPr>
        <a:xfrm flipV="1">
          <a:off x="2019300" y="16804932"/>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45771</xdr:rowOff>
    </xdr:from>
    <xdr:to>
      <xdr:col>10</xdr:col>
      <xdr:colOff>114300</xdr:colOff>
      <xdr:row>98</xdr:row>
      <xdr:rowOff>51893</xdr:rowOff>
    </xdr:to>
    <xdr:cxnSp macro="">
      <xdr:nvCxnSpPr>
        <xdr:cNvPr id="246" name="直線コネクタ 245"/>
        <xdr:cNvCxnSpPr/>
      </xdr:nvCxnSpPr>
      <xdr:spPr>
        <a:xfrm flipV="1">
          <a:off x="1130300" y="16847871"/>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125971</xdr:rowOff>
    </xdr:from>
    <xdr:to>
      <xdr:col>24</xdr:col>
      <xdr:colOff>114300</xdr:colOff>
      <xdr:row>98</xdr:row>
      <xdr:rowOff>56121</xdr:rowOff>
    </xdr:to>
    <xdr:sp macro="" textlink="">
      <xdr:nvSpPr>
        <xdr:cNvPr id="256" name="楕円 255"/>
        <xdr:cNvSpPr/>
      </xdr:nvSpPr>
      <xdr:spPr>
        <a:xfrm>
          <a:off x="4584700" y="167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104398</xdr:rowOff>
    </xdr:from>
    <xdr:ext cx="534377" cy="259045"/>
    <xdr:sp macro="" textlink="">
      <xdr:nvSpPr>
        <xdr:cNvPr id="257" name="扶助費該当値テキスト"/>
        <xdr:cNvSpPr txBox="1"/>
      </xdr:nvSpPr>
      <xdr:spPr>
        <a:xfrm>
          <a:off x="4686300" y="167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135865</xdr:rowOff>
    </xdr:from>
    <xdr:to>
      <xdr:col>20</xdr:col>
      <xdr:colOff>38100</xdr:colOff>
      <xdr:row>98</xdr:row>
      <xdr:rowOff>66015</xdr:rowOff>
    </xdr:to>
    <xdr:sp macro="" textlink="">
      <xdr:nvSpPr>
        <xdr:cNvPr id="258" name="楕円 257"/>
        <xdr:cNvSpPr/>
      </xdr:nvSpPr>
      <xdr:spPr>
        <a:xfrm>
          <a:off x="3746500" y="167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57142</xdr:rowOff>
    </xdr:from>
    <xdr:ext cx="534377" cy="259045"/>
    <xdr:sp macro="" textlink="">
      <xdr:nvSpPr>
        <xdr:cNvPr id="259" name="テキスト ボックス 258"/>
        <xdr:cNvSpPr txBox="1"/>
      </xdr:nvSpPr>
      <xdr:spPr>
        <a:xfrm>
          <a:off x="3530111" y="1685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123482</xdr:rowOff>
    </xdr:from>
    <xdr:to>
      <xdr:col>15</xdr:col>
      <xdr:colOff>101600</xdr:colOff>
      <xdr:row>98</xdr:row>
      <xdr:rowOff>53632</xdr:rowOff>
    </xdr:to>
    <xdr:sp macro="" textlink="">
      <xdr:nvSpPr>
        <xdr:cNvPr id="260" name="楕円 259"/>
        <xdr:cNvSpPr/>
      </xdr:nvSpPr>
      <xdr:spPr>
        <a:xfrm>
          <a:off x="2857500" y="167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44759</xdr:rowOff>
    </xdr:from>
    <xdr:ext cx="534377" cy="259045"/>
    <xdr:sp macro="" textlink="">
      <xdr:nvSpPr>
        <xdr:cNvPr id="261" name="テキスト ボックス 260"/>
        <xdr:cNvSpPr txBox="1"/>
      </xdr:nvSpPr>
      <xdr:spPr>
        <a:xfrm>
          <a:off x="2641111" y="168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166421</xdr:rowOff>
    </xdr:from>
    <xdr:to>
      <xdr:col>10</xdr:col>
      <xdr:colOff>165100</xdr:colOff>
      <xdr:row>98</xdr:row>
      <xdr:rowOff>96571</xdr:rowOff>
    </xdr:to>
    <xdr:sp macro="" textlink="">
      <xdr:nvSpPr>
        <xdr:cNvPr id="262" name="楕円 261"/>
        <xdr:cNvSpPr/>
      </xdr:nvSpPr>
      <xdr:spPr>
        <a:xfrm>
          <a:off x="1968500" y="167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87698</xdr:rowOff>
    </xdr:from>
    <xdr:ext cx="534377" cy="259045"/>
    <xdr:sp macro="" textlink="">
      <xdr:nvSpPr>
        <xdr:cNvPr id="263" name="テキスト ボックス 262"/>
        <xdr:cNvSpPr txBox="1"/>
      </xdr:nvSpPr>
      <xdr:spPr>
        <a:xfrm>
          <a:off x="1752111" y="168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1093</xdr:rowOff>
    </xdr:from>
    <xdr:to>
      <xdr:col>6</xdr:col>
      <xdr:colOff>38100</xdr:colOff>
      <xdr:row>98</xdr:row>
      <xdr:rowOff>102693</xdr:rowOff>
    </xdr:to>
    <xdr:sp macro="" textlink="">
      <xdr:nvSpPr>
        <xdr:cNvPr id="264" name="楕円 263"/>
        <xdr:cNvSpPr/>
      </xdr:nvSpPr>
      <xdr:spPr>
        <a:xfrm>
          <a:off x="1079500" y="168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93820</xdr:rowOff>
    </xdr:from>
    <xdr:ext cx="534377" cy="259045"/>
    <xdr:sp macro="" textlink="">
      <xdr:nvSpPr>
        <xdr:cNvPr id="265" name="テキスト ボックス 264"/>
        <xdr:cNvSpPr txBox="1"/>
      </xdr:nvSpPr>
      <xdr:spPr>
        <a:xfrm>
          <a:off x="863111" y="168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40164</xdr:rowOff>
    </xdr:from>
    <xdr:to>
      <xdr:col>55</xdr:col>
      <xdr:colOff>0</xdr:colOff>
      <xdr:row>37</xdr:row>
      <xdr:rowOff>60790</xdr:rowOff>
    </xdr:to>
    <xdr:cxnSp macro="">
      <xdr:nvCxnSpPr>
        <xdr:cNvPr id="296" name="直線コネクタ 295"/>
        <xdr:cNvCxnSpPr/>
      </xdr:nvCxnSpPr>
      <xdr:spPr>
        <a:xfrm flipV="1">
          <a:off x="9639300" y="6383814"/>
          <a:ext cx="8382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60790</xdr:rowOff>
    </xdr:from>
    <xdr:to>
      <xdr:col>50</xdr:col>
      <xdr:colOff>114300</xdr:colOff>
      <xdr:row>37</xdr:row>
      <xdr:rowOff>85303</xdr:rowOff>
    </xdr:to>
    <xdr:cxnSp macro="">
      <xdr:nvCxnSpPr>
        <xdr:cNvPr id="299" name="直線コネクタ 298"/>
        <xdr:cNvCxnSpPr/>
      </xdr:nvCxnSpPr>
      <xdr:spPr>
        <a:xfrm flipV="1">
          <a:off x="8750300" y="6404440"/>
          <a:ext cx="8890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49693</xdr:rowOff>
    </xdr:from>
    <xdr:to>
      <xdr:col>45</xdr:col>
      <xdr:colOff>177800</xdr:colOff>
      <xdr:row>37</xdr:row>
      <xdr:rowOff>85303</xdr:rowOff>
    </xdr:to>
    <xdr:cxnSp macro="">
      <xdr:nvCxnSpPr>
        <xdr:cNvPr id="302" name="直線コネクタ 301"/>
        <xdr:cNvCxnSpPr/>
      </xdr:nvCxnSpPr>
      <xdr:spPr>
        <a:xfrm>
          <a:off x="7861300" y="6393343"/>
          <a:ext cx="889000" cy="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49693</xdr:rowOff>
    </xdr:from>
    <xdr:to>
      <xdr:col>41</xdr:col>
      <xdr:colOff>50800</xdr:colOff>
      <xdr:row>37</xdr:row>
      <xdr:rowOff>62988</xdr:rowOff>
    </xdr:to>
    <xdr:cxnSp macro="">
      <xdr:nvCxnSpPr>
        <xdr:cNvPr id="305" name="直線コネクタ 304"/>
        <xdr:cNvCxnSpPr/>
      </xdr:nvCxnSpPr>
      <xdr:spPr>
        <a:xfrm flipV="1">
          <a:off x="6972300" y="6393343"/>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160814</xdr:rowOff>
    </xdr:from>
    <xdr:to>
      <xdr:col>55</xdr:col>
      <xdr:colOff>50800</xdr:colOff>
      <xdr:row>37</xdr:row>
      <xdr:rowOff>90964</xdr:rowOff>
    </xdr:to>
    <xdr:sp macro="" textlink="">
      <xdr:nvSpPr>
        <xdr:cNvPr id="315" name="楕円 314"/>
        <xdr:cNvSpPr/>
      </xdr:nvSpPr>
      <xdr:spPr>
        <a:xfrm>
          <a:off x="104267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139241</xdr:rowOff>
    </xdr:from>
    <xdr:ext cx="599010" cy="259045"/>
    <xdr:sp macro="" textlink="">
      <xdr:nvSpPr>
        <xdr:cNvPr id="316" name="補助費等該当値テキスト"/>
        <xdr:cNvSpPr txBox="1"/>
      </xdr:nvSpPr>
      <xdr:spPr>
        <a:xfrm>
          <a:off x="10528300" y="631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9990</xdr:rowOff>
    </xdr:from>
    <xdr:to>
      <xdr:col>50</xdr:col>
      <xdr:colOff>165100</xdr:colOff>
      <xdr:row>37</xdr:row>
      <xdr:rowOff>111590</xdr:rowOff>
    </xdr:to>
    <xdr:sp macro="" textlink="">
      <xdr:nvSpPr>
        <xdr:cNvPr id="317" name="楕円 316"/>
        <xdr:cNvSpPr/>
      </xdr:nvSpPr>
      <xdr:spPr>
        <a:xfrm>
          <a:off x="9588500" y="63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102717</xdr:rowOff>
    </xdr:from>
    <xdr:ext cx="599010" cy="259045"/>
    <xdr:sp macro="" textlink="">
      <xdr:nvSpPr>
        <xdr:cNvPr id="318" name="テキスト ボックス 317"/>
        <xdr:cNvSpPr txBox="1"/>
      </xdr:nvSpPr>
      <xdr:spPr>
        <a:xfrm>
          <a:off x="9339795" y="644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34503</xdr:rowOff>
    </xdr:from>
    <xdr:to>
      <xdr:col>46</xdr:col>
      <xdr:colOff>38100</xdr:colOff>
      <xdr:row>37</xdr:row>
      <xdr:rowOff>136103</xdr:rowOff>
    </xdr:to>
    <xdr:sp macro="" textlink="">
      <xdr:nvSpPr>
        <xdr:cNvPr id="319" name="楕円 318"/>
        <xdr:cNvSpPr/>
      </xdr:nvSpPr>
      <xdr:spPr>
        <a:xfrm>
          <a:off x="8699500" y="63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127230</xdr:rowOff>
    </xdr:from>
    <xdr:ext cx="599010" cy="259045"/>
    <xdr:sp macro="" textlink="">
      <xdr:nvSpPr>
        <xdr:cNvPr id="320" name="テキスト ボックス 319"/>
        <xdr:cNvSpPr txBox="1"/>
      </xdr:nvSpPr>
      <xdr:spPr>
        <a:xfrm>
          <a:off x="8450795" y="647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170343</xdr:rowOff>
    </xdr:from>
    <xdr:to>
      <xdr:col>41</xdr:col>
      <xdr:colOff>101600</xdr:colOff>
      <xdr:row>37</xdr:row>
      <xdr:rowOff>100493</xdr:rowOff>
    </xdr:to>
    <xdr:sp macro="" textlink="">
      <xdr:nvSpPr>
        <xdr:cNvPr id="321" name="楕円 320"/>
        <xdr:cNvSpPr/>
      </xdr:nvSpPr>
      <xdr:spPr>
        <a:xfrm>
          <a:off x="7810500" y="63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91620</xdr:rowOff>
    </xdr:from>
    <xdr:ext cx="599010" cy="259045"/>
    <xdr:sp macro="" textlink="">
      <xdr:nvSpPr>
        <xdr:cNvPr id="322" name="テキスト ボックス 321"/>
        <xdr:cNvSpPr txBox="1"/>
      </xdr:nvSpPr>
      <xdr:spPr>
        <a:xfrm>
          <a:off x="7561795" y="643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12188</xdr:rowOff>
    </xdr:from>
    <xdr:to>
      <xdr:col>36</xdr:col>
      <xdr:colOff>165100</xdr:colOff>
      <xdr:row>37</xdr:row>
      <xdr:rowOff>113788</xdr:rowOff>
    </xdr:to>
    <xdr:sp macro="" textlink="">
      <xdr:nvSpPr>
        <xdr:cNvPr id="323" name="楕円 322"/>
        <xdr:cNvSpPr/>
      </xdr:nvSpPr>
      <xdr:spPr>
        <a:xfrm>
          <a:off x="6921500" y="63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104915</xdr:rowOff>
    </xdr:from>
    <xdr:ext cx="599010" cy="259045"/>
    <xdr:sp macro="" textlink="">
      <xdr:nvSpPr>
        <xdr:cNvPr id="324" name="テキスト ボックス 323"/>
        <xdr:cNvSpPr txBox="1"/>
      </xdr:nvSpPr>
      <xdr:spPr>
        <a:xfrm>
          <a:off x="6672795" y="644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70587</xdr:rowOff>
    </xdr:from>
    <xdr:to>
      <xdr:col>55</xdr:col>
      <xdr:colOff>0</xdr:colOff>
      <xdr:row>57</xdr:row>
      <xdr:rowOff>92718</xdr:rowOff>
    </xdr:to>
    <xdr:cxnSp macro="">
      <xdr:nvCxnSpPr>
        <xdr:cNvPr id="349" name="直線コネクタ 348"/>
        <xdr:cNvCxnSpPr/>
      </xdr:nvCxnSpPr>
      <xdr:spPr>
        <a:xfrm>
          <a:off x="9639300" y="9843237"/>
          <a:ext cx="8382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62017</xdr:rowOff>
    </xdr:from>
    <xdr:to>
      <xdr:col>50</xdr:col>
      <xdr:colOff>114300</xdr:colOff>
      <xdr:row>57</xdr:row>
      <xdr:rowOff>70587</xdr:rowOff>
    </xdr:to>
    <xdr:cxnSp macro="">
      <xdr:nvCxnSpPr>
        <xdr:cNvPr id="352" name="直線コネクタ 351"/>
        <xdr:cNvCxnSpPr/>
      </xdr:nvCxnSpPr>
      <xdr:spPr>
        <a:xfrm>
          <a:off x="8750300" y="9834667"/>
          <a:ext cx="8890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106796</xdr:rowOff>
    </xdr:from>
    <xdr:to>
      <xdr:col>45</xdr:col>
      <xdr:colOff>177800</xdr:colOff>
      <xdr:row>57</xdr:row>
      <xdr:rowOff>62017</xdr:rowOff>
    </xdr:to>
    <xdr:cxnSp macro="">
      <xdr:nvCxnSpPr>
        <xdr:cNvPr id="355" name="直線コネクタ 354"/>
        <xdr:cNvCxnSpPr/>
      </xdr:nvCxnSpPr>
      <xdr:spPr>
        <a:xfrm>
          <a:off x="7861300" y="9536546"/>
          <a:ext cx="889000" cy="2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106796</xdr:rowOff>
    </xdr:from>
    <xdr:to>
      <xdr:col>41</xdr:col>
      <xdr:colOff>50800</xdr:colOff>
      <xdr:row>57</xdr:row>
      <xdr:rowOff>14962</xdr:rowOff>
    </xdr:to>
    <xdr:cxnSp macro="">
      <xdr:nvCxnSpPr>
        <xdr:cNvPr id="358" name="直線コネクタ 357"/>
        <xdr:cNvCxnSpPr/>
      </xdr:nvCxnSpPr>
      <xdr:spPr>
        <a:xfrm flipV="1">
          <a:off x="6972300" y="9536546"/>
          <a:ext cx="889000" cy="2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82823</xdr:rowOff>
    </xdr:from>
    <xdr:ext cx="599010" cy="259045"/>
    <xdr:sp macro="" textlink="">
      <xdr:nvSpPr>
        <xdr:cNvPr id="362" name="テキスト ボックス 361"/>
        <xdr:cNvSpPr txBox="1"/>
      </xdr:nvSpPr>
      <xdr:spPr>
        <a:xfrm>
          <a:off x="6672795"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41918</xdr:rowOff>
    </xdr:from>
    <xdr:to>
      <xdr:col>55</xdr:col>
      <xdr:colOff>50800</xdr:colOff>
      <xdr:row>57</xdr:row>
      <xdr:rowOff>143518</xdr:rowOff>
    </xdr:to>
    <xdr:sp macro="" textlink="">
      <xdr:nvSpPr>
        <xdr:cNvPr id="368" name="楕円 367"/>
        <xdr:cNvSpPr/>
      </xdr:nvSpPr>
      <xdr:spPr>
        <a:xfrm>
          <a:off x="10426700" y="9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165503</xdr:rowOff>
    </xdr:from>
    <xdr:ext cx="599010" cy="259045"/>
    <xdr:sp macro="" textlink="">
      <xdr:nvSpPr>
        <xdr:cNvPr id="369" name="普通建設事業費該当値テキスト"/>
        <xdr:cNvSpPr txBox="1"/>
      </xdr:nvSpPr>
      <xdr:spPr>
        <a:xfrm>
          <a:off x="10528300" y="976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19787</xdr:rowOff>
    </xdr:from>
    <xdr:to>
      <xdr:col>50</xdr:col>
      <xdr:colOff>165100</xdr:colOff>
      <xdr:row>57</xdr:row>
      <xdr:rowOff>121387</xdr:rowOff>
    </xdr:to>
    <xdr:sp macro="" textlink="">
      <xdr:nvSpPr>
        <xdr:cNvPr id="370" name="楕円 369"/>
        <xdr:cNvSpPr/>
      </xdr:nvSpPr>
      <xdr:spPr>
        <a:xfrm>
          <a:off x="9588500" y="97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112514</xdr:rowOff>
    </xdr:from>
    <xdr:ext cx="599010" cy="259045"/>
    <xdr:sp macro="" textlink="">
      <xdr:nvSpPr>
        <xdr:cNvPr id="371" name="テキスト ボックス 370"/>
        <xdr:cNvSpPr txBox="1"/>
      </xdr:nvSpPr>
      <xdr:spPr>
        <a:xfrm>
          <a:off x="9339795" y="988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11217</xdr:rowOff>
    </xdr:from>
    <xdr:to>
      <xdr:col>46</xdr:col>
      <xdr:colOff>38100</xdr:colOff>
      <xdr:row>57</xdr:row>
      <xdr:rowOff>112817</xdr:rowOff>
    </xdr:to>
    <xdr:sp macro="" textlink="">
      <xdr:nvSpPr>
        <xdr:cNvPr id="372" name="楕円 371"/>
        <xdr:cNvSpPr/>
      </xdr:nvSpPr>
      <xdr:spPr>
        <a:xfrm>
          <a:off x="8699500" y="97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103944</xdr:rowOff>
    </xdr:from>
    <xdr:ext cx="599010" cy="259045"/>
    <xdr:sp macro="" textlink="">
      <xdr:nvSpPr>
        <xdr:cNvPr id="373" name="テキスト ボックス 372"/>
        <xdr:cNvSpPr txBox="1"/>
      </xdr:nvSpPr>
      <xdr:spPr>
        <a:xfrm>
          <a:off x="8450795" y="987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55996</xdr:rowOff>
    </xdr:from>
    <xdr:to>
      <xdr:col>41</xdr:col>
      <xdr:colOff>101600</xdr:colOff>
      <xdr:row>55</xdr:row>
      <xdr:rowOff>157596</xdr:rowOff>
    </xdr:to>
    <xdr:sp macro="" textlink="">
      <xdr:nvSpPr>
        <xdr:cNvPr id="374" name="楕円 373"/>
        <xdr:cNvSpPr/>
      </xdr:nvSpPr>
      <xdr:spPr>
        <a:xfrm>
          <a:off x="7810500" y="94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2673</xdr:rowOff>
    </xdr:from>
    <xdr:ext cx="599010" cy="259045"/>
    <xdr:sp macro="" textlink="">
      <xdr:nvSpPr>
        <xdr:cNvPr id="375" name="テキスト ボックス 374"/>
        <xdr:cNvSpPr txBox="1"/>
      </xdr:nvSpPr>
      <xdr:spPr>
        <a:xfrm>
          <a:off x="7561795" y="92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135612</xdr:rowOff>
    </xdr:from>
    <xdr:to>
      <xdr:col>36</xdr:col>
      <xdr:colOff>165100</xdr:colOff>
      <xdr:row>57</xdr:row>
      <xdr:rowOff>65762</xdr:rowOff>
    </xdr:to>
    <xdr:sp macro="" textlink="">
      <xdr:nvSpPr>
        <xdr:cNvPr id="376" name="楕円 375"/>
        <xdr:cNvSpPr/>
      </xdr:nvSpPr>
      <xdr:spPr>
        <a:xfrm>
          <a:off x="6921500" y="97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82289</xdr:rowOff>
    </xdr:from>
    <xdr:ext cx="599010" cy="259045"/>
    <xdr:sp macro="" textlink="">
      <xdr:nvSpPr>
        <xdr:cNvPr id="377" name="テキスト ボックス 376"/>
        <xdr:cNvSpPr txBox="1"/>
      </xdr:nvSpPr>
      <xdr:spPr>
        <a:xfrm>
          <a:off x="6672795" y="95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105395</xdr:rowOff>
    </xdr:from>
    <xdr:to>
      <xdr:col>55</xdr:col>
      <xdr:colOff>0</xdr:colOff>
      <xdr:row>78</xdr:row>
      <xdr:rowOff>125456</xdr:rowOff>
    </xdr:to>
    <xdr:cxnSp macro="">
      <xdr:nvCxnSpPr>
        <xdr:cNvPr id="406" name="直線コネクタ 405"/>
        <xdr:cNvCxnSpPr/>
      </xdr:nvCxnSpPr>
      <xdr:spPr>
        <a:xfrm flipV="1">
          <a:off x="9639300" y="13478495"/>
          <a:ext cx="8382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125456</xdr:rowOff>
    </xdr:from>
    <xdr:to>
      <xdr:col>50</xdr:col>
      <xdr:colOff>114300</xdr:colOff>
      <xdr:row>78</xdr:row>
      <xdr:rowOff>153253</xdr:rowOff>
    </xdr:to>
    <xdr:cxnSp macro="">
      <xdr:nvCxnSpPr>
        <xdr:cNvPr id="409" name="直線コネクタ 408"/>
        <xdr:cNvCxnSpPr/>
      </xdr:nvCxnSpPr>
      <xdr:spPr>
        <a:xfrm flipV="1">
          <a:off x="8750300" y="13498556"/>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142439</xdr:rowOff>
    </xdr:from>
    <xdr:to>
      <xdr:col>45</xdr:col>
      <xdr:colOff>177800</xdr:colOff>
      <xdr:row>78</xdr:row>
      <xdr:rowOff>153253</xdr:rowOff>
    </xdr:to>
    <xdr:cxnSp macro="">
      <xdr:nvCxnSpPr>
        <xdr:cNvPr id="412" name="直線コネクタ 411"/>
        <xdr:cNvCxnSpPr/>
      </xdr:nvCxnSpPr>
      <xdr:spPr>
        <a:xfrm>
          <a:off x="7861300" y="12658289"/>
          <a:ext cx="889000" cy="86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142439</xdr:rowOff>
    </xdr:from>
    <xdr:to>
      <xdr:col>41</xdr:col>
      <xdr:colOff>50800</xdr:colOff>
      <xdr:row>78</xdr:row>
      <xdr:rowOff>157776</xdr:rowOff>
    </xdr:to>
    <xdr:cxnSp macro="">
      <xdr:nvCxnSpPr>
        <xdr:cNvPr id="415" name="直線コネクタ 414"/>
        <xdr:cNvCxnSpPr/>
      </xdr:nvCxnSpPr>
      <xdr:spPr>
        <a:xfrm flipV="1">
          <a:off x="6972300" y="12658289"/>
          <a:ext cx="889000" cy="87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54595</xdr:rowOff>
    </xdr:from>
    <xdr:to>
      <xdr:col>55</xdr:col>
      <xdr:colOff>50800</xdr:colOff>
      <xdr:row>78</xdr:row>
      <xdr:rowOff>156195</xdr:rowOff>
    </xdr:to>
    <xdr:sp macro="" textlink="">
      <xdr:nvSpPr>
        <xdr:cNvPr id="425" name="楕円 424"/>
        <xdr:cNvSpPr/>
      </xdr:nvSpPr>
      <xdr:spPr>
        <a:xfrm>
          <a:off x="10426700" y="134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13972</xdr:rowOff>
    </xdr:from>
    <xdr:ext cx="534377" cy="259045"/>
    <xdr:sp macro="" textlink="">
      <xdr:nvSpPr>
        <xdr:cNvPr id="426" name="普通建設事業費 （ うち新規整備　）該当値テキスト"/>
        <xdr:cNvSpPr txBox="1"/>
      </xdr:nvSpPr>
      <xdr:spPr>
        <a:xfrm>
          <a:off x="10528300" y="132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74656</xdr:rowOff>
    </xdr:from>
    <xdr:to>
      <xdr:col>50</xdr:col>
      <xdr:colOff>165100</xdr:colOff>
      <xdr:row>79</xdr:row>
      <xdr:rowOff>4806</xdr:rowOff>
    </xdr:to>
    <xdr:sp macro="" textlink="">
      <xdr:nvSpPr>
        <xdr:cNvPr id="427" name="楕円 426"/>
        <xdr:cNvSpPr/>
      </xdr:nvSpPr>
      <xdr:spPr>
        <a:xfrm>
          <a:off x="9588500" y="13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167383</xdr:rowOff>
    </xdr:from>
    <xdr:ext cx="534377" cy="259045"/>
    <xdr:sp macro="" textlink="">
      <xdr:nvSpPr>
        <xdr:cNvPr id="428" name="テキスト ボックス 427"/>
        <xdr:cNvSpPr txBox="1"/>
      </xdr:nvSpPr>
      <xdr:spPr>
        <a:xfrm>
          <a:off x="9372111" y="135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102453</xdr:rowOff>
    </xdr:from>
    <xdr:to>
      <xdr:col>46</xdr:col>
      <xdr:colOff>38100</xdr:colOff>
      <xdr:row>79</xdr:row>
      <xdr:rowOff>32603</xdr:rowOff>
    </xdr:to>
    <xdr:sp macro="" textlink="">
      <xdr:nvSpPr>
        <xdr:cNvPr id="429" name="楕円 428"/>
        <xdr:cNvSpPr/>
      </xdr:nvSpPr>
      <xdr:spPr>
        <a:xfrm>
          <a:off x="8699500" y="13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23730</xdr:rowOff>
    </xdr:from>
    <xdr:ext cx="534377" cy="259045"/>
    <xdr:sp macro="" textlink="">
      <xdr:nvSpPr>
        <xdr:cNvPr id="430" name="テキスト ボックス 429"/>
        <xdr:cNvSpPr txBox="1"/>
      </xdr:nvSpPr>
      <xdr:spPr>
        <a:xfrm>
          <a:off x="8483111" y="135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91639</xdr:rowOff>
    </xdr:from>
    <xdr:to>
      <xdr:col>41</xdr:col>
      <xdr:colOff>101600</xdr:colOff>
      <xdr:row>74</xdr:row>
      <xdr:rowOff>21789</xdr:rowOff>
    </xdr:to>
    <xdr:sp macro="" textlink="">
      <xdr:nvSpPr>
        <xdr:cNvPr id="431" name="楕円 430"/>
        <xdr:cNvSpPr/>
      </xdr:nvSpPr>
      <xdr:spPr>
        <a:xfrm>
          <a:off x="7810500" y="126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38316</xdr:rowOff>
    </xdr:from>
    <xdr:ext cx="599010" cy="259045"/>
    <xdr:sp macro="" textlink="">
      <xdr:nvSpPr>
        <xdr:cNvPr id="432" name="テキスト ボックス 431"/>
        <xdr:cNvSpPr txBox="1"/>
      </xdr:nvSpPr>
      <xdr:spPr>
        <a:xfrm>
          <a:off x="7561795" y="1238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106976</xdr:rowOff>
    </xdr:from>
    <xdr:to>
      <xdr:col>36</xdr:col>
      <xdr:colOff>165100</xdr:colOff>
      <xdr:row>79</xdr:row>
      <xdr:rowOff>37126</xdr:rowOff>
    </xdr:to>
    <xdr:sp macro="" textlink="">
      <xdr:nvSpPr>
        <xdr:cNvPr id="433" name="楕円 432"/>
        <xdr:cNvSpPr/>
      </xdr:nvSpPr>
      <xdr:spPr>
        <a:xfrm>
          <a:off x="6921500" y="134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28253</xdr:rowOff>
    </xdr:from>
    <xdr:ext cx="534377" cy="259045"/>
    <xdr:sp macro="" textlink="">
      <xdr:nvSpPr>
        <xdr:cNvPr id="434" name="テキスト ボックス 433"/>
        <xdr:cNvSpPr txBox="1"/>
      </xdr:nvSpPr>
      <xdr:spPr>
        <a:xfrm>
          <a:off x="6705111" y="135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122106</xdr:rowOff>
    </xdr:from>
    <xdr:to>
      <xdr:col>55</xdr:col>
      <xdr:colOff>0</xdr:colOff>
      <xdr:row>97</xdr:row>
      <xdr:rowOff>152180</xdr:rowOff>
    </xdr:to>
    <xdr:cxnSp macro="">
      <xdr:nvCxnSpPr>
        <xdr:cNvPr id="459" name="直線コネクタ 458"/>
        <xdr:cNvCxnSpPr/>
      </xdr:nvCxnSpPr>
      <xdr:spPr>
        <a:xfrm>
          <a:off x="9639300" y="16752756"/>
          <a:ext cx="8382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109204</xdr:rowOff>
    </xdr:from>
    <xdr:to>
      <xdr:col>50</xdr:col>
      <xdr:colOff>114300</xdr:colOff>
      <xdr:row>97</xdr:row>
      <xdr:rowOff>122106</xdr:rowOff>
    </xdr:to>
    <xdr:cxnSp macro="">
      <xdr:nvCxnSpPr>
        <xdr:cNvPr id="462" name="直線コネクタ 461"/>
        <xdr:cNvCxnSpPr/>
      </xdr:nvCxnSpPr>
      <xdr:spPr>
        <a:xfrm>
          <a:off x="8750300" y="16739854"/>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109204</xdr:rowOff>
    </xdr:from>
    <xdr:to>
      <xdr:col>45</xdr:col>
      <xdr:colOff>177800</xdr:colOff>
      <xdr:row>98</xdr:row>
      <xdr:rowOff>12661</xdr:rowOff>
    </xdr:to>
    <xdr:cxnSp macro="">
      <xdr:nvCxnSpPr>
        <xdr:cNvPr id="465" name="直線コネクタ 464"/>
        <xdr:cNvCxnSpPr/>
      </xdr:nvCxnSpPr>
      <xdr:spPr>
        <a:xfrm flipV="1">
          <a:off x="7861300" y="16739854"/>
          <a:ext cx="889000" cy="7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52463</xdr:rowOff>
    </xdr:from>
    <xdr:to>
      <xdr:col>41</xdr:col>
      <xdr:colOff>50800</xdr:colOff>
      <xdr:row>98</xdr:row>
      <xdr:rowOff>12661</xdr:rowOff>
    </xdr:to>
    <xdr:cxnSp macro="">
      <xdr:nvCxnSpPr>
        <xdr:cNvPr id="468" name="直線コネクタ 467"/>
        <xdr:cNvCxnSpPr/>
      </xdr:nvCxnSpPr>
      <xdr:spPr>
        <a:xfrm>
          <a:off x="6972300" y="16683113"/>
          <a:ext cx="889000" cy="1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164414</xdr:rowOff>
    </xdr:from>
    <xdr:ext cx="599010" cy="259045"/>
    <xdr:sp macro="" textlink="">
      <xdr:nvSpPr>
        <xdr:cNvPr id="472" name="テキスト ボックス 471"/>
        <xdr:cNvSpPr txBox="1"/>
      </xdr:nvSpPr>
      <xdr:spPr>
        <a:xfrm>
          <a:off x="6672795" y="167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101380</xdr:rowOff>
    </xdr:from>
    <xdr:to>
      <xdr:col>55</xdr:col>
      <xdr:colOff>50800</xdr:colOff>
      <xdr:row>98</xdr:row>
      <xdr:rowOff>31530</xdr:rowOff>
    </xdr:to>
    <xdr:sp macro="" textlink="">
      <xdr:nvSpPr>
        <xdr:cNvPr id="478" name="楕円 477"/>
        <xdr:cNvSpPr/>
      </xdr:nvSpPr>
      <xdr:spPr>
        <a:xfrm>
          <a:off x="10426700" y="167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34377" cy="259045"/>
    <xdr:sp macro="" textlink="">
      <xdr:nvSpPr>
        <xdr:cNvPr id="479" name="普通建設事業費 （ うち更新整備　）該当値テキスト"/>
        <xdr:cNvSpPr txBox="1"/>
      </xdr:nvSpPr>
      <xdr:spPr>
        <a:xfrm>
          <a:off x="10528300" y="166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71306</xdr:rowOff>
    </xdr:from>
    <xdr:to>
      <xdr:col>50</xdr:col>
      <xdr:colOff>165100</xdr:colOff>
      <xdr:row>98</xdr:row>
      <xdr:rowOff>1456</xdr:rowOff>
    </xdr:to>
    <xdr:sp macro="" textlink="">
      <xdr:nvSpPr>
        <xdr:cNvPr id="480" name="楕円 479"/>
        <xdr:cNvSpPr/>
      </xdr:nvSpPr>
      <xdr:spPr>
        <a:xfrm>
          <a:off x="9588500" y="167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164033</xdr:rowOff>
    </xdr:from>
    <xdr:ext cx="599010" cy="259045"/>
    <xdr:sp macro="" textlink="">
      <xdr:nvSpPr>
        <xdr:cNvPr id="481" name="テキスト ボックス 480"/>
        <xdr:cNvSpPr txBox="1"/>
      </xdr:nvSpPr>
      <xdr:spPr>
        <a:xfrm>
          <a:off x="9339795" y="167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58404</xdr:rowOff>
    </xdr:from>
    <xdr:to>
      <xdr:col>46</xdr:col>
      <xdr:colOff>38100</xdr:colOff>
      <xdr:row>97</xdr:row>
      <xdr:rowOff>160004</xdr:rowOff>
    </xdr:to>
    <xdr:sp macro="" textlink="">
      <xdr:nvSpPr>
        <xdr:cNvPr id="482" name="楕円 481"/>
        <xdr:cNvSpPr/>
      </xdr:nvSpPr>
      <xdr:spPr>
        <a:xfrm>
          <a:off x="8699500" y="166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5081</xdr:rowOff>
    </xdr:from>
    <xdr:ext cx="599010" cy="259045"/>
    <xdr:sp macro="" textlink="">
      <xdr:nvSpPr>
        <xdr:cNvPr id="483" name="テキスト ボックス 482"/>
        <xdr:cNvSpPr txBox="1"/>
      </xdr:nvSpPr>
      <xdr:spPr>
        <a:xfrm>
          <a:off x="8450795" y="1646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133311</xdr:rowOff>
    </xdr:from>
    <xdr:to>
      <xdr:col>41</xdr:col>
      <xdr:colOff>101600</xdr:colOff>
      <xdr:row>98</xdr:row>
      <xdr:rowOff>63461</xdr:rowOff>
    </xdr:to>
    <xdr:sp macro="" textlink="">
      <xdr:nvSpPr>
        <xdr:cNvPr id="484" name="楕円 483"/>
        <xdr:cNvSpPr/>
      </xdr:nvSpPr>
      <xdr:spPr>
        <a:xfrm>
          <a:off x="7810500" y="167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54588</xdr:rowOff>
    </xdr:from>
    <xdr:ext cx="534377" cy="259045"/>
    <xdr:sp macro="" textlink="">
      <xdr:nvSpPr>
        <xdr:cNvPr id="485" name="テキスト ボックス 484"/>
        <xdr:cNvSpPr txBox="1"/>
      </xdr:nvSpPr>
      <xdr:spPr>
        <a:xfrm>
          <a:off x="7594111" y="1685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xdr:rowOff>
    </xdr:from>
    <xdr:to>
      <xdr:col>36</xdr:col>
      <xdr:colOff>165100</xdr:colOff>
      <xdr:row>97</xdr:row>
      <xdr:rowOff>103263</xdr:rowOff>
    </xdr:to>
    <xdr:sp macro="" textlink="">
      <xdr:nvSpPr>
        <xdr:cNvPr id="486" name="楕円 485"/>
        <xdr:cNvSpPr/>
      </xdr:nvSpPr>
      <xdr:spPr>
        <a:xfrm>
          <a:off x="6921500" y="166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119790</xdr:rowOff>
    </xdr:from>
    <xdr:ext cx="599010" cy="259045"/>
    <xdr:sp macro="" textlink="">
      <xdr:nvSpPr>
        <xdr:cNvPr id="487" name="テキスト ボックス 486"/>
        <xdr:cNvSpPr txBox="1"/>
      </xdr:nvSpPr>
      <xdr:spPr>
        <a:xfrm>
          <a:off x="6672795" y="1640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98732</xdr:rowOff>
    </xdr:from>
    <xdr:to>
      <xdr:col>85</xdr:col>
      <xdr:colOff>127000</xdr:colOff>
      <xdr:row>39</xdr:row>
      <xdr:rowOff>98878</xdr:rowOff>
    </xdr:to>
    <xdr:cxnSp macro="">
      <xdr:nvCxnSpPr>
        <xdr:cNvPr id="518" name="直線コネクタ 517"/>
        <xdr:cNvCxnSpPr/>
      </xdr:nvCxnSpPr>
      <xdr:spPr>
        <a:xfrm>
          <a:off x="15481300" y="6785282"/>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94478</xdr:rowOff>
    </xdr:from>
    <xdr:to>
      <xdr:col>81</xdr:col>
      <xdr:colOff>50800</xdr:colOff>
      <xdr:row>39</xdr:row>
      <xdr:rowOff>98732</xdr:rowOff>
    </xdr:to>
    <xdr:cxnSp macro="">
      <xdr:nvCxnSpPr>
        <xdr:cNvPr id="521" name="直線コネクタ 520"/>
        <xdr:cNvCxnSpPr/>
      </xdr:nvCxnSpPr>
      <xdr:spPr>
        <a:xfrm>
          <a:off x="14592300" y="6781028"/>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94478</xdr:rowOff>
    </xdr:from>
    <xdr:to>
      <xdr:col>76</xdr:col>
      <xdr:colOff>114300</xdr:colOff>
      <xdr:row>39</xdr:row>
      <xdr:rowOff>98650</xdr:rowOff>
    </xdr:to>
    <xdr:cxnSp macro="">
      <xdr:nvCxnSpPr>
        <xdr:cNvPr id="524" name="直線コネクタ 523"/>
        <xdr:cNvCxnSpPr/>
      </xdr:nvCxnSpPr>
      <xdr:spPr>
        <a:xfrm flipV="1">
          <a:off x="13703300" y="67810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97698</xdr:rowOff>
    </xdr:from>
    <xdr:to>
      <xdr:col>71</xdr:col>
      <xdr:colOff>177800</xdr:colOff>
      <xdr:row>39</xdr:row>
      <xdr:rowOff>98650</xdr:rowOff>
    </xdr:to>
    <xdr:cxnSp macro="">
      <xdr:nvCxnSpPr>
        <xdr:cNvPr id="527" name="直線コネクタ 526"/>
        <xdr:cNvCxnSpPr/>
      </xdr:nvCxnSpPr>
      <xdr:spPr>
        <a:xfrm>
          <a:off x="12814300" y="678424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47932</xdr:rowOff>
    </xdr:from>
    <xdr:to>
      <xdr:col>81</xdr:col>
      <xdr:colOff>101600</xdr:colOff>
      <xdr:row>39</xdr:row>
      <xdr:rowOff>149532</xdr:rowOff>
    </xdr:to>
    <xdr:sp macro="" textlink="">
      <xdr:nvSpPr>
        <xdr:cNvPr id="539" name="楕円 538"/>
        <xdr:cNvSpPr/>
      </xdr:nvSpPr>
      <xdr:spPr>
        <a:xfrm>
          <a:off x="15430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140659</xdr:rowOff>
    </xdr:from>
    <xdr:ext cx="313932" cy="259045"/>
    <xdr:sp macro="" textlink="">
      <xdr:nvSpPr>
        <xdr:cNvPr id="540" name="テキスト ボックス 539"/>
        <xdr:cNvSpPr txBox="1"/>
      </xdr:nvSpPr>
      <xdr:spPr>
        <a:xfrm>
          <a:off x="15324333" y="6827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43678</xdr:rowOff>
    </xdr:from>
    <xdr:to>
      <xdr:col>76</xdr:col>
      <xdr:colOff>165100</xdr:colOff>
      <xdr:row>39</xdr:row>
      <xdr:rowOff>145278</xdr:rowOff>
    </xdr:to>
    <xdr:sp macro="" textlink="">
      <xdr:nvSpPr>
        <xdr:cNvPr id="541" name="楕円 540"/>
        <xdr:cNvSpPr/>
      </xdr:nvSpPr>
      <xdr:spPr>
        <a:xfrm>
          <a:off x="14541500" y="67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136405</xdr:rowOff>
    </xdr:from>
    <xdr:ext cx="469744" cy="259045"/>
    <xdr:sp macro="" textlink="">
      <xdr:nvSpPr>
        <xdr:cNvPr id="542" name="テキスト ボックス 541"/>
        <xdr:cNvSpPr txBox="1"/>
      </xdr:nvSpPr>
      <xdr:spPr>
        <a:xfrm>
          <a:off x="14357428" y="682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47850</xdr:rowOff>
    </xdr:from>
    <xdr:to>
      <xdr:col>72</xdr:col>
      <xdr:colOff>38100</xdr:colOff>
      <xdr:row>39</xdr:row>
      <xdr:rowOff>149450</xdr:rowOff>
    </xdr:to>
    <xdr:sp macro="" textlink="">
      <xdr:nvSpPr>
        <xdr:cNvPr id="543" name="楕円 542"/>
        <xdr:cNvSpPr/>
      </xdr:nvSpPr>
      <xdr:spPr>
        <a:xfrm>
          <a:off x="13652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140577</xdr:rowOff>
    </xdr:from>
    <xdr:ext cx="378565" cy="259045"/>
    <xdr:sp macro="" textlink="">
      <xdr:nvSpPr>
        <xdr:cNvPr id="544" name="テキスト ボックス 543"/>
        <xdr:cNvSpPr txBox="1"/>
      </xdr:nvSpPr>
      <xdr:spPr>
        <a:xfrm>
          <a:off x="13514017" y="6827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46898</xdr:rowOff>
    </xdr:from>
    <xdr:to>
      <xdr:col>67</xdr:col>
      <xdr:colOff>101600</xdr:colOff>
      <xdr:row>39</xdr:row>
      <xdr:rowOff>148498</xdr:rowOff>
    </xdr:to>
    <xdr:sp macro="" textlink="">
      <xdr:nvSpPr>
        <xdr:cNvPr id="545" name="楕円 544"/>
        <xdr:cNvSpPr/>
      </xdr:nvSpPr>
      <xdr:spPr>
        <a:xfrm>
          <a:off x="12763500" y="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139625</xdr:rowOff>
    </xdr:from>
    <xdr:ext cx="378565" cy="259045"/>
    <xdr:sp macro="" textlink="">
      <xdr:nvSpPr>
        <xdr:cNvPr id="546" name="テキスト ボックス 545"/>
        <xdr:cNvSpPr txBox="1"/>
      </xdr:nvSpPr>
      <xdr:spPr>
        <a:xfrm>
          <a:off x="12625017" y="6826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143281</xdr:rowOff>
    </xdr:from>
    <xdr:to>
      <xdr:col>85</xdr:col>
      <xdr:colOff>127000</xdr:colOff>
      <xdr:row>76</xdr:row>
      <xdr:rowOff>17049</xdr:rowOff>
    </xdr:to>
    <xdr:cxnSp macro="">
      <xdr:nvCxnSpPr>
        <xdr:cNvPr id="624" name="直線コネクタ 623"/>
        <xdr:cNvCxnSpPr/>
      </xdr:nvCxnSpPr>
      <xdr:spPr>
        <a:xfrm flipV="1">
          <a:off x="15481300" y="13002031"/>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17049</xdr:rowOff>
    </xdr:from>
    <xdr:to>
      <xdr:col>81</xdr:col>
      <xdr:colOff>50800</xdr:colOff>
      <xdr:row>76</xdr:row>
      <xdr:rowOff>26905</xdr:rowOff>
    </xdr:to>
    <xdr:cxnSp macro="">
      <xdr:nvCxnSpPr>
        <xdr:cNvPr id="627" name="直線コネクタ 626"/>
        <xdr:cNvCxnSpPr/>
      </xdr:nvCxnSpPr>
      <xdr:spPr>
        <a:xfrm flipV="1">
          <a:off x="14592300" y="13047249"/>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26905</xdr:rowOff>
    </xdr:from>
    <xdr:to>
      <xdr:col>76</xdr:col>
      <xdr:colOff>114300</xdr:colOff>
      <xdr:row>76</xdr:row>
      <xdr:rowOff>91991</xdr:rowOff>
    </xdr:to>
    <xdr:cxnSp macro="">
      <xdr:nvCxnSpPr>
        <xdr:cNvPr id="630" name="直線コネクタ 629"/>
        <xdr:cNvCxnSpPr/>
      </xdr:nvCxnSpPr>
      <xdr:spPr>
        <a:xfrm flipV="1">
          <a:off x="13703300" y="1305710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91991</xdr:rowOff>
    </xdr:from>
    <xdr:to>
      <xdr:col>71</xdr:col>
      <xdr:colOff>177800</xdr:colOff>
      <xdr:row>77</xdr:row>
      <xdr:rowOff>4335</xdr:rowOff>
    </xdr:to>
    <xdr:cxnSp macro="">
      <xdr:nvCxnSpPr>
        <xdr:cNvPr id="633" name="直線コネクタ 632"/>
        <xdr:cNvCxnSpPr/>
      </xdr:nvCxnSpPr>
      <xdr:spPr>
        <a:xfrm flipV="1">
          <a:off x="12814300" y="13122191"/>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92481</xdr:rowOff>
    </xdr:from>
    <xdr:to>
      <xdr:col>85</xdr:col>
      <xdr:colOff>177800</xdr:colOff>
      <xdr:row>76</xdr:row>
      <xdr:rowOff>22631</xdr:rowOff>
    </xdr:to>
    <xdr:sp macro="" textlink="">
      <xdr:nvSpPr>
        <xdr:cNvPr id="643" name="楕円 642"/>
        <xdr:cNvSpPr/>
      </xdr:nvSpPr>
      <xdr:spPr>
        <a:xfrm>
          <a:off x="16268700" y="129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115358</xdr:rowOff>
    </xdr:from>
    <xdr:ext cx="599010" cy="259045"/>
    <xdr:sp macro="" textlink="">
      <xdr:nvSpPr>
        <xdr:cNvPr id="644" name="公債費該当値テキスト"/>
        <xdr:cNvSpPr txBox="1"/>
      </xdr:nvSpPr>
      <xdr:spPr>
        <a:xfrm>
          <a:off x="16370300" y="1280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137699</xdr:rowOff>
    </xdr:from>
    <xdr:to>
      <xdr:col>81</xdr:col>
      <xdr:colOff>101600</xdr:colOff>
      <xdr:row>76</xdr:row>
      <xdr:rowOff>67849</xdr:rowOff>
    </xdr:to>
    <xdr:sp macro="" textlink="">
      <xdr:nvSpPr>
        <xdr:cNvPr id="645" name="楕円 644"/>
        <xdr:cNvSpPr/>
      </xdr:nvSpPr>
      <xdr:spPr>
        <a:xfrm>
          <a:off x="15430500" y="129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84376</xdr:rowOff>
    </xdr:from>
    <xdr:ext cx="599010" cy="259045"/>
    <xdr:sp macro="" textlink="">
      <xdr:nvSpPr>
        <xdr:cNvPr id="646" name="テキスト ボックス 645"/>
        <xdr:cNvSpPr txBox="1"/>
      </xdr:nvSpPr>
      <xdr:spPr>
        <a:xfrm>
          <a:off x="15181795" y="127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147555</xdr:rowOff>
    </xdr:from>
    <xdr:to>
      <xdr:col>76</xdr:col>
      <xdr:colOff>165100</xdr:colOff>
      <xdr:row>76</xdr:row>
      <xdr:rowOff>77705</xdr:rowOff>
    </xdr:to>
    <xdr:sp macro="" textlink="">
      <xdr:nvSpPr>
        <xdr:cNvPr id="647" name="楕円 646"/>
        <xdr:cNvSpPr/>
      </xdr:nvSpPr>
      <xdr:spPr>
        <a:xfrm>
          <a:off x="14541500" y="130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94232</xdr:rowOff>
    </xdr:from>
    <xdr:ext cx="599010" cy="259045"/>
    <xdr:sp macro="" textlink="">
      <xdr:nvSpPr>
        <xdr:cNvPr id="648" name="テキスト ボックス 647"/>
        <xdr:cNvSpPr txBox="1"/>
      </xdr:nvSpPr>
      <xdr:spPr>
        <a:xfrm>
          <a:off x="14292795" y="1278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41191</xdr:rowOff>
    </xdr:from>
    <xdr:to>
      <xdr:col>72</xdr:col>
      <xdr:colOff>38100</xdr:colOff>
      <xdr:row>76</xdr:row>
      <xdr:rowOff>142791</xdr:rowOff>
    </xdr:to>
    <xdr:sp macro="" textlink="">
      <xdr:nvSpPr>
        <xdr:cNvPr id="649" name="楕円 648"/>
        <xdr:cNvSpPr/>
      </xdr:nvSpPr>
      <xdr:spPr>
        <a:xfrm>
          <a:off x="13652500" y="1307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159318</xdr:rowOff>
    </xdr:from>
    <xdr:ext cx="599010" cy="259045"/>
    <xdr:sp macro="" textlink="">
      <xdr:nvSpPr>
        <xdr:cNvPr id="650" name="テキスト ボックス 649"/>
        <xdr:cNvSpPr txBox="1"/>
      </xdr:nvSpPr>
      <xdr:spPr>
        <a:xfrm>
          <a:off x="13403795" y="1284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124985</xdr:rowOff>
    </xdr:from>
    <xdr:to>
      <xdr:col>67</xdr:col>
      <xdr:colOff>101600</xdr:colOff>
      <xdr:row>77</xdr:row>
      <xdr:rowOff>55135</xdr:rowOff>
    </xdr:to>
    <xdr:sp macro="" textlink="">
      <xdr:nvSpPr>
        <xdr:cNvPr id="651" name="楕円 650"/>
        <xdr:cNvSpPr/>
      </xdr:nvSpPr>
      <xdr:spPr>
        <a:xfrm>
          <a:off x="12763500" y="131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46262</xdr:rowOff>
    </xdr:from>
    <xdr:ext cx="599010" cy="259045"/>
    <xdr:sp macro="" textlink="">
      <xdr:nvSpPr>
        <xdr:cNvPr id="652" name="テキスト ボックス 651"/>
        <xdr:cNvSpPr txBox="1"/>
      </xdr:nvSpPr>
      <xdr:spPr>
        <a:xfrm>
          <a:off x="12514795" y="1324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48630</xdr:rowOff>
    </xdr:from>
    <xdr:to>
      <xdr:col>85</xdr:col>
      <xdr:colOff>127000</xdr:colOff>
      <xdr:row>98</xdr:row>
      <xdr:rowOff>120386</xdr:rowOff>
    </xdr:to>
    <xdr:cxnSp macro="">
      <xdr:nvCxnSpPr>
        <xdr:cNvPr id="681" name="直線コネクタ 680"/>
        <xdr:cNvCxnSpPr/>
      </xdr:nvCxnSpPr>
      <xdr:spPr>
        <a:xfrm flipV="1">
          <a:off x="15481300" y="16850730"/>
          <a:ext cx="8382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77645</xdr:rowOff>
    </xdr:from>
    <xdr:to>
      <xdr:col>81</xdr:col>
      <xdr:colOff>50800</xdr:colOff>
      <xdr:row>98</xdr:row>
      <xdr:rowOff>120386</xdr:rowOff>
    </xdr:to>
    <xdr:cxnSp macro="">
      <xdr:nvCxnSpPr>
        <xdr:cNvPr id="684" name="直線コネクタ 683"/>
        <xdr:cNvCxnSpPr/>
      </xdr:nvCxnSpPr>
      <xdr:spPr>
        <a:xfrm>
          <a:off x="14592300" y="16879745"/>
          <a:ext cx="889000" cy="4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68072</xdr:rowOff>
    </xdr:from>
    <xdr:to>
      <xdr:col>76</xdr:col>
      <xdr:colOff>114300</xdr:colOff>
      <xdr:row>98</xdr:row>
      <xdr:rowOff>77645</xdr:rowOff>
    </xdr:to>
    <xdr:cxnSp macro="">
      <xdr:nvCxnSpPr>
        <xdr:cNvPr id="687" name="直線コネクタ 686"/>
        <xdr:cNvCxnSpPr/>
      </xdr:nvCxnSpPr>
      <xdr:spPr>
        <a:xfrm>
          <a:off x="13703300" y="16870172"/>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67836</xdr:rowOff>
    </xdr:from>
    <xdr:to>
      <xdr:col>71</xdr:col>
      <xdr:colOff>177800</xdr:colOff>
      <xdr:row>98</xdr:row>
      <xdr:rowOff>68072</xdr:rowOff>
    </xdr:to>
    <xdr:cxnSp macro="">
      <xdr:nvCxnSpPr>
        <xdr:cNvPr id="690" name="直線コネクタ 689"/>
        <xdr:cNvCxnSpPr/>
      </xdr:nvCxnSpPr>
      <xdr:spPr>
        <a:xfrm>
          <a:off x="12814300" y="16869936"/>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166837</xdr:rowOff>
    </xdr:from>
    <xdr:ext cx="534377" cy="259045"/>
    <xdr:sp macro="" textlink="">
      <xdr:nvSpPr>
        <xdr:cNvPr id="694" name="テキスト ボックス 693"/>
        <xdr:cNvSpPr txBox="1"/>
      </xdr:nvSpPr>
      <xdr:spPr>
        <a:xfrm>
          <a:off x="12547111" y="169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169280</xdr:rowOff>
    </xdr:from>
    <xdr:to>
      <xdr:col>85</xdr:col>
      <xdr:colOff>177800</xdr:colOff>
      <xdr:row>98</xdr:row>
      <xdr:rowOff>99430</xdr:rowOff>
    </xdr:to>
    <xdr:sp macro="" textlink="">
      <xdr:nvSpPr>
        <xdr:cNvPr id="700" name="楕円 699"/>
        <xdr:cNvSpPr/>
      </xdr:nvSpPr>
      <xdr:spPr>
        <a:xfrm>
          <a:off x="16268700" y="167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20707</xdr:rowOff>
    </xdr:from>
    <xdr:ext cx="599010" cy="259045"/>
    <xdr:sp macro="" textlink="">
      <xdr:nvSpPr>
        <xdr:cNvPr id="701" name="積立金該当値テキスト"/>
        <xdr:cNvSpPr txBox="1"/>
      </xdr:nvSpPr>
      <xdr:spPr>
        <a:xfrm>
          <a:off x="16370300" y="1665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69586</xdr:rowOff>
    </xdr:from>
    <xdr:to>
      <xdr:col>81</xdr:col>
      <xdr:colOff>101600</xdr:colOff>
      <xdr:row>98</xdr:row>
      <xdr:rowOff>171186</xdr:rowOff>
    </xdr:to>
    <xdr:sp macro="" textlink="">
      <xdr:nvSpPr>
        <xdr:cNvPr id="702" name="楕円 701"/>
        <xdr:cNvSpPr/>
      </xdr:nvSpPr>
      <xdr:spPr>
        <a:xfrm>
          <a:off x="15430500" y="168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162313</xdr:rowOff>
    </xdr:from>
    <xdr:ext cx="534377" cy="259045"/>
    <xdr:sp macro="" textlink="">
      <xdr:nvSpPr>
        <xdr:cNvPr id="703" name="テキスト ボックス 702"/>
        <xdr:cNvSpPr txBox="1"/>
      </xdr:nvSpPr>
      <xdr:spPr>
        <a:xfrm>
          <a:off x="15214111"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26845</xdr:rowOff>
    </xdr:from>
    <xdr:to>
      <xdr:col>76</xdr:col>
      <xdr:colOff>165100</xdr:colOff>
      <xdr:row>98</xdr:row>
      <xdr:rowOff>128445</xdr:rowOff>
    </xdr:to>
    <xdr:sp macro="" textlink="">
      <xdr:nvSpPr>
        <xdr:cNvPr id="704" name="楕円 703"/>
        <xdr:cNvSpPr/>
      </xdr:nvSpPr>
      <xdr:spPr>
        <a:xfrm>
          <a:off x="14541500" y="168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144972</xdr:rowOff>
    </xdr:from>
    <xdr:ext cx="599010" cy="259045"/>
    <xdr:sp macro="" textlink="">
      <xdr:nvSpPr>
        <xdr:cNvPr id="705" name="テキスト ボックス 704"/>
        <xdr:cNvSpPr txBox="1"/>
      </xdr:nvSpPr>
      <xdr:spPr>
        <a:xfrm>
          <a:off x="14292795" y="1660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17272</xdr:rowOff>
    </xdr:from>
    <xdr:to>
      <xdr:col>72</xdr:col>
      <xdr:colOff>38100</xdr:colOff>
      <xdr:row>98</xdr:row>
      <xdr:rowOff>118872</xdr:rowOff>
    </xdr:to>
    <xdr:sp macro="" textlink="">
      <xdr:nvSpPr>
        <xdr:cNvPr id="706" name="楕円 705"/>
        <xdr:cNvSpPr/>
      </xdr:nvSpPr>
      <xdr:spPr>
        <a:xfrm>
          <a:off x="13652500" y="168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135399</xdr:rowOff>
    </xdr:from>
    <xdr:ext cx="599010" cy="259045"/>
    <xdr:sp macro="" textlink="">
      <xdr:nvSpPr>
        <xdr:cNvPr id="707" name="テキスト ボックス 706"/>
        <xdr:cNvSpPr txBox="1"/>
      </xdr:nvSpPr>
      <xdr:spPr>
        <a:xfrm>
          <a:off x="13403795" y="1659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17036</xdr:rowOff>
    </xdr:from>
    <xdr:to>
      <xdr:col>67</xdr:col>
      <xdr:colOff>101600</xdr:colOff>
      <xdr:row>98</xdr:row>
      <xdr:rowOff>118636</xdr:rowOff>
    </xdr:to>
    <xdr:sp macro="" textlink="">
      <xdr:nvSpPr>
        <xdr:cNvPr id="708" name="楕円 707"/>
        <xdr:cNvSpPr/>
      </xdr:nvSpPr>
      <xdr:spPr>
        <a:xfrm>
          <a:off x="12763500" y="168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135163</xdr:rowOff>
    </xdr:from>
    <xdr:ext cx="599010" cy="259045"/>
    <xdr:sp macro="" textlink="">
      <xdr:nvSpPr>
        <xdr:cNvPr id="709" name="テキスト ボックス 708"/>
        <xdr:cNvSpPr txBox="1"/>
      </xdr:nvSpPr>
      <xdr:spPr>
        <a:xfrm>
          <a:off x="12514795" y="1659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133505</xdr:rowOff>
    </xdr:from>
    <xdr:to>
      <xdr:col>102</xdr:col>
      <xdr:colOff>114300</xdr:colOff>
      <xdr:row>38</xdr:row>
      <xdr:rowOff>139700</xdr:rowOff>
    </xdr:to>
    <xdr:cxnSp macro="">
      <xdr:nvCxnSpPr>
        <xdr:cNvPr id="745" name="直線コネクタ 744"/>
        <xdr:cNvCxnSpPr/>
      </xdr:nvCxnSpPr>
      <xdr:spPr>
        <a:xfrm>
          <a:off x="18656300" y="6648605"/>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5170</xdr:rowOff>
    </xdr:from>
    <xdr:ext cx="378565" cy="259045"/>
    <xdr:sp macro="" textlink="">
      <xdr:nvSpPr>
        <xdr:cNvPr id="749" name="テキスト ボックス 748"/>
        <xdr:cNvSpPr txBox="1"/>
      </xdr:nvSpPr>
      <xdr:spPr>
        <a:xfrm>
          <a:off x="18467017" y="669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82705</xdr:rowOff>
    </xdr:from>
    <xdr:to>
      <xdr:col>98</xdr:col>
      <xdr:colOff>38100</xdr:colOff>
      <xdr:row>39</xdr:row>
      <xdr:rowOff>12855</xdr:rowOff>
    </xdr:to>
    <xdr:sp macro="" textlink="">
      <xdr:nvSpPr>
        <xdr:cNvPr id="763" name="楕円 762"/>
        <xdr:cNvSpPr/>
      </xdr:nvSpPr>
      <xdr:spPr>
        <a:xfrm>
          <a:off x="18605500" y="65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29382</xdr:rowOff>
    </xdr:from>
    <xdr:ext cx="378565" cy="259045"/>
    <xdr:sp macro="" textlink="">
      <xdr:nvSpPr>
        <xdr:cNvPr id="764" name="テキスト ボックス 763"/>
        <xdr:cNvSpPr txBox="1"/>
      </xdr:nvSpPr>
      <xdr:spPr>
        <a:xfrm>
          <a:off x="18467017" y="637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132915</xdr:rowOff>
    </xdr:from>
    <xdr:to>
      <xdr:col>116</xdr:col>
      <xdr:colOff>63500</xdr:colOff>
      <xdr:row>58</xdr:row>
      <xdr:rowOff>132970</xdr:rowOff>
    </xdr:to>
    <xdr:cxnSp macro="">
      <xdr:nvCxnSpPr>
        <xdr:cNvPr id="791" name="直線コネクタ 790"/>
        <xdr:cNvCxnSpPr/>
      </xdr:nvCxnSpPr>
      <xdr:spPr>
        <a:xfrm flipV="1">
          <a:off x="21323300" y="10077015"/>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132970</xdr:rowOff>
    </xdr:from>
    <xdr:to>
      <xdr:col>111</xdr:col>
      <xdr:colOff>177800</xdr:colOff>
      <xdr:row>58</xdr:row>
      <xdr:rowOff>133089</xdr:rowOff>
    </xdr:to>
    <xdr:cxnSp macro="">
      <xdr:nvCxnSpPr>
        <xdr:cNvPr id="794" name="直線コネクタ 793"/>
        <xdr:cNvCxnSpPr/>
      </xdr:nvCxnSpPr>
      <xdr:spPr>
        <a:xfrm flipV="1">
          <a:off x="20434300" y="10077070"/>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133089</xdr:rowOff>
    </xdr:from>
    <xdr:to>
      <xdr:col>107</xdr:col>
      <xdr:colOff>50800</xdr:colOff>
      <xdr:row>58</xdr:row>
      <xdr:rowOff>133144</xdr:rowOff>
    </xdr:to>
    <xdr:cxnSp macro="">
      <xdr:nvCxnSpPr>
        <xdr:cNvPr id="797" name="直線コネクタ 796"/>
        <xdr:cNvCxnSpPr/>
      </xdr:nvCxnSpPr>
      <xdr:spPr>
        <a:xfrm flipV="1">
          <a:off x="19545300" y="1007718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133144</xdr:rowOff>
    </xdr:from>
    <xdr:to>
      <xdr:col>102</xdr:col>
      <xdr:colOff>114300</xdr:colOff>
      <xdr:row>58</xdr:row>
      <xdr:rowOff>133262</xdr:rowOff>
    </xdr:to>
    <xdr:cxnSp macro="">
      <xdr:nvCxnSpPr>
        <xdr:cNvPr id="800" name="直線コネクタ 799"/>
        <xdr:cNvCxnSpPr/>
      </xdr:nvCxnSpPr>
      <xdr:spPr>
        <a:xfrm flipV="1">
          <a:off x="18656300" y="10077244"/>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82115</xdr:rowOff>
    </xdr:from>
    <xdr:to>
      <xdr:col>116</xdr:col>
      <xdr:colOff>114300</xdr:colOff>
      <xdr:row>59</xdr:row>
      <xdr:rowOff>12265</xdr:rowOff>
    </xdr:to>
    <xdr:sp macro="" textlink="">
      <xdr:nvSpPr>
        <xdr:cNvPr id="810" name="楕円 809"/>
        <xdr:cNvSpPr/>
      </xdr:nvSpPr>
      <xdr:spPr>
        <a:xfrm>
          <a:off x="22110700" y="100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168492</xdr:rowOff>
    </xdr:from>
    <xdr:ext cx="378565" cy="259045"/>
    <xdr:sp macro="" textlink="">
      <xdr:nvSpPr>
        <xdr:cNvPr id="811" name="貸付金該当値テキスト"/>
        <xdr:cNvSpPr txBox="1"/>
      </xdr:nvSpPr>
      <xdr:spPr>
        <a:xfrm>
          <a:off x="22212300" y="994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82170</xdr:rowOff>
    </xdr:from>
    <xdr:to>
      <xdr:col>112</xdr:col>
      <xdr:colOff>38100</xdr:colOff>
      <xdr:row>59</xdr:row>
      <xdr:rowOff>12320</xdr:rowOff>
    </xdr:to>
    <xdr:sp macro="" textlink="">
      <xdr:nvSpPr>
        <xdr:cNvPr id="812" name="楕円 811"/>
        <xdr:cNvSpPr/>
      </xdr:nvSpPr>
      <xdr:spPr>
        <a:xfrm>
          <a:off x="21272500" y="100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3447</xdr:rowOff>
    </xdr:from>
    <xdr:ext cx="378565" cy="259045"/>
    <xdr:sp macro="" textlink="">
      <xdr:nvSpPr>
        <xdr:cNvPr id="813" name="テキスト ボックス 812"/>
        <xdr:cNvSpPr txBox="1"/>
      </xdr:nvSpPr>
      <xdr:spPr>
        <a:xfrm>
          <a:off x="21134017" y="10118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82289</xdr:rowOff>
    </xdr:from>
    <xdr:to>
      <xdr:col>107</xdr:col>
      <xdr:colOff>101600</xdr:colOff>
      <xdr:row>59</xdr:row>
      <xdr:rowOff>12439</xdr:rowOff>
    </xdr:to>
    <xdr:sp macro="" textlink="">
      <xdr:nvSpPr>
        <xdr:cNvPr id="814" name="楕円 813"/>
        <xdr:cNvSpPr/>
      </xdr:nvSpPr>
      <xdr:spPr>
        <a:xfrm>
          <a:off x="20383500" y="10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3566</xdr:rowOff>
    </xdr:from>
    <xdr:ext cx="378565" cy="259045"/>
    <xdr:sp macro="" textlink="">
      <xdr:nvSpPr>
        <xdr:cNvPr id="815" name="テキスト ボックス 814"/>
        <xdr:cNvSpPr txBox="1"/>
      </xdr:nvSpPr>
      <xdr:spPr>
        <a:xfrm>
          <a:off x="20245017" y="10119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82344</xdr:rowOff>
    </xdr:from>
    <xdr:to>
      <xdr:col>102</xdr:col>
      <xdr:colOff>165100</xdr:colOff>
      <xdr:row>59</xdr:row>
      <xdr:rowOff>12494</xdr:rowOff>
    </xdr:to>
    <xdr:sp macro="" textlink="">
      <xdr:nvSpPr>
        <xdr:cNvPr id="816" name="楕円 815"/>
        <xdr:cNvSpPr/>
      </xdr:nvSpPr>
      <xdr:spPr>
        <a:xfrm>
          <a:off x="19494500" y="100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3621</xdr:rowOff>
    </xdr:from>
    <xdr:ext cx="378565" cy="259045"/>
    <xdr:sp macro="" textlink="">
      <xdr:nvSpPr>
        <xdr:cNvPr id="817" name="テキスト ボックス 816"/>
        <xdr:cNvSpPr txBox="1"/>
      </xdr:nvSpPr>
      <xdr:spPr>
        <a:xfrm>
          <a:off x="19356017" y="1011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82462</xdr:rowOff>
    </xdr:from>
    <xdr:to>
      <xdr:col>98</xdr:col>
      <xdr:colOff>38100</xdr:colOff>
      <xdr:row>59</xdr:row>
      <xdr:rowOff>12612</xdr:rowOff>
    </xdr:to>
    <xdr:sp macro="" textlink="">
      <xdr:nvSpPr>
        <xdr:cNvPr id="818" name="楕円 817"/>
        <xdr:cNvSpPr/>
      </xdr:nvSpPr>
      <xdr:spPr>
        <a:xfrm>
          <a:off x="18605500" y="100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3739</xdr:rowOff>
    </xdr:from>
    <xdr:ext cx="378565" cy="259045"/>
    <xdr:sp macro="" textlink="">
      <xdr:nvSpPr>
        <xdr:cNvPr id="819" name="テキスト ボックス 818"/>
        <xdr:cNvSpPr txBox="1"/>
      </xdr:nvSpPr>
      <xdr:spPr>
        <a:xfrm>
          <a:off x="18467017" y="10119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99420</xdr:rowOff>
    </xdr:from>
    <xdr:to>
      <xdr:col>116</xdr:col>
      <xdr:colOff>63500</xdr:colOff>
      <xdr:row>76</xdr:row>
      <xdr:rowOff>99603</xdr:rowOff>
    </xdr:to>
    <xdr:cxnSp macro="">
      <xdr:nvCxnSpPr>
        <xdr:cNvPr id="846" name="直線コネクタ 845"/>
        <xdr:cNvCxnSpPr/>
      </xdr:nvCxnSpPr>
      <xdr:spPr>
        <a:xfrm flipV="1">
          <a:off x="21323300" y="1312962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99603</xdr:rowOff>
    </xdr:from>
    <xdr:to>
      <xdr:col>111</xdr:col>
      <xdr:colOff>177800</xdr:colOff>
      <xdr:row>76</xdr:row>
      <xdr:rowOff>108542</xdr:rowOff>
    </xdr:to>
    <xdr:cxnSp macro="">
      <xdr:nvCxnSpPr>
        <xdr:cNvPr id="849" name="直線コネクタ 848"/>
        <xdr:cNvCxnSpPr/>
      </xdr:nvCxnSpPr>
      <xdr:spPr>
        <a:xfrm flipV="1">
          <a:off x="20434300" y="13129803"/>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69461</xdr:rowOff>
    </xdr:from>
    <xdr:to>
      <xdr:col>107</xdr:col>
      <xdr:colOff>50800</xdr:colOff>
      <xdr:row>76</xdr:row>
      <xdr:rowOff>108542</xdr:rowOff>
    </xdr:to>
    <xdr:cxnSp macro="">
      <xdr:nvCxnSpPr>
        <xdr:cNvPr id="852" name="直線コネクタ 851"/>
        <xdr:cNvCxnSpPr/>
      </xdr:nvCxnSpPr>
      <xdr:spPr>
        <a:xfrm>
          <a:off x="19545300" y="13099661"/>
          <a:ext cx="889000" cy="3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28294</xdr:rowOff>
    </xdr:from>
    <xdr:to>
      <xdr:col>102</xdr:col>
      <xdr:colOff>114300</xdr:colOff>
      <xdr:row>76</xdr:row>
      <xdr:rowOff>69461</xdr:rowOff>
    </xdr:to>
    <xdr:cxnSp macro="">
      <xdr:nvCxnSpPr>
        <xdr:cNvPr id="855" name="直線コネクタ 854"/>
        <xdr:cNvCxnSpPr/>
      </xdr:nvCxnSpPr>
      <xdr:spPr>
        <a:xfrm>
          <a:off x="18656300" y="13058494"/>
          <a:ext cx="8890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59" name="テキスト ボックス 858"/>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48620</xdr:rowOff>
    </xdr:from>
    <xdr:to>
      <xdr:col>116</xdr:col>
      <xdr:colOff>114300</xdr:colOff>
      <xdr:row>76</xdr:row>
      <xdr:rowOff>150220</xdr:rowOff>
    </xdr:to>
    <xdr:sp macro="" textlink="">
      <xdr:nvSpPr>
        <xdr:cNvPr id="865" name="楕円 864"/>
        <xdr:cNvSpPr/>
      </xdr:nvSpPr>
      <xdr:spPr>
        <a:xfrm>
          <a:off x="22110700" y="130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27047</xdr:rowOff>
    </xdr:from>
    <xdr:ext cx="534377" cy="259045"/>
    <xdr:sp macro="" textlink="">
      <xdr:nvSpPr>
        <xdr:cNvPr id="866" name="繰出金該当値テキスト"/>
        <xdr:cNvSpPr txBox="1"/>
      </xdr:nvSpPr>
      <xdr:spPr>
        <a:xfrm>
          <a:off x="22212300" y="1305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48803</xdr:rowOff>
    </xdr:from>
    <xdr:to>
      <xdr:col>112</xdr:col>
      <xdr:colOff>38100</xdr:colOff>
      <xdr:row>76</xdr:row>
      <xdr:rowOff>150403</xdr:rowOff>
    </xdr:to>
    <xdr:sp macro="" textlink="">
      <xdr:nvSpPr>
        <xdr:cNvPr id="867" name="楕円 866"/>
        <xdr:cNvSpPr/>
      </xdr:nvSpPr>
      <xdr:spPr>
        <a:xfrm>
          <a:off x="21272500" y="130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141530</xdr:rowOff>
    </xdr:from>
    <xdr:ext cx="534377" cy="259045"/>
    <xdr:sp macro="" textlink="">
      <xdr:nvSpPr>
        <xdr:cNvPr id="868" name="テキスト ボックス 867"/>
        <xdr:cNvSpPr txBox="1"/>
      </xdr:nvSpPr>
      <xdr:spPr>
        <a:xfrm>
          <a:off x="21056111" y="131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57742</xdr:rowOff>
    </xdr:from>
    <xdr:to>
      <xdr:col>107</xdr:col>
      <xdr:colOff>101600</xdr:colOff>
      <xdr:row>76</xdr:row>
      <xdr:rowOff>159342</xdr:rowOff>
    </xdr:to>
    <xdr:sp macro="" textlink="">
      <xdr:nvSpPr>
        <xdr:cNvPr id="869" name="楕円 868"/>
        <xdr:cNvSpPr/>
      </xdr:nvSpPr>
      <xdr:spPr>
        <a:xfrm>
          <a:off x="20383500" y="130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150469</xdr:rowOff>
    </xdr:from>
    <xdr:ext cx="534377" cy="259045"/>
    <xdr:sp macro="" textlink="">
      <xdr:nvSpPr>
        <xdr:cNvPr id="870" name="テキスト ボックス 869"/>
        <xdr:cNvSpPr txBox="1"/>
      </xdr:nvSpPr>
      <xdr:spPr>
        <a:xfrm>
          <a:off x="20167111" y="131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18661</xdr:rowOff>
    </xdr:from>
    <xdr:to>
      <xdr:col>102</xdr:col>
      <xdr:colOff>165100</xdr:colOff>
      <xdr:row>76</xdr:row>
      <xdr:rowOff>120261</xdr:rowOff>
    </xdr:to>
    <xdr:sp macro="" textlink="">
      <xdr:nvSpPr>
        <xdr:cNvPr id="871" name="楕円 870"/>
        <xdr:cNvSpPr/>
      </xdr:nvSpPr>
      <xdr:spPr>
        <a:xfrm>
          <a:off x="19494500" y="130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111388</xdr:rowOff>
    </xdr:from>
    <xdr:ext cx="534377" cy="259045"/>
    <xdr:sp macro="" textlink="">
      <xdr:nvSpPr>
        <xdr:cNvPr id="872" name="テキスト ボックス 871"/>
        <xdr:cNvSpPr txBox="1"/>
      </xdr:nvSpPr>
      <xdr:spPr>
        <a:xfrm>
          <a:off x="19278111" y="1314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148944</xdr:rowOff>
    </xdr:from>
    <xdr:to>
      <xdr:col>98</xdr:col>
      <xdr:colOff>38100</xdr:colOff>
      <xdr:row>76</xdr:row>
      <xdr:rowOff>79094</xdr:rowOff>
    </xdr:to>
    <xdr:sp macro="" textlink="">
      <xdr:nvSpPr>
        <xdr:cNvPr id="873" name="楕円 872"/>
        <xdr:cNvSpPr/>
      </xdr:nvSpPr>
      <xdr:spPr>
        <a:xfrm>
          <a:off x="18605500" y="130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70221</xdr:rowOff>
    </xdr:from>
    <xdr:ext cx="534377" cy="259045"/>
    <xdr:sp macro="" textlink="">
      <xdr:nvSpPr>
        <xdr:cNvPr id="874" name="テキスト ボックス 873"/>
        <xdr:cNvSpPr txBox="1"/>
      </xdr:nvSpPr>
      <xdr:spPr>
        <a:xfrm>
          <a:off x="18389111" y="131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住民一人当たりのコストを見た場合、行政改革の効果として積立金が昨年度比で</a:t>
          </a:r>
          <a:r>
            <a:rPr kumimoji="1" lang="en-US" altLang="ja-JP" sz="1300">
              <a:latin typeface="ＭＳ Ｐゴシック" panose="020B0600070205080204" pitchFamily="50" charset="-128"/>
              <a:ea typeface="ＭＳ Ｐゴシック" panose="020B0600070205080204" pitchFamily="50" charset="-128"/>
            </a:rPr>
            <a:t>56,502</a:t>
          </a:r>
          <a:r>
            <a:rPr kumimoji="1" lang="ja-JP" altLang="en-US" sz="1300">
              <a:latin typeface="ＭＳ Ｐゴシック" panose="020B0600070205080204" pitchFamily="50" charset="-128"/>
              <a:ea typeface="ＭＳ Ｐゴシック" panose="020B0600070205080204" pitchFamily="50" charset="-128"/>
            </a:rPr>
            <a:t>円の増加、普通建設事業費が昨年度よりも</a:t>
          </a:r>
          <a:r>
            <a:rPr kumimoji="1" lang="en-US" altLang="ja-JP" sz="1300">
              <a:latin typeface="ＭＳ Ｐゴシック" panose="020B0600070205080204" pitchFamily="50" charset="-128"/>
              <a:ea typeface="ＭＳ Ｐゴシック" panose="020B0600070205080204" pitchFamily="50" charset="-128"/>
            </a:rPr>
            <a:t>38,724</a:t>
          </a:r>
          <a:r>
            <a:rPr kumimoji="1" lang="ja-JP" altLang="en-US" sz="1300">
              <a:latin typeface="ＭＳ Ｐゴシック" panose="020B0600070205080204" pitchFamily="50" charset="-128"/>
              <a:ea typeface="ＭＳ Ｐゴシック" panose="020B0600070205080204" pitchFamily="50" charset="-128"/>
            </a:rPr>
            <a:t>円減少して類似団体以下に落ち着いているものの、維持補修費は昨年度比較で微減の状況にあり、類似団体より</a:t>
          </a:r>
          <a:r>
            <a:rPr kumimoji="1" lang="en-US" altLang="ja-JP" sz="1300">
              <a:latin typeface="ＭＳ Ｐゴシック" panose="020B0600070205080204" pitchFamily="50" charset="-128"/>
              <a:ea typeface="ＭＳ Ｐゴシック" panose="020B0600070205080204" pitchFamily="50" charset="-128"/>
            </a:rPr>
            <a:t>9,279</a:t>
          </a:r>
          <a:r>
            <a:rPr kumimoji="1" lang="ja-JP" altLang="en-US" sz="1300">
              <a:latin typeface="ＭＳ Ｐゴシック" panose="020B0600070205080204" pitchFamily="50" charset="-128"/>
              <a:ea typeface="ＭＳ Ｐゴシック" panose="020B0600070205080204" pitchFamily="50" charset="-128"/>
            </a:rPr>
            <a:t>円多くなっている。また、公債費が上昇を続けており、昨年度より</a:t>
          </a:r>
          <a:r>
            <a:rPr kumimoji="1" lang="en-US" altLang="ja-JP" sz="1300">
              <a:latin typeface="ＭＳ Ｐゴシック" panose="020B0600070205080204" pitchFamily="50" charset="-128"/>
              <a:ea typeface="ＭＳ Ｐゴシック" panose="020B0600070205080204" pitchFamily="50" charset="-128"/>
            </a:rPr>
            <a:t>11,868</a:t>
          </a:r>
          <a:r>
            <a:rPr kumimoji="1" lang="ja-JP" altLang="en-US" sz="1300">
              <a:latin typeface="ＭＳ Ｐゴシック" panose="020B0600070205080204" pitchFamily="50" charset="-128"/>
              <a:ea typeface="ＭＳ Ｐゴシック" panose="020B0600070205080204" pitchFamily="50" charset="-128"/>
            </a:rPr>
            <a:t>円多くなっている。</a:t>
          </a:r>
        </a:p>
        <a:p>
          <a:r>
            <a:rPr kumimoji="1" lang="ja-JP" altLang="en-US" sz="1300">
              <a:latin typeface="ＭＳ Ｐゴシック" panose="020B0600070205080204" pitchFamily="50" charset="-128"/>
              <a:ea typeface="ＭＳ Ｐゴシック" panose="020B0600070205080204" pitchFamily="50" charset="-128"/>
            </a:rPr>
            <a:t>　今後は、大型整備事業に投入した起債の元金償還が開始されたことにより、公債費が数年間は高止まりが続くので、平成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年度に作成された公共施設総合管理計画や令和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年度まで策定される個別施設計画に基づき、公共施設の維持管理経費の平準化をはかるとともに、事業実施の取捨選択を行ない、事業費の抑制に努めるものとする。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
3,492
59.77
4,021,434
3,900,137
114,042
2,149,695
6,551,734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170577</xdr:rowOff>
    </xdr:from>
    <xdr:to>
      <xdr:col>24</xdr:col>
      <xdr:colOff>63500</xdr:colOff>
      <xdr:row>38</xdr:row>
      <xdr:rowOff>1364</xdr:rowOff>
    </xdr:to>
    <xdr:cxnSp macro="">
      <xdr:nvCxnSpPr>
        <xdr:cNvPr id="62" name="直線コネクタ 61"/>
        <xdr:cNvCxnSpPr/>
      </xdr:nvCxnSpPr>
      <xdr:spPr>
        <a:xfrm flipV="1">
          <a:off x="3797300" y="6514227"/>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1364</xdr:rowOff>
    </xdr:from>
    <xdr:to>
      <xdr:col>19</xdr:col>
      <xdr:colOff>177800</xdr:colOff>
      <xdr:row>38</xdr:row>
      <xdr:rowOff>29711</xdr:rowOff>
    </xdr:to>
    <xdr:cxnSp macro="">
      <xdr:nvCxnSpPr>
        <xdr:cNvPr id="65" name="直線コネクタ 64"/>
        <xdr:cNvCxnSpPr/>
      </xdr:nvCxnSpPr>
      <xdr:spPr>
        <a:xfrm flipV="1">
          <a:off x="2908300" y="6516464"/>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168977</xdr:rowOff>
    </xdr:from>
    <xdr:to>
      <xdr:col>15</xdr:col>
      <xdr:colOff>50800</xdr:colOff>
      <xdr:row>38</xdr:row>
      <xdr:rowOff>29711</xdr:rowOff>
    </xdr:to>
    <xdr:cxnSp macro="">
      <xdr:nvCxnSpPr>
        <xdr:cNvPr id="68" name="直線コネクタ 67"/>
        <xdr:cNvCxnSpPr/>
      </xdr:nvCxnSpPr>
      <xdr:spPr>
        <a:xfrm>
          <a:off x="2019300" y="6512627"/>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168977</xdr:rowOff>
    </xdr:from>
    <xdr:to>
      <xdr:col>10</xdr:col>
      <xdr:colOff>114300</xdr:colOff>
      <xdr:row>38</xdr:row>
      <xdr:rowOff>14182</xdr:rowOff>
    </xdr:to>
    <xdr:cxnSp macro="">
      <xdr:nvCxnSpPr>
        <xdr:cNvPr id="71" name="直線コネクタ 70"/>
        <xdr:cNvCxnSpPr/>
      </xdr:nvCxnSpPr>
      <xdr:spPr>
        <a:xfrm flipV="1">
          <a:off x="1130300" y="651262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119777</xdr:rowOff>
    </xdr:from>
    <xdr:to>
      <xdr:col>24</xdr:col>
      <xdr:colOff>114300</xdr:colOff>
      <xdr:row>38</xdr:row>
      <xdr:rowOff>49927</xdr:rowOff>
    </xdr:to>
    <xdr:sp macro="" textlink="">
      <xdr:nvSpPr>
        <xdr:cNvPr id="81" name="楕円 80"/>
        <xdr:cNvSpPr/>
      </xdr:nvSpPr>
      <xdr:spPr>
        <a:xfrm>
          <a:off x="4584700" y="64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98204</xdr:rowOff>
    </xdr:from>
    <xdr:ext cx="534377" cy="259045"/>
    <xdr:sp macro="" textlink="">
      <xdr:nvSpPr>
        <xdr:cNvPr id="82" name="議会費該当値テキスト"/>
        <xdr:cNvSpPr txBox="1"/>
      </xdr:nvSpPr>
      <xdr:spPr>
        <a:xfrm>
          <a:off x="4686300" y="64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122014</xdr:rowOff>
    </xdr:from>
    <xdr:to>
      <xdr:col>20</xdr:col>
      <xdr:colOff>38100</xdr:colOff>
      <xdr:row>38</xdr:row>
      <xdr:rowOff>52164</xdr:rowOff>
    </xdr:to>
    <xdr:sp macro="" textlink="">
      <xdr:nvSpPr>
        <xdr:cNvPr id="83" name="楕円 82"/>
        <xdr:cNvSpPr/>
      </xdr:nvSpPr>
      <xdr:spPr>
        <a:xfrm>
          <a:off x="3746500" y="64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68691</xdr:rowOff>
    </xdr:from>
    <xdr:ext cx="534377" cy="259045"/>
    <xdr:sp macro="" textlink="">
      <xdr:nvSpPr>
        <xdr:cNvPr id="84" name="テキスト ボックス 83"/>
        <xdr:cNvSpPr txBox="1"/>
      </xdr:nvSpPr>
      <xdr:spPr>
        <a:xfrm>
          <a:off x="3530111" y="624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150361</xdr:rowOff>
    </xdr:from>
    <xdr:to>
      <xdr:col>15</xdr:col>
      <xdr:colOff>101600</xdr:colOff>
      <xdr:row>38</xdr:row>
      <xdr:rowOff>80511</xdr:rowOff>
    </xdr:to>
    <xdr:sp macro="" textlink="">
      <xdr:nvSpPr>
        <xdr:cNvPr id="85" name="楕円 84"/>
        <xdr:cNvSpPr/>
      </xdr:nvSpPr>
      <xdr:spPr>
        <a:xfrm>
          <a:off x="2857500" y="64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71638</xdr:rowOff>
    </xdr:from>
    <xdr:ext cx="534377" cy="259045"/>
    <xdr:sp macro="" textlink="">
      <xdr:nvSpPr>
        <xdr:cNvPr id="86" name="テキスト ボックス 85"/>
        <xdr:cNvSpPr txBox="1"/>
      </xdr:nvSpPr>
      <xdr:spPr>
        <a:xfrm>
          <a:off x="2641111" y="65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118177</xdr:rowOff>
    </xdr:from>
    <xdr:to>
      <xdr:col>10</xdr:col>
      <xdr:colOff>165100</xdr:colOff>
      <xdr:row>38</xdr:row>
      <xdr:rowOff>48327</xdr:rowOff>
    </xdr:to>
    <xdr:sp macro="" textlink="">
      <xdr:nvSpPr>
        <xdr:cNvPr id="87" name="楕円 86"/>
        <xdr:cNvSpPr/>
      </xdr:nvSpPr>
      <xdr:spPr>
        <a:xfrm>
          <a:off x="1968500" y="64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64854</xdr:rowOff>
    </xdr:from>
    <xdr:ext cx="534377" cy="259045"/>
    <xdr:sp macro="" textlink="">
      <xdr:nvSpPr>
        <xdr:cNvPr id="88" name="テキスト ボックス 87"/>
        <xdr:cNvSpPr txBox="1"/>
      </xdr:nvSpPr>
      <xdr:spPr>
        <a:xfrm>
          <a:off x="1752111" y="62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134832</xdr:rowOff>
    </xdr:from>
    <xdr:to>
      <xdr:col>6</xdr:col>
      <xdr:colOff>38100</xdr:colOff>
      <xdr:row>38</xdr:row>
      <xdr:rowOff>64982</xdr:rowOff>
    </xdr:to>
    <xdr:sp macro="" textlink="">
      <xdr:nvSpPr>
        <xdr:cNvPr id="89" name="楕円 88"/>
        <xdr:cNvSpPr/>
      </xdr:nvSpPr>
      <xdr:spPr>
        <a:xfrm>
          <a:off x="1079500" y="6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56109</xdr:rowOff>
    </xdr:from>
    <xdr:ext cx="534377" cy="259045"/>
    <xdr:sp macro="" textlink="">
      <xdr:nvSpPr>
        <xdr:cNvPr id="90" name="テキスト ボックス 89"/>
        <xdr:cNvSpPr txBox="1"/>
      </xdr:nvSpPr>
      <xdr:spPr>
        <a:xfrm>
          <a:off x="863111" y="65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169125</xdr:rowOff>
    </xdr:from>
    <xdr:to>
      <xdr:col>24</xdr:col>
      <xdr:colOff>63500</xdr:colOff>
      <xdr:row>58</xdr:row>
      <xdr:rowOff>25087</xdr:rowOff>
    </xdr:to>
    <xdr:cxnSp macro="">
      <xdr:nvCxnSpPr>
        <xdr:cNvPr id="119" name="直線コネクタ 118"/>
        <xdr:cNvCxnSpPr/>
      </xdr:nvCxnSpPr>
      <xdr:spPr>
        <a:xfrm flipV="1">
          <a:off x="3797300" y="9941775"/>
          <a:ext cx="8382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148442</xdr:rowOff>
    </xdr:from>
    <xdr:to>
      <xdr:col>19</xdr:col>
      <xdr:colOff>177800</xdr:colOff>
      <xdr:row>58</xdr:row>
      <xdr:rowOff>25087</xdr:rowOff>
    </xdr:to>
    <xdr:cxnSp macro="">
      <xdr:nvCxnSpPr>
        <xdr:cNvPr id="122" name="直線コネクタ 121"/>
        <xdr:cNvCxnSpPr/>
      </xdr:nvCxnSpPr>
      <xdr:spPr>
        <a:xfrm>
          <a:off x="2908300" y="9921092"/>
          <a:ext cx="889000" cy="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148442</xdr:rowOff>
    </xdr:from>
    <xdr:to>
      <xdr:col>15</xdr:col>
      <xdr:colOff>50800</xdr:colOff>
      <xdr:row>58</xdr:row>
      <xdr:rowOff>18110</xdr:rowOff>
    </xdr:to>
    <xdr:cxnSp macro="">
      <xdr:nvCxnSpPr>
        <xdr:cNvPr id="125" name="直線コネクタ 124"/>
        <xdr:cNvCxnSpPr/>
      </xdr:nvCxnSpPr>
      <xdr:spPr>
        <a:xfrm flipV="1">
          <a:off x="2019300" y="9921092"/>
          <a:ext cx="889000" cy="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12183</xdr:rowOff>
    </xdr:from>
    <xdr:to>
      <xdr:col>10</xdr:col>
      <xdr:colOff>114300</xdr:colOff>
      <xdr:row>58</xdr:row>
      <xdr:rowOff>18110</xdr:rowOff>
    </xdr:to>
    <xdr:cxnSp macro="">
      <xdr:nvCxnSpPr>
        <xdr:cNvPr id="128" name="直線コネクタ 127"/>
        <xdr:cNvCxnSpPr/>
      </xdr:nvCxnSpPr>
      <xdr:spPr>
        <a:xfrm>
          <a:off x="1130300" y="9956283"/>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88244</xdr:rowOff>
    </xdr:from>
    <xdr:ext cx="599010" cy="259045"/>
    <xdr:sp macro="" textlink="">
      <xdr:nvSpPr>
        <xdr:cNvPr id="132" name="テキスト ボックス 131"/>
        <xdr:cNvSpPr txBox="1"/>
      </xdr:nvSpPr>
      <xdr:spPr>
        <a:xfrm>
          <a:off x="830795" y="100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118325</xdr:rowOff>
    </xdr:from>
    <xdr:to>
      <xdr:col>24</xdr:col>
      <xdr:colOff>114300</xdr:colOff>
      <xdr:row>58</xdr:row>
      <xdr:rowOff>48475</xdr:rowOff>
    </xdr:to>
    <xdr:sp macro="" textlink="">
      <xdr:nvSpPr>
        <xdr:cNvPr id="138" name="楕円 137"/>
        <xdr:cNvSpPr/>
      </xdr:nvSpPr>
      <xdr:spPr>
        <a:xfrm>
          <a:off x="4584700" y="98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96752</xdr:rowOff>
    </xdr:from>
    <xdr:ext cx="599010" cy="259045"/>
    <xdr:sp macro="" textlink="">
      <xdr:nvSpPr>
        <xdr:cNvPr id="139" name="総務費該当値テキスト"/>
        <xdr:cNvSpPr txBox="1"/>
      </xdr:nvSpPr>
      <xdr:spPr>
        <a:xfrm>
          <a:off x="4686300" y="986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145737</xdr:rowOff>
    </xdr:from>
    <xdr:to>
      <xdr:col>20</xdr:col>
      <xdr:colOff>38100</xdr:colOff>
      <xdr:row>58</xdr:row>
      <xdr:rowOff>75887</xdr:rowOff>
    </xdr:to>
    <xdr:sp macro="" textlink="">
      <xdr:nvSpPr>
        <xdr:cNvPr id="140" name="楕円 139"/>
        <xdr:cNvSpPr/>
      </xdr:nvSpPr>
      <xdr:spPr>
        <a:xfrm>
          <a:off x="3746500" y="99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67014</xdr:rowOff>
    </xdr:from>
    <xdr:ext cx="599010" cy="259045"/>
    <xdr:sp macro="" textlink="">
      <xdr:nvSpPr>
        <xdr:cNvPr id="141" name="テキスト ボックス 140"/>
        <xdr:cNvSpPr txBox="1"/>
      </xdr:nvSpPr>
      <xdr:spPr>
        <a:xfrm>
          <a:off x="3497795" y="1001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97642</xdr:rowOff>
    </xdr:from>
    <xdr:to>
      <xdr:col>15</xdr:col>
      <xdr:colOff>101600</xdr:colOff>
      <xdr:row>58</xdr:row>
      <xdr:rowOff>27792</xdr:rowOff>
    </xdr:to>
    <xdr:sp macro="" textlink="">
      <xdr:nvSpPr>
        <xdr:cNvPr id="142" name="楕円 141"/>
        <xdr:cNvSpPr/>
      </xdr:nvSpPr>
      <xdr:spPr>
        <a:xfrm>
          <a:off x="2857500" y="98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44319</xdr:rowOff>
    </xdr:from>
    <xdr:ext cx="599010" cy="259045"/>
    <xdr:sp macro="" textlink="">
      <xdr:nvSpPr>
        <xdr:cNvPr id="143" name="テキスト ボックス 142"/>
        <xdr:cNvSpPr txBox="1"/>
      </xdr:nvSpPr>
      <xdr:spPr>
        <a:xfrm>
          <a:off x="2608795" y="96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138760</xdr:rowOff>
    </xdr:from>
    <xdr:to>
      <xdr:col>10</xdr:col>
      <xdr:colOff>165100</xdr:colOff>
      <xdr:row>58</xdr:row>
      <xdr:rowOff>68910</xdr:rowOff>
    </xdr:to>
    <xdr:sp macro="" textlink="">
      <xdr:nvSpPr>
        <xdr:cNvPr id="144" name="楕円 143"/>
        <xdr:cNvSpPr/>
      </xdr:nvSpPr>
      <xdr:spPr>
        <a:xfrm>
          <a:off x="1968500" y="99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85437</xdr:rowOff>
    </xdr:from>
    <xdr:ext cx="599010" cy="259045"/>
    <xdr:sp macro="" textlink="">
      <xdr:nvSpPr>
        <xdr:cNvPr id="145" name="テキスト ボックス 144"/>
        <xdr:cNvSpPr txBox="1"/>
      </xdr:nvSpPr>
      <xdr:spPr>
        <a:xfrm>
          <a:off x="1719795" y="968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132833</xdr:rowOff>
    </xdr:from>
    <xdr:to>
      <xdr:col>6</xdr:col>
      <xdr:colOff>38100</xdr:colOff>
      <xdr:row>58</xdr:row>
      <xdr:rowOff>62983</xdr:rowOff>
    </xdr:to>
    <xdr:sp macro="" textlink="">
      <xdr:nvSpPr>
        <xdr:cNvPr id="146" name="楕円 145"/>
        <xdr:cNvSpPr/>
      </xdr:nvSpPr>
      <xdr:spPr>
        <a:xfrm>
          <a:off x="1079500" y="99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79510</xdr:rowOff>
    </xdr:from>
    <xdr:ext cx="599010" cy="259045"/>
    <xdr:sp macro="" textlink="">
      <xdr:nvSpPr>
        <xdr:cNvPr id="147" name="テキスト ボックス 146"/>
        <xdr:cNvSpPr txBox="1"/>
      </xdr:nvSpPr>
      <xdr:spPr>
        <a:xfrm>
          <a:off x="830795" y="968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133710</xdr:rowOff>
    </xdr:from>
    <xdr:to>
      <xdr:col>24</xdr:col>
      <xdr:colOff>63500</xdr:colOff>
      <xdr:row>75</xdr:row>
      <xdr:rowOff>165219</xdr:rowOff>
    </xdr:to>
    <xdr:cxnSp macro="">
      <xdr:nvCxnSpPr>
        <xdr:cNvPr id="177" name="直線コネクタ 176"/>
        <xdr:cNvCxnSpPr/>
      </xdr:nvCxnSpPr>
      <xdr:spPr>
        <a:xfrm flipV="1">
          <a:off x="3797300" y="12992460"/>
          <a:ext cx="8382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165219</xdr:rowOff>
    </xdr:from>
    <xdr:to>
      <xdr:col>19</xdr:col>
      <xdr:colOff>177800</xdr:colOff>
      <xdr:row>76</xdr:row>
      <xdr:rowOff>18709</xdr:rowOff>
    </xdr:to>
    <xdr:cxnSp macro="">
      <xdr:nvCxnSpPr>
        <xdr:cNvPr id="180" name="直線コネクタ 179"/>
        <xdr:cNvCxnSpPr/>
      </xdr:nvCxnSpPr>
      <xdr:spPr>
        <a:xfrm flipV="1">
          <a:off x="2908300" y="13023969"/>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164244</xdr:rowOff>
    </xdr:from>
    <xdr:to>
      <xdr:col>15</xdr:col>
      <xdr:colOff>50800</xdr:colOff>
      <xdr:row>76</xdr:row>
      <xdr:rowOff>18709</xdr:rowOff>
    </xdr:to>
    <xdr:cxnSp macro="">
      <xdr:nvCxnSpPr>
        <xdr:cNvPr id="183" name="直線コネクタ 182"/>
        <xdr:cNvCxnSpPr/>
      </xdr:nvCxnSpPr>
      <xdr:spPr>
        <a:xfrm>
          <a:off x="2019300" y="13022994"/>
          <a:ext cx="8890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92783</xdr:rowOff>
    </xdr:from>
    <xdr:to>
      <xdr:col>10</xdr:col>
      <xdr:colOff>114300</xdr:colOff>
      <xdr:row>75</xdr:row>
      <xdr:rowOff>164244</xdr:rowOff>
    </xdr:to>
    <xdr:cxnSp macro="">
      <xdr:nvCxnSpPr>
        <xdr:cNvPr id="186" name="直線コネクタ 185"/>
        <xdr:cNvCxnSpPr/>
      </xdr:nvCxnSpPr>
      <xdr:spPr>
        <a:xfrm>
          <a:off x="1130300" y="12951533"/>
          <a:ext cx="889000" cy="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82910</xdr:rowOff>
    </xdr:from>
    <xdr:to>
      <xdr:col>24</xdr:col>
      <xdr:colOff>114300</xdr:colOff>
      <xdr:row>76</xdr:row>
      <xdr:rowOff>13060</xdr:rowOff>
    </xdr:to>
    <xdr:sp macro="" textlink="">
      <xdr:nvSpPr>
        <xdr:cNvPr id="196" name="楕円 195"/>
        <xdr:cNvSpPr/>
      </xdr:nvSpPr>
      <xdr:spPr>
        <a:xfrm>
          <a:off x="4584700" y="129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61337</xdr:rowOff>
    </xdr:from>
    <xdr:ext cx="599010" cy="259045"/>
    <xdr:sp macro="" textlink="">
      <xdr:nvSpPr>
        <xdr:cNvPr id="197" name="民生費該当値テキスト"/>
        <xdr:cNvSpPr txBox="1"/>
      </xdr:nvSpPr>
      <xdr:spPr>
        <a:xfrm>
          <a:off x="4686300" y="1292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114419</xdr:rowOff>
    </xdr:from>
    <xdr:to>
      <xdr:col>20</xdr:col>
      <xdr:colOff>38100</xdr:colOff>
      <xdr:row>76</xdr:row>
      <xdr:rowOff>44569</xdr:rowOff>
    </xdr:to>
    <xdr:sp macro="" textlink="">
      <xdr:nvSpPr>
        <xdr:cNvPr id="198" name="楕円 197"/>
        <xdr:cNvSpPr/>
      </xdr:nvSpPr>
      <xdr:spPr>
        <a:xfrm>
          <a:off x="3746500" y="1297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35696</xdr:rowOff>
    </xdr:from>
    <xdr:ext cx="599010" cy="259045"/>
    <xdr:sp macro="" textlink="">
      <xdr:nvSpPr>
        <xdr:cNvPr id="199" name="テキスト ボックス 198"/>
        <xdr:cNvSpPr txBox="1"/>
      </xdr:nvSpPr>
      <xdr:spPr>
        <a:xfrm>
          <a:off x="3497795" y="1306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139360</xdr:rowOff>
    </xdr:from>
    <xdr:to>
      <xdr:col>15</xdr:col>
      <xdr:colOff>101600</xdr:colOff>
      <xdr:row>76</xdr:row>
      <xdr:rowOff>69509</xdr:rowOff>
    </xdr:to>
    <xdr:sp macro="" textlink="">
      <xdr:nvSpPr>
        <xdr:cNvPr id="200" name="楕円 199"/>
        <xdr:cNvSpPr/>
      </xdr:nvSpPr>
      <xdr:spPr>
        <a:xfrm>
          <a:off x="2857500" y="12998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60636</xdr:rowOff>
    </xdr:from>
    <xdr:ext cx="599010" cy="259045"/>
    <xdr:sp macro="" textlink="">
      <xdr:nvSpPr>
        <xdr:cNvPr id="201" name="テキスト ボックス 200"/>
        <xdr:cNvSpPr txBox="1"/>
      </xdr:nvSpPr>
      <xdr:spPr>
        <a:xfrm>
          <a:off x="2608795" y="130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113444</xdr:rowOff>
    </xdr:from>
    <xdr:to>
      <xdr:col>10</xdr:col>
      <xdr:colOff>165100</xdr:colOff>
      <xdr:row>76</xdr:row>
      <xdr:rowOff>43594</xdr:rowOff>
    </xdr:to>
    <xdr:sp macro="" textlink="">
      <xdr:nvSpPr>
        <xdr:cNvPr id="202" name="楕円 201"/>
        <xdr:cNvSpPr/>
      </xdr:nvSpPr>
      <xdr:spPr>
        <a:xfrm>
          <a:off x="1968500" y="129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34721</xdr:rowOff>
    </xdr:from>
    <xdr:ext cx="599010" cy="259045"/>
    <xdr:sp macro="" textlink="">
      <xdr:nvSpPr>
        <xdr:cNvPr id="203" name="テキスト ボックス 202"/>
        <xdr:cNvSpPr txBox="1"/>
      </xdr:nvSpPr>
      <xdr:spPr>
        <a:xfrm>
          <a:off x="1719795" y="1306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41983</xdr:rowOff>
    </xdr:from>
    <xdr:to>
      <xdr:col>6</xdr:col>
      <xdr:colOff>38100</xdr:colOff>
      <xdr:row>75</xdr:row>
      <xdr:rowOff>143583</xdr:rowOff>
    </xdr:to>
    <xdr:sp macro="" textlink="">
      <xdr:nvSpPr>
        <xdr:cNvPr id="204" name="楕円 203"/>
        <xdr:cNvSpPr/>
      </xdr:nvSpPr>
      <xdr:spPr>
        <a:xfrm>
          <a:off x="1079500" y="129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134710</xdr:rowOff>
    </xdr:from>
    <xdr:ext cx="599010" cy="259045"/>
    <xdr:sp macro="" textlink="">
      <xdr:nvSpPr>
        <xdr:cNvPr id="205" name="テキスト ボックス 204"/>
        <xdr:cNvSpPr txBox="1"/>
      </xdr:nvSpPr>
      <xdr:spPr>
        <a:xfrm>
          <a:off x="830795" y="1299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112007</xdr:rowOff>
    </xdr:from>
    <xdr:to>
      <xdr:col>24</xdr:col>
      <xdr:colOff>63500</xdr:colOff>
      <xdr:row>98</xdr:row>
      <xdr:rowOff>127986</xdr:rowOff>
    </xdr:to>
    <xdr:cxnSp macro="">
      <xdr:nvCxnSpPr>
        <xdr:cNvPr id="234" name="直線コネクタ 233"/>
        <xdr:cNvCxnSpPr/>
      </xdr:nvCxnSpPr>
      <xdr:spPr>
        <a:xfrm>
          <a:off x="3797300" y="16914107"/>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112007</xdr:rowOff>
    </xdr:from>
    <xdr:to>
      <xdr:col>19</xdr:col>
      <xdr:colOff>177800</xdr:colOff>
      <xdr:row>98</xdr:row>
      <xdr:rowOff>141615</xdr:rowOff>
    </xdr:to>
    <xdr:cxnSp macro="">
      <xdr:nvCxnSpPr>
        <xdr:cNvPr id="237" name="直線コネクタ 236"/>
        <xdr:cNvCxnSpPr/>
      </xdr:nvCxnSpPr>
      <xdr:spPr>
        <a:xfrm flipV="1">
          <a:off x="2908300" y="16914107"/>
          <a:ext cx="889000" cy="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126820</xdr:rowOff>
    </xdr:from>
    <xdr:to>
      <xdr:col>15</xdr:col>
      <xdr:colOff>50800</xdr:colOff>
      <xdr:row>98</xdr:row>
      <xdr:rowOff>141615</xdr:rowOff>
    </xdr:to>
    <xdr:cxnSp macro="">
      <xdr:nvCxnSpPr>
        <xdr:cNvPr id="240" name="直線コネクタ 239"/>
        <xdr:cNvCxnSpPr/>
      </xdr:nvCxnSpPr>
      <xdr:spPr>
        <a:xfrm>
          <a:off x="2019300" y="16928920"/>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83513</xdr:rowOff>
    </xdr:from>
    <xdr:to>
      <xdr:col>10</xdr:col>
      <xdr:colOff>114300</xdr:colOff>
      <xdr:row>98</xdr:row>
      <xdr:rowOff>126820</xdr:rowOff>
    </xdr:to>
    <xdr:cxnSp macro="">
      <xdr:nvCxnSpPr>
        <xdr:cNvPr id="243" name="直線コネクタ 242"/>
        <xdr:cNvCxnSpPr/>
      </xdr:nvCxnSpPr>
      <xdr:spPr>
        <a:xfrm>
          <a:off x="1130300" y="16885613"/>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77186</xdr:rowOff>
    </xdr:from>
    <xdr:to>
      <xdr:col>24</xdr:col>
      <xdr:colOff>114300</xdr:colOff>
      <xdr:row>99</xdr:row>
      <xdr:rowOff>7336</xdr:rowOff>
    </xdr:to>
    <xdr:sp macro="" textlink="">
      <xdr:nvSpPr>
        <xdr:cNvPr id="253" name="楕円 252"/>
        <xdr:cNvSpPr/>
      </xdr:nvSpPr>
      <xdr:spPr>
        <a:xfrm>
          <a:off x="4584700" y="168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163563</xdr:rowOff>
    </xdr:from>
    <xdr:ext cx="534377" cy="259045"/>
    <xdr:sp macro="" textlink="">
      <xdr:nvSpPr>
        <xdr:cNvPr id="254" name="衛生費該当値テキスト"/>
        <xdr:cNvSpPr txBox="1"/>
      </xdr:nvSpPr>
      <xdr:spPr>
        <a:xfrm>
          <a:off x="4686300" y="167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61207</xdr:rowOff>
    </xdr:from>
    <xdr:to>
      <xdr:col>20</xdr:col>
      <xdr:colOff>38100</xdr:colOff>
      <xdr:row>98</xdr:row>
      <xdr:rowOff>162807</xdr:rowOff>
    </xdr:to>
    <xdr:sp macro="" textlink="">
      <xdr:nvSpPr>
        <xdr:cNvPr id="255" name="楕円 254"/>
        <xdr:cNvSpPr/>
      </xdr:nvSpPr>
      <xdr:spPr>
        <a:xfrm>
          <a:off x="3746500" y="168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153934</xdr:rowOff>
    </xdr:from>
    <xdr:ext cx="534377" cy="259045"/>
    <xdr:sp macro="" textlink="">
      <xdr:nvSpPr>
        <xdr:cNvPr id="256" name="テキスト ボックス 255"/>
        <xdr:cNvSpPr txBox="1"/>
      </xdr:nvSpPr>
      <xdr:spPr>
        <a:xfrm>
          <a:off x="3530111" y="1695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90815</xdr:rowOff>
    </xdr:from>
    <xdr:to>
      <xdr:col>15</xdr:col>
      <xdr:colOff>101600</xdr:colOff>
      <xdr:row>99</xdr:row>
      <xdr:rowOff>20965</xdr:rowOff>
    </xdr:to>
    <xdr:sp macro="" textlink="">
      <xdr:nvSpPr>
        <xdr:cNvPr id="257" name="楕円 256"/>
        <xdr:cNvSpPr/>
      </xdr:nvSpPr>
      <xdr:spPr>
        <a:xfrm>
          <a:off x="2857500" y="168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12092</xdr:rowOff>
    </xdr:from>
    <xdr:ext cx="534377" cy="259045"/>
    <xdr:sp macro="" textlink="">
      <xdr:nvSpPr>
        <xdr:cNvPr id="258" name="テキスト ボックス 257"/>
        <xdr:cNvSpPr txBox="1"/>
      </xdr:nvSpPr>
      <xdr:spPr>
        <a:xfrm>
          <a:off x="2641111" y="169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76020</xdr:rowOff>
    </xdr:from>
    <xdr:to>
      <xdr:col>10</xdr:col>
      <xdr:colOff>165100</xdr:colOff>
      <xdr:row>99</xdr:row>
      <xdr:rowOff>6170</xdr:rowOff>
    </xdr:to>
    <xdr:sp macro="" textlink="">
      <xdr:nvSpPr>
        <xdr:cNvPr id="259" name="楕円 258"/>
        <xdr:cNvSpPr/>
      </xdr:nvSpPr>
      <xdr:spPr>
        <a:xfrm>
          <a:off x="1968500" y="168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168747</xdr:rowOff>
    </xdr:from>
    <xdr:ext cx="534377" cy="259045"/>
    <xdr:sp macro="" textlink="">
      <xdr:nvSpPr>
        <xdr:cNvPr id="260" name="テキスト ボックス 259"/>
        <xdr:cNvSpPr txBox="1"/>
      </xdr:nvSpPr>
      <xdr:spPr>
        <a:xfrm>
          <a:off x="1752111" y="169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32713</xdr:rowOff>
    </xdr:from>
    <xdr:to>
      <xdr:col>6</xdr:col>
      <xdr:colOff>38100</xdr:colOff>
      <xdr:row>98</xdr:row>
      <xdr:rowOff>134313</xdr:rowOff>
    </xdr:to>
    <xdr:sp macro="" textlink="">
      <xdr:nvSpPr>
        <xdr:cNvPr id="261" name="楕円 260"/>
        <xdr:cNvSpPr/>
      </xdr:nvSpPr>
      <xdr:spPr>
        <a:xfrm>
          <a:off x="1079500" y="16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125440</xdr:rowOff>
    </xdr:from>
    <xdr:ext cx="534377" cy="259045"/>
    <xdr:sp macro="" textlink="">
      <xdr:nvSpPr>
        <xdr:cNvPr id="262" name="テキスト ボックス 261"/>
        <xdr:cNvSpPr txBox="1"/>
      </xdr:nvSpPr>
      <xdr:spPr>
        <a:xfrm>
          <a:off x="863111" y="169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123698</xdr:rowOff>
    </xdr:from>
    <xdr:to>
      <xdr:col>45</xdr:col>
      <xdr:colOff>177800</xdr:colOff>
      <xdr:row>39</xdr:row>
      <xdr:rowOff>44450</xdr:rowOff>
    </xdr:to>
    <xdr:cxnSp macro="">
      <xdr:nvCxnSpPr>
        <xdr:cNvPr id="297" name="直線コネクタ 296"/>
        <xdr:cNvCxnSpPr/>
      </xdr:nvCxnSpPr>
      <xdr:spPr>
        <a:xfrm>
          <a:off x="7861300" y="6467348"/>
          <a:ext cx="8890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122936</xdr:rowOff>
    </xdr:from>
    <xdr:to>
      <xdr:col>41</xdr:col>
      <xdr:colOff>50800</xdr:colOff>
      <xdr:row>37</xdr:row>
      <xdr:rowOff>123698</xdr:rowOff>
    </xdr:to>
    <xdr:cxnSp macro="">
      <xdr:nvCxnSpPr>
        <xdr:cNvPr id="300" name="直線コネクタ 299"/>
        <xdr:cNvCxnSpPr/>
      </xdr:nvCxnSpPr>
      <xdr:spPr>
        <a:xfrm>
          <a:off x="6972300" y="6123686"/>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15638</xdr:rowOff>
    </xdr:from>
    <xdr:ext cx="469744" cy="259045"/>
    <xdr:sp macro="" textlink="">
      <xdr:nvSpPr>
        <xdr:cNvPr id="304" name="テキスト ボックス 303"/>
        <xdr:cNvSpPr txBox="1"/>
      </xdr:nvSpPr>
      <xdr:spPr>
        <a:xfrm>
          <a:off x="6737428"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72898</xdr:rowOff>
    </xdr:from>
    <xdr:to>
      <xdr:col>41</xdr:col>
      <xdr:colOff>101600</xdr:colOff>
      <xdr:row>38</xdr:row>
      <xdr:rowOff>3048</xdr:rowOff>
    </xdr:to>
    <xdr:sp macro="" textlink="">
      <xdr:nvSpPr>
        <xdr:cNvPr id="316" name="楕円 315"/>
        <xdr:cNvSpPr/>
      </xdr:nvSpPr>
      <xdr:spPr>
        <a:xfrm>
          <a:off x="7810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165625</xdr:rowOff>
    </xdr:from>
    <xdr:ext cx="469744" cy="259045"/>
    <xdr:sp macro="" textlink="">
      <xdr:nvSpPr>
        <xdr:cNvPr id="317" name="テキスト ボックス 316"/>
        <xdr:cNvSpPr txBox="1"/>
      </xdr:nvSpPr>
      <xdr:spPr>
        <a:xfrm>
          <a:off x="7626428"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72136</xdr:rowOff>
    </xdr:from>
    <xdr:to>
      <xdr:col>36</xdr:col>
      <xdr:colOff>165100</xdr:colOff>
      <xdr:row>36</xdr:row>
      <xdr:rowOff>2286</xdr:rowOff>
    </xdr:to>
    <xdr:sp macro="" textlink="">
      <xdr:nvSpPr>
        <xdr:cNvPr id="318" name="楕円 317"/>
        <xdr:cNvSpPr/>
      </xdr:nvSpPr>
      <xdr:spPr>
        <a:xfrm>
          <a:off x="6921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18813</xdr:rowOff>
    </xdr:from>
    <xdr:ext cx="469744" cy="259045"/>
    <xdr:sp macro="" textlink="">
      <xdr:nvSpPr>
        <xdr:cNvPr id="319" name="テキスト ボックス 318"/>
        <xdr:cNvSpPr txBox="1"/>
      </xdr:nvSpPr>
      <xdr:spPr>
        <a:xfrm>
          <a:off x="6737428"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156157</xdr:rowOff>
    </xdr:from>
    <xdr:to>
      <xdr:col>55</xdr:col>
      <xdr:colOff>0</xdr:colOff>
      <xdr:row>59</xdr:row>
      <xdr:rowOff>2101</xdr:rowOff>
    </xdr:to>
    <xdr:cxnSp macro="">
      <xdr:nvCxnSpPr>
        <xdr:cNvPr id="348" name="直線コネクタ 347"/>
        <xdr:cNvCxnSpPr/>
      </xdr:nvCxnSpPr>
      <xdr:spPr>
        <a:xfrm>
          <a:off x="9639300" y="10100257"/>
          <a:ext cx="838200" cy="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156157</xdr:rowOff>
    </xdr:from>
    <xdr:to>
      <xdr:col>50</xdr:col>
      <xdr:colOff>114300</xdr:colOff>
      <xdr:row>58</xdr:row>
      <xdr:rowOff>161062</xdr:rowOff>
    </xdr:to>
    <xdr:cxnSp macro="">
      <xdr:nvCxnSpPr>
        <xdr:cNvPr id="351" name="直線コネクタ 350"/>
        <xdr:cNvCxnSpPr/>
      </xdr:nvCxnSpPr>
      <xdr:spPr>
        <a:xfrm flipV="1">
          <a:off x="8750300" y="10100257"/>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161062</xdr:rowOff>
    </xdr:from>
    <xdr:to>
      <xdr:col>45</xdr:col>
      <xdr:colOff>177800</xdr:colOff>
      <xdr:row>58</xdr:row>
      <xdr:rowOff>169518</xdr:rowOff>
    </xdr:to>
    <xdr:cxnSp macro="">
      <xdr:nvCxnSpPr>
        <xdr:cNvPr id="354" name="直線コネクタ 353"/>
        <xdr:cNvCxnSpPr/>
      </xdr:nvCxnSpPr>
      <xdr:spPr>
        <a:xfrm flipV="1">
          <a:off x="7861300" y="10105162"/>
          <a:ext cx="8890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156085</xdr:rowOff>
    </xdr:from>
    <xdr:to>
      <xdr:col>41</xdr:col>
      <xdr:colOff>50800</xdr:colOff>
      <xdr:row>58</xdr:row>
      <xdr:rowOff>169518</xdr:rowOff>
    </xdr:to>
    <xdr:cxnSp macro="">
      <xdr:nvCxnSpPr>
        <xdr:cNvPr id="357" name="直線コネクタ 356"/>
        <xdr:cNvCxnSpPr/>
      </xdr:nvCxnSpPr>
      <xdr:spPr>
        <a:xfrm>
          <a:off x="6972300" y="10100185"/>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122751</xdr:rowOff>
    </xdr:from>
    <xdr:to>
      <xdr:col>55</xdr:col>
      <xdr:colOff>50800</xdr:colOff>
      <xdr:row>59</xdr:row>
      <xdr:rowOff>52901</xdr:rowOff>
    </xdr:to>
    <xdr:sp macro="" textlink="">
      <xdr:nvSpPr>
        <xdr:cNvPr id="367" name="楕円 366"/>
        <xdr:cNvSpPr/>
      </xdr:nvSpPr>
      <xdr:spPr>
        <a:xfrm>
          <a:off x="10426700" y="100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68" name="農林水産業費該当値テキスト"/>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105357</xdr:rowOff>
    </xdr:from>
    <xdr:to>
      <xdr:col>50</xdr:col>
      <xdr:colOff>165100</xdr:colOff>
      <xdr:row>59</xdr:row>
      <xdr:rowOff>35507</xdr:rowOff>
    </xdr:to>
    <xdr:sp macro="" textlink="">
      <xdr:nvSpPr>
        <xdr:cNvPr id="369" name="楕円 368"/>
        <xdr:cNvSpPr/>
      </xdr:nvSpPr>
      <xdr:spPr>
        <a:xfrm>
          <a:off x="9588500" y="100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26634</xdr:rowOff>
    </xdr:from>
    <xdr:ext cx="534377" cy="259045"/>
    <xdr:sp macro="" textlink="">
      <xdr:nvSpPr>
        <xdr:cNvPr id="370" name="テキスト ボックス 369"/>
        <xdr:cNvSpPr txBox="1"/>
      </xdr:nvSpPr>
      <xdr:spPr>
        <a:xfrm>
          <a:off x="9372111" y="101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110262</xdr:rowOff>
    </xdr:from>
    <xdr:to>
      <xdr:col>46</xdr:col>
      <xdr:colOff>38100</xdr:colOff>
      <xdr:row>59</xdr:row>
      <xdr:rowOff>40412</xdr:rowOff>
    </xdr:to>
    <xdr:sp macro="" textlink="">
      <xdr:nvSpPr>
        <xdr:cNvPr id="371" name="楕円 370"/>
        <xdr:cNvSpPr/>
      </xdr:nvSpPr>
      <xdr:spPr>
        <a:xfrm>
          <a:off x="8699500" y="100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31539</xdr:rowOff>
    </xdr:from>
    <xdr:ext cx="534377" cy="259045"/>
    <xdr:sp macro="" textlink="">
      <xdr:nvSpPr>
        <xdr:cNvPr id="372" name="テキスト ボックス 371"/>
        <xdr:cNvSpPr txBox="1"/>
      </xdr:nvSpPr>
      <xdr:spPr>
        <a:xfrm>
          <a:off x="8483111" y="101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118718</xdr:rowOff>
    </xdr:from>
    <xdr:to>
      <xdr:col>41</xdr:col>
      <xdr:colOff>101600</xdr:colOff>
      <xdr:row>59</xdr:row>
      <xdr:rowOff>48868</xdr:rowOff>
    </xdr:to>
    <xdr:sp macro="" textlink="">
      <xdr:nvSpPr>
        <xdr:cNvPr id="373" name="楕円 372"/>
        <xdr:cNvSpPr/>
      </xdr:nvSpPr>
      <xdr:spPr>
        <a:xfrm>
          <a:off x="7810500" y="100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39995</xdr:rowOff>
    </xdr:from>
    <xdr:ext cx="534377" cy="259045"/>
    <xdr:sp macro="" textlink="">
      <xdr:nvSpPr>
        <xdr:cNvPr id="374" name="テキスト ボックス 373"/>
        <xdr:cNvSpPr txBox="1"/>
      </xdr:nvSpPr>
      <xdr:spPr>
        <a:xfrm>
          <a:off x="7594111" y="101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105285</xdr:rowOff>
    </xdr:from>
    <xdr:to>
      <xdr:col>36</xdr:col>
      <xdr:colOff>165100</xdr:colOff>
      <xdr:row>59</xdr:row>
      <xdr:rowOff>35435</xdr:rowOff>
    </xdr:to>
    <xdr:sp macro="" textlink="">
      <xdr:nvSpPr>
        <xdr:cNvPr id="375" name="楕円 374"/>
        <xdr:cNvSpPr/>
      </xdr:nvSpPr>
      <xdr:spPr>
        <a:xfrm>
          <a:off x="6921500" y="100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26562</xdr:rowOff>
    </xdr:from>
    <xdr:ext cx="534377" cy="259045"/>
    <xdr:sp macro="" textlink="">
      <xdr:nvSpPr>
        <xdr:cNvPr id="376" name="テキスト ボックス 375"/>
        <xdr:cNvSpPr txBox="1"/>
      </xdr:nvSpPr>
      <xdr:spPr>
        <a:xfrm>
          <a:off x="6705111" y="101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151870</xdr:rowOff>
    </xdr:from>
    <xdr:to>
      <xdr:col>55</xdr:col>
      <xdr:colOff>0</xdr:colOff>
      <xdr:row>78</xdr:row>
      <xdr:rowOff>152197</xdr:rowOff>
    </xdr:to>
    <xdr:cxnSp macro="">
      <xdr:nvCxnSpPr>
        <xdr:cNvPr id="405" name="直線コネクタ 404"/>
        <xdr:cNvCxnSpPr/>
      </xdr:nvCxnSpPr>
      <xdr:spPr>
        <a:xfrm flipV="1">
          <a:off x="9639300" y="1352497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152197</xdr:rowOff>
    </xdr:from>
    <xdr:to>
      <xdr:col>50</xdr:col>
      <xdr:colOff>114300</xdr:colOff>
      <xdr:row>78</xdr:row>
      <xdr:rowOff>155687</xdr:rowOff>
    </xdr:to>
    <xdr:cxnSp macro="">
      <xdr:nvCxnSpPr>
        <xdr:cNvPr id="408" name="直線コネクタ 407"/>
        <xdr:cNvCxnSpPr/>
      </xdr:nvCxnSpPr>
      <xdr:spPr>
        <a:xfrm flipV="1">
          <a:off x="8750300" y="13525297"/>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153012</xdr:rowOff>
    </xdr:from>
    <xdr:to>
      <xdr:col>45</xdr:col>
      <xdr:colOff>177800</xdr:colOff>
      <xdr:row>78</xdr:row>
      <xdr:rowOff>155687</xdr:rowOff>
    </xdr:to>
    <xdr:cxnSp macro="">
      <xdr:nvCxnSpPr>
        <xdr:cNvPr id="411" name="直線コネクタ 410"/>
        <xdr:cNvCxnSpPr/>
      </xdr:nvCxnSpPr>
      <xdr:spPr>
        <a:xfrm>
          <a:off x="7861300" y="13526112"/>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153012</xdr:rowOff>
    </xdr:from>
    <xdr:to>
      <xdr:col>41</xdr:col>
      <xdr:colOff>50800</xdr:colOff>
      <xdr:row>78</xdr:row>
      <xdr:rowOff>163829</xdr:rowOff>
    </xdr:to>
    <xdr:cxnSp macro="">
      <xdr:nvCxnSpPr>
        <xdr:cNvPr id="414" name="直線コネクタ 413"/>
        <xdr:cNvCxnSpPr/>
      </xdr:nvCxnSpPr>
      <xdr:spPr>
        <a:xfrm flipV="1">
          <a:off x="6972300" y="13526112"/>
          <a:ext cx="8890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101070</xdr:rowOff>
    </xdr:from>
    <xdr:to>
      <xdr:col>55</xdr:col>
      <xdr:colOff>50800</xdr:colOff>
      <xdr:row>79</xdr:row>
      <xdr:rowOff>31220</xdr:rowOff>
    </xdr:to>
    <xdr:sp macro="" textlink="">
      <xdr:nvSpPr>
        <xdr:cNvPr id="424" name="楕円 423"/>
        <xdr:cNvSpPr/>
      </xdr:nvSpPr>
      <xdr:spPr>
        <a:xfrm>
          <a:off x="10426700" y="134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15997</xdr:rowOff>
    </xdr:from>
    <xdr:ext cx="534377" cy="259045"/>
    <xdr:sp macro="" textlink="">
      <xdr:nvSpPr>
        <xdr:cNvPr id="425" name="商工費該当値テキスト"/>
        <xdr:cNvSpPr txBox="1"/>
      </xdr:nvSpPr>
      <xdr:spPr>
        <a:xfrm>
          <a:off x="10528300" y="13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101397</xdr:rowOff>
    </xdr:from>
    <xdr:to>
      <xdr:col>50</xdr:col>
      <xdr:colOff>165100</xdr:colOff>
      <xdr:row>79</xdr:row>
      <xdr:rowOff>31547</xdr:rowOff>
    </xdr:to>
    <xdr:sp macro="" textlink="">
      <xdr:nvSpPr>
        <xdr:cNvPr id="426" name="楕円 425"/>
        <xdr:cNvSpPr/>
      </xdr:nvSpPr>
      <xdr:spPr>
        <a:xfrm>
          <a:off x="9588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22674</xdr:rowOff>
    </xdr:from>
    <xdr:ext cx="534377" cy="259045"/>
    <xdr:sp macro="" textlink="">
      <xdr:nvSpPr>
        <xdr:cNvPr id="427" name="テキスト ボックス 426"/>
        <xdr:cNvSpPr txBox="1"/>
      </xdr:nvSpPr>
      <xdr:spPr>
        <a:xfrm>
          <a:off x="9372111" y="135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104887</xdr:rowOff>
    </xdr:from>
    <xdr:to>
      <xdr:col>46</xdr:col>
      <xdr:colOff>38100</xdr:colOff>
      <xdr:row>79</xdr:row>
      <xdr:rowOff>35037</xdr:rowOff>
    </xdr:to>
    <xdr:sp macro="" textlink="">
      <xdr:nvSpPr>
        <xdr:cNvPr id="428" name="楕円 427"/>
        <xdr:cNvSpPr/>
      </xdr:nvSpPr>
      <xdr:spPr>
        <a:xfrm>
          <a:off x="8699500" y="134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26164</xdr:rowOff>
    </xdr:from>
    <xdr:ext cx="534377" cy="259045"/>
    <xdr:sp macro="" textlink="">
      <xdr:nvSpPr>
        <xdr:cNvPr id="429" name="テキスト ボックス 428"/>
        <xdr:cNvSpPr txBox="1"/>
      </xdr:nvSpPr>
      <xdr:spPr>
        <a:xfrm>
          <a:off x="8483111" y="135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102212</xdr:rowOff>
    </xdr:from>
    <xdr:to>
      <xdr:col>41</xdr:col>
      <xdr:colOff>101600</xdr:colOff>
      <xdr:row>79</xdr:row>
      <xdr:rowOff>32362</xdr:rowOff>
    </xdr:to>
    <xdr:sp macro="" textlink="">
      <xdr:nvSpPr>
        <xdr:cNvPr id="430" name="楕円 429"/>
        <xdr:cNvSpPr/>
      </xdr:nvSpPr>
      <xdr:spPr>
        <a:xfrm>
          <a:off x="78105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23489</xdr:rowOff>
    </xdr:from>
    <xdr:ext cx="534377" cy="259045"/>
    <xdr:sp macro="" textlink="">
      <xdr:nvSpPr>
        <xdr:cNvPr id="431" name="テキスト ボックス 430"/>
        <xdr:cNvSpPr txBox="1"/>
      </xdr:nvSpPr>
      <xdr:spPr>
        <a:xfrm>
          <a:off x="7594111" y="135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113029</xdr:rowOff>
    </xdr:from>
    <xdr:to>
      <xdr:col>36</xdr:col>
      <xdr:colOff>165100</xdr:colOff>
      <xdr:row>79</xdr:row>
      <xdr:rowOff>43179</xdr:rowOff>
    </xdr:to>
    <xdr:sp macro="" textlink="">
      <xdr:nvSpPr>
        <xdr:cNvPr id="432" name="楕円 431"/>
        <xdr:cNvSpPr/>
      </xdr:nvSpPr>
      <xdr:spPr>
        <a:xfrm>
          <a:off x="6921500" y="134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34306</xdr:rowOff>
    </xdr:from>
    <xdr:ext cx="534377" cy="259045"/>
    <xdr:sp macro="" textlink="">
      <xdr:nvSpPr>
        <xdr:cNvPr id="433" name="テキスト ボックス 432"/>
        <xdr:cNvSpPr txBox="1"/>
      </xdr:nvSpPr>
      <xdr:spPr>
        <a:xfrm>
          <a:off x="6705111" y="135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128829</xdr:rowOff>
    </xdr:from>
    <xdr:to>
      <xdr:col>54</xdr:col>
      <xdr:colOff>189865</xdr:colOff>
      <xdr:row>99</xdr:row>
      <xdr:rowOff>13608</xdr:rowOff>
    </xdr:to>
    <xdr:cxnSp macro="">
      <xdr:nvCxnSpPr>
        <xdr:cNvPr id="457" name="直線コネクタ 456"/>
        <xdr:cNvCxnSpPr/>
      </xdr:nvCxnSpPr>
      <xdr:spPr>
        <a:xfrm flipV="1">
          <a:off x="10475595" y="16245129"/>
          <a:ext cx="1270" cy="742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17435</xdr:rowOff>
    </xdr:from>
    <xdr:ext cx="534377" cy="259045"/>
    <xdr:sp macro="" textlink="">
      <xdr:nvSpPr>
        <xdr:cNvPr id="458" name="土木費最小値テキスト"/>
        <xdr:cNvSpPr txBox="1"/>
      </xdr:nvSpPr>
      <xdr:spPr>
        <a:xfrm>
          <a:off x="10528300" y="169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13608</xdr:rowOff>
    </xdr:from>
    <xdr:to>
      <xdr:col>55</xdr:col>
      <xdr:colOff>88900</xdr:colOff>
      <xdr:row>99</xdr:row>
      <xdr:rowOff>13608</xdr:rowOff>
    </xdr:to>
    <xdr:cxnSp macro="">
      <xdr:nvCxnSpPr>
        <xdr:cNvPr id="459" name="直線コネクタ 458"/>
        <xdr:cNvCxnSpPr/>
      </xdr:nvCxnSpPr>
      <xdr:spPr>
        <a:xfrm>
          <a:off x="10388600" y="16987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75506</xdr:rowOff>
    </xdr:from>
    <xdr:ext cx="599010" cy="259045"/>
    <xdr:sp macro="" textlink="">
      <xdr:nvSpPr>
        <xdr:cNvPr id="460" name="土木費最大値テキスト"/>
        <xdr:cNvSpPr txBox="1"/>
      </xdr:nvSpPr>
      <xdr:spPr>
        <a:xfrm>
          <a:off x="10528300" y="1602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128829</xdr:rowOff>
    </xdr:from>
    <xdr:to>
      <xdr:col>55</xdr:col>
      <xdr:colOff>88900</xdr:colOff>
      <xdr:row>94</xdr:row>
      <xdr:rowOff>128829</xdr:rowOff>
    </xdr:to>
    <xdr:cxnSp macro="">
      <xdr:nvCxnSpPr>
        <xdr:cNvPr id="461" name="直線コネクタ 460"/>
        <xdr:cNvCxnSpPr/>
      </xdr:nvCxnSpPr>
      <xdr:spPr>
        <a:xfrm>
          <a:off x="10388600" y="1624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160159</xdr:rowOff>
    </xdr:from>
    <xdr:to>
      <xdr:col>55</xdr:col>
      <xdr:colOff>0</xdr:colOff>
      <xdr:row>97</xdr:row>
      <xdr:rowOff>35909</xdr:rowOff>
    </xdr:to>
    <xdr:cxnSp macro="">
      <xdr:nvCxnSpPr>
        <xdr:cNvPr id="462" name="直線コネクタ 461"/>
        <xdr:cNvCxnSpPr/>
      </xdr:nvCxnSpPr>
      <xdr:spPr>
        <a:xfrm flipV="1">
          <a:off x="9639300" y="16619359"/>
          <a:ext cx="838200" cy="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73148</xdr:rowOff>
    </xdr:from>
    <xdr:ext cx="599010" cy="259045"/>
    <xdr:sp macro="" textlink="">
      <xdr:nvSpPr>
        <xdr:cNvPr id="463" name="土木費平均値テキスト"/>
        <xdr:cNvSpPr txBox="1"/>
      </xdr:nvSpPr>
      <xdr:spPr>
        <a:xfrm>
          <a:off x="10528300" y="167037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94721</xdr:rowOff>
    </xdr:from>
    <xdr:to>
      <xdr:col>55</xdr:col>
      <xdr:colOff>50800</xdr:colOff>
      <xdr:row>98</xdr:row>
      <xdr:rowOff>24871</xdr:rowOff>
    </xdr:to>
    <xdr:sp macro="" textlink="">
      <xdr:nvSpPr>
        <xdr:cNvPr id="464" name="フローチャート: 判断 463"/>
        <xdr:cNvSpPr/>
      </xdr:nvSpPr>
      <xdr:spPr>
        <a:xfrm>
          <a:off x="104267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21464</xdr:rowOff>
    </xdr:from>
    <xdr:to>
      <xdr:col>50</xdr:col>
      <xdr:colOff>114300</xdr:colOff>
      <xdr:row>97</xdr:row>
      <xdr:rowOff>35909</xdr:rowOff>
    </xdr:to>
    <xdr:cxnSp macro="">
      <xdr:nvCxnSpPr>
        <xdr:cNvPr id="465" name="直線コネクタ 464"/>
        <xdr:cNvCxnSpPr/>
      </xdr:nvCxnSpPr>
      <xdr:spPr>
        <a:xfrm>
          <a:off x="8750300" y="16652114"/>
          <a:ext cx="8890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49981</xdr:rowOff>
    </xdr:from>
    <xdr:to>
      <xdr:col>50</xdr:col>
      <xdr:colOff>165100</xdr:colOff>
      <xdr:row>97</xdr:row>
      <xdr:rowOff>151581</xdr:rowOff>
    </xdr:to>
    <xdr:sp macro="" textlink="">
      <xdr:nvSpPr>
        <xdr:cNvPr id="466" name="フローチャート: 判断 465"/>
        <xdr:cNvSpPr/>
      </xdr:nvSpPr>
      <xdr:spPr>
        <a:xfrm>
          <a:off x="9588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142708</xdr:rowOff>
    </xdr:from>
    <xdr:ext cx="599010" cy="259045"/>
    <xdr:sp macro="" textlink="">
      <xdr:nvSpPr>
        <xdr:cNvPr id="467" name="テキスト ボックス 466"/>
        <xdr:cNvSpPr txBox="1"/>
      </xdr:nvSpPr>
      <xdr:spPr>
        <a:xfrm>
          <a:off x="9339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111010</xdr:rowOff>
    </xdr:from>
    <xdr:to>
      <xdr:col>45</xdr:col>
      <xdr:colOff>177800</xdr:colOff>
      <xdr:row>97</xdr:row>
      <xdr:rowOff>21464</xdr:rowOff>
    </xdr:to>
    <xdr:cxnSp macro="">
      <xdr:nvCxnSpPr>
        <xdr:cNvPr id="468" name="直線コネクタ 467"/>
        <xdr:cNvCxnSpPr/>
      </xdr:nvCxnSpPr>
      <xdr:spPr>
        <a:xfrm>
          <a:off x="7861300" y="15712960"/>
          <a:ext cx="889000" cy="9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87402</xdr:rowOff>
    </xdr:from>
    <xdr:to>
      <xdr:col>46</xdr:col>
      <xdr:colOff>38100</xdr:colOff>
      <xdr:row>98</xdr:row>
      <xdr:rowOff>17552</xdr:rowOff>
    </xdr:to>
    <xdr:sp macro="" textlink="">
      <xdr:nvSpPr>
        <xdr:cNvPr id="469" name="フローチャート: 判断 468"/>
        <xdr:cNvSpPr/>
      </xdr:nvSpPr>
      <xdr:spPr>
        <a:xfrm>
          <a:off x="86995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8679</xdr:rowOff>
    </xdr:from>
    <xdr:ext cx="599010" cy="259045"/>
    <xdr:sp macro="" textlink="">
      <xdr:nvSpPr>
        <xdr:cNvPr id="470" name="テキスト ボックス 469"/>
        <xdr:cNvSpPr txBox="1"/>
      </xdr:nvSpPr>
      <xdr:spPr>
        <a:xfrm>
          <a:off x="8450795" y="168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111010</xdr:rowOff>
    </xdr:from>
    <xdr:to>
      <xdr:col>41</xdr:col>
      <xdr:colOff>50800</xdr:colOff>
      <xdr:row>97</xdr:row>
      <xdr:rowOff>120551</xdr:rowOff>
    </xdr:to>
    <xdr:cxnSp macro="">
      <xdr:nvCxnSpPr>
        <xdr:cNvPr id="471" name="直線コネクタ 470"/>
        <xdr:cNvCxnSpPr/>
      </xdr:nvCxnSpPr>
      <xdr:spPr>
        <a:xfrm flipV="1">
          <a:off x="6972300" y="15712960"/>
          <a:ext cx="889000" cy="10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69743</xdr:rowOff>
    </xdr:from>
    <xdr:to>
      <xdr:col>41</xdr:col>
      <xdr:colOff>101600</xdr:colOff>
      <xdr:row>97</xdr:row>
      <xdr:rowOff>171343</xdr:rowOff>
    </xdr:to>
    <xdr:sp macro="" textlink="">
      <xdr:nvSpPr>
        <xdr:cNvPr id="472" name="フローチャート: 判断 471"/>
        <xdr:cNvSpPr/>
      </xdr:nvSpPr>
      <xdr:spPr>
        <a:xfrm>
          <a:off x="7810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162470</xdr:rowOff>
    </xdr:from>
    <xdr:ext cx="599010" cy="259045"/>
    <xdr:sp macro="" textlink="">
      <xdr:nvSpPr>
        <xdr:cNvPr id="473" name="テキスト ボックス 472"/>
        <xdr:cNvSpPr txBox="1"/>
      </xdr:nvSpPr>
      <xdr:spPr>
        <a:xfrm>
          <a:off x="7561795"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18735</xdr:rowOff>
    </xdr:from>
    <xdr:to>
      <xdr:col>36</xdr:col>
      <xdr:colOff>165100</xdr:colOff>
      <xdr:row>97</xdr:row>
      <xdr:rowOff>120335</xdr:rowOff>
    </xdr:to>
    <xdr:sp macro="" textlink="">
      <xdr:nvSpPr>
        <xdr:cNvPr id="474" name="フローチャート: 判断 473"/>
        <xdr:cNvSpPr/>
      </xdr:nvSpPr>
      <xdr:spPr>
        <a:xfrm>
          <a:off x="6921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136862</xdr:rowOff>
    </xdr:from>
    <xdr:ext cx="599010" cy="259045"/>
    <xdr:sp macro="" textlink="">
      <xdr:nvSpPr>
        <xdr:cNvPr id="475" name="テキスト ボックス 474"/>
        <xdr:cNvSpPr txBox="1"/>
      </xdr:nvSpPr>
      <xdr:spPr>
        <a:xfrm>
          <a:off x="6672795"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109359</xdr:rowOff>
    </xdr:from>
    <xdr:to>
      <xdr:col>55</xdr:col>
      <xdr:colOff>50800</xdr:colOff>
      <xdr:row>97</xdr:row>
      <xdr:rowOff>39509</xdr:rowOff>
    </xdr:to>
    <xdr:sp macro="" textlink="">
      <xdr:nvSpPr>
        <xdr:cNvPr id="481" name="楕円 480"/>
        <xdr:cNvSpPr/>
      </xdr:nvSpPr>
      <xdr:spPr>
        <a:xfrm>
          <a:off x="10426700" y="165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132236</xdr:rowOff>
    </xdr:from>
    <xdr:ext cx="599010" cy="259045"/>
    <xdr:sp macro="" textlink="">
      <xdr:nvSpPr>
        <xdr:cNvPr id="482" name="土木費該当値テキスト"/>
        <xdr:cNvSpPr txBox="1"/>
      </xdr:nvSpPr>
      <xdr:spPr>
        <a:xfrm>
          <a:off x="10528300" y="1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156559</xdr:rowOff>
    </xdr:from>
    <xdr:to>
      <xdr:col>50</xdr:col>
      <xdr:colOff>165100</xdr:colOff>
      <xdr:row>97</xdr:row>
      <xdr:rowOff>86709</xdr:rowOff>
    </xdr:to>
    <xdr:sp macro="" textlink="">
      <xdr:nvSpPr>
        <xdr:cNvPr id="483" name="楕円 482"/>
        <xdr:cNvSpPr/>
      </xdr:nvSpPr>
      <xdr:spPr>
        <a:xfrm>
          <a:off x="9588500" y="166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103236</xdr:rowOff>
    </xdr:from>
    <xdr:ext cx="599010" cy="259045"/>
    <xdr:sp macro="" textlink="">
      <xdr:nvSpPr>
        <xdr:cNvPr id="484" name="テキスト ボックス 483"/>
        <xdr:cNvSpPr txBox="1"/>
      </xdr:nvSpPr>
      <xdr:spPr>
        <a:xfrm>
          <a:off x="9339795" y="1639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142114</xdr:rowOff>
    </xdr:from>
    <xdr:to>
      <xdr:col>46</xdr:col>
      <xdr:colOff>38100</xdr:colOff>
      <xdr:row>97</xdr:row>
      <xdr:rowOff>72264</xdr:rowOff>
    </xdr:to>
    <xdr:sp macro="" textlink="">
      <xdr:nvSpPr>
        <xdr:cNvPr id="485" name="楕円 484"/>
        <xdr:cNvSpPr/>
      </xdr:nvSpPr>
      <xdr:spPr>
        <a:xfrm>
          <a:off x="8699500" y="166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88791</xdr:rowOff>
    </xdr:from>
    <xdr:ext cx="599010" cy="259045"/>
    <xdr:sp macro="" textlink="">
      <xdr:nvSpPr>
        <xdr:cNvPr id="486" name="テキスト ボックス 485"/>
        <xdr:cNvSpPr txBox="1"/>
      </xdr:nvSpPr>
      <xdr:spPr>
        <a:xfrm>
          <a:off x="8450795" y="1637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60210</xdr:rowOff>
    </xdr:from>
    <xdr:to>
      <xdr:col>41</xdr:col>
      <xdr:colOff>101600</xdr:colOff>
      <xdr:row>91</xdr:row>
      <xdr:rowOff>161810</xdr:rowOff>
    </xdr:to>
    <xdr:sp macro="" textlink="">
      <xdr:nvSpPr>
        <xdr:cNvPr id="487" name="楕円 486"/>
        <xdr:cNvSpPr/>
      </xdr:nvSpPr>
      <xdr:spPr>
        <a:xfrm>
          <a:off x="7810500" y="15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6887</xdr:rowOff>
    </xdr:from>
    <xdr:ext cx="599010" cy="259045"/>
    <xdr:sp macro="" textlink="">
      <xdr:nvSpPr>
        <xdr:cNvPr id="488" name="テキスト ボックス 487"/>
        <xdr:cNvSpPr txBox="1"/>
      </xdr:nvSpPr>
      <xdr:spPr>
        <a:xfrm>
          <a:off x="7561795" y="154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69751</xdr:rowOff>
    </xdr:from>
    <xdr:to>
      <xdr:col>36</xdr:col>
      <xdr:colOff>165100</xdr:colOff>
      <xdr:row>97</xdr:row>
      <xdr:rowOff>171351</xdr:rowOff>
    </xdr:to>
    <xdr:sp macro="" textlink="">
      <xdr:nvSpPr>
        <xdr:cNvPr id="489" name="楕円 488"/>
        <xdr:cNvSpPr/>
      </xdr:nvSpPr>
      <xdr:spPr>
        <a:xfrm>
          <a:off x="6921500" y="167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162478</xdr:rowOff>
    </xdr:from>
    <xdr:ext cx="599010" cy="259045"/>
    <xdr:sp macro="" textlink="">
      <xdr:nvSpPr>
        <xdr:cNvPr id="490" name="テキスト ボックス 489"/>
        <xdr:cNvSpPr txBox="1"/>
      </xdr:nvSpPr>
      <xdr:spPr>
        <a:xfrm>
          <a:off x="6672795" y="167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9496</xdr:rowOff>
    </xdr:from>
    <xdr:to>
      <xdr:col>85</xdr:col>
      <xdr:colOff>127000</xdr:colOff>
      <xdr:row>37</xdr:row>
      <xdr:rowOff>36906</xdr:rowOff>
    </xdr:to>
    <xdr:cxnSp macro="">
      <xdr:nvCxnSpPr>
        <xdr:cNvPr id="521" name="直線コネクタ 520"/>
        <xdr:cNvCxnSpPr/>
      </xdr:nvCxnSpPr>
      <xdr:spPr>
        <a:xfrm>
          <a:off x="15481300" y="6353146"/>
          <a:ext cx="8382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37178</xdr:rowOff>
    </xdr:from>
    <xdr:to>
      <xdr:col>81</xdr:col>
      <xdr:colOff>50800</xdr:colOff>
      <xdr:row>37</xdr:row>
      <xdr:rowOff>9496</xdr:rowOff>
    </xdr:to>
    <xdr:cxnSp macro="">
      <xdr:nvCxnSpPr>
        <xdr:cNvPr id="524" name="直線コネクタ 523"/>
        <xdr:cNvCxnSpPr/>
      </xdr:nvCxnSpPr>
      <xdr:spPr>
        <a:xfrm>
          <a:off x="14592300" y="6209378"/>
          <a:ext cx="889000" cy="14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37178</xdr:rowOff>
    </xdr:from>
    <xdr:to>
      <xdr:col>76</xdr:col>
      <xdr:colOff>114300</xdr:colOff>
      <xdr:row>36</xdr:row>
      <xdr:rowOff>125342</xdr:rowOff>
    </xdr:to>
    <xdr:cxnSp macro="">
      <xdr:nvCxnSpPr>
        <xdr:cNvPr id="527" name="直線コネクタ 526"/>
        <xdr:cNvCxnSpPr/>
      </xdr:nvCxnSpPr>
      <xdr:spPr>
        <a:xfrm flipV="1">
          <a:off x="13703300" y="6209378"/>
          <a:ext cx="889000" cy="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171290</xdr:rowOff>
    </xdr:from>
    <xdr:to>
      <xdr:col>71</xdr:col>
      <xdr:colOff>177800</xdr:colOff>
      <xdr:row>36</xdr:row>
      <xdr:rowOff>125342</xdr:rowOff>
    </xdr:to>
    <xdr:cxnSp macro="">
      <xdr:nvCxnSpPr>
        <xdr:cNvPr id="530" name="直線コネクタ 529"/>
        <xdr:cNvCxnSpPr/>
      </xdr:nvCxnSpPr>
      <xdr:spPr>
        <a:xfrm>
          <a:off x="12814300" y="6172040"/>
          <a:ext cx="889000" cy="1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53361</xdr:rowOff>
    </xdr:from>
    <xdr:ext cx="534377" cy="259045"/>
    <xdr:sp macro="" textlink="">
      <xdr:nvSpPr>
        <xdr:cNvPr id="534" name="テキスト ボックス 533"/>
        <xdr:cNvSpPr txBox="1"/>
      </xdr:nvSpPr>
      <xdr:spPr>
        <a:xfrm>
          <a:off x="12547111" y="62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157556</xdr:rowOff>
    </xdr:from>
    <xdr:to>
      <xdr:col>85</xdr:col>
      <xdr:colOff>177800</xdr:colOff>
      <xdr:row>37</xdr:row>
      <xdr:rowOff>87706</xdr:rowOff>
    </xdr:to>
    <xdr:sp macro="" textlink="">
      <xdr:nvSpPr>
        <xdr:cNvPr id="540" name="楕円 539"/>
        <xdr:cNvSpPr/>
      </xdr:nvSpPr>
      <xdr:spPr>
        <a:xfrm>
          <a:off x="16268700" y="63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135983</xdr:rowOff>
    </xdr:from>
    <xdr:ext cx="534377" cy="259045"/>
    <xdr:sp macro="" textlink="">
      <xdr:nvSpPr>
        <xdr:cNvPr id="541" name="消防費該当値テキスト"/>
        <xdr:cNvSpPr txBox="1"/>
      </xdr:nvSpPr>
      <xdr:spPr>
        <a:xfrm>
          <a:off x="16370300"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130146</xdr:rowOff>
    </xdr:from>
    <xdr:to>
      <xdr:col>81</xdr:col>
      <xdr:colOff>101600</xdr:colOff>
      <xdr:row>37</xdr:row>
      <xdr:rowOff>60296</xdr:rowOff>
    </xdr:to>
    <xdr:sp macro="" textlink="">
      <xdr:nvSpPr>
        <xdr:cNvPr id="542" name="楕円 541"/>
        <xdr:cNvSpPr/>
      </xdr:nvSpPr>
      <xdr:spPr>
        <a:xfrm>
          <a:off x="15430500" y="6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51423</xdr:rowOff>
    </xdr:from>
    <xdr:ext cx="534377" cy="259045"/>
    <xdr:sp macro="" textlink="">
      <xdr:nvSpPr>
        <xdr:cNvPr id="543" name="テキスト ボックス 542"/>
        <xdr:cNvSpPr txBox="1"/>
      </xdr:nvSpPr>
      <xdr:spPr>
        <a:xfrm>
          <a:off x="15214111" y="63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157828</xdr:rowOff>
    </xdr:from>
    <xdr:to>
      <xdr:col>76</xdr:col>
      <xdr:colOff>165100</xdr:colOff>
      <xdr:row>36</xdr:row>
      <xdr:rowOff>87978</xdr:rowOff>
    </xdr:to>
    <xdr:sp macro="" textlink="">
      <xdr:nvSpPr>
        <xdr:cNvPr id="544" name="楕円 543"/>
        <xdr:cNvSpPr/>
      </xdr:nvSpPr>
      <xdr:spPr>
        <a:xfrm>
          <a:off x="14541500" y="61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104505</xdr:rowOff>
    </xdr:from>
    <xdr:ext cx="534377" cy="259045"/>
    <xdr:sp macro="" textlink="">
      <xdr:nvSpPr>
        <xdr:cNvPr id="545" name="テキスト ボックス 544"/>
        <xdr:cNvSpPr txBox="1"/>
      </xdr:nvSpPr>
      <xdr:spPr>
        <a:xfrm>
          <a:off x="14325111" y="59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74542</xdr:rowOff>
    </xdr:from>
    <xdr:to>
      <xdr:col>72</xdr:col>
      <xdr:colOff>38100</xdr:colOff>
      <xdr:row>37</xdr:row>
      <xdr:rowOff>4692</xdr:rowOff>
    </xdr:to>
    <xdr:sp macro="" textlink="">
      <xdr:nvSpPr>
        <xdr:cNvPr id="546" name="楕円 545"/>
        <xdr:cNvSpPr/>
      </xdr:nvSpPr>
      <xdr:spPr>
        <a:xfrm>
          <a:off x="13652500" y="62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167269</xdr:rowOff>
    </xdr:from>
    <xdr:ext cx="534377" cy="259045"/>
    <xdr:sp macro="" textlink="">
      <xdr:nvSpPr>
        <xdr:cNvPr id="547" name="テキスト ボックス 546"/>
        <xdr:cNvSpPr txBox="1"/>
      </xdr:nvSpPr>
      <xdr:spPr>
        <a:xfrm>
          <a:off x="13436111" y="6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120490</xdr:rowOff>
    </xdr:from>
    <xdr:to>
      <xdr:col>67</xdr:col>
      <xdr:colOff>101600</xdr:colOff>
      <xdr:row>36</xdr:row>
      <xdr:rowOff>50640</xdr:rowOff>
    </xdr:to>
    <xdr:sp macro="" textlink="">
      <xdr:nvSpPr>
        <xdr:cNvPr id="548" name="楕円 547"/>
        <xdr:cNvSpPr/>
      </xdr:nvSpPr>
      <xdr:spPr>
        <a:xfrm>
          <a:off x="12763500" y="61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67167</xdr:rowOff>
    </xdr:from>
    <xdr:ext cx="534377" cy="259045"/>
    <xdr:sp macro="" textlink="">
      <xdr:nvSpPr>
        <xdr:cNvPr id="549" name="テキスト ボックス 548"/>
        <xdr:cNvSpPr txBox="1"/>
      </xdr:nvSpPr>
      <xdr:spPr>
        <a:xfrm>
          <a:off x="12547111" y="58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143192</xdr:rowOff>
    </xdr:from>
    <xdr:to>
      <xdr:col>85</xdr:col>
      <xdr:colOff>127000</xdr:colOff>
      <xdr:row>57</xdr:row>
      <xdr:rowOff>171390</xdr:rowOff>
    </xdr:to>
    <xdr:cxnSp macro="">
      <xdr:nvCxnSpPr>
        <xdr:cNvPr id="578" name="直線コネクタ 577"/>
        <xdr:cNvCxnSpPr/>
      </xdr:nvCxnSpPr>
      <xdr:spPr>
        <a:xfrm>
          <a:off x="15481300" y="9915842"/>
          <a:ext cx="838200" cy="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143192</xdr:rowOff>
    </xdr:from>
    <xdr:to>
      <xdr:col>81</xdr:col>
      <xdr:colOff>50800</xdr:colOff>
      <xdr:row>58</xdr:row>
      <xdr:rowOff>1660</xdr:rowOff>
    </xdr:to>
    <xdr:cxnSp macro="">
      <xdr:nvCxnSpPr>
        <xdr:cNvPr id="581" name="直線コネクタ 580"/>
        <xdr:cNvCxnSpPr/>
      </xdr:nvCxnSpPr>
      <xdr:spPr>
        <a:xfrm flipV="1">
          <a:off x="14592300" y="9915842"/>
          <a:ext cx="889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29318</xdr:rowOff>
    </xdr:from>
    <xdr:to>
      <xdr:col>76</xdr:col>
      <xdr:colOff>114300</xdr:colOff>
      <xdr:row>58</xdr:row>
      <xdr:rowOff>1660</xdr:rowOff>
    </xdr:to>
    <xdr:cxnSp macro="">
      <xdr:nvCxnSpPr>
        <xdr:cNvPr id="584" name="直線コネクタ 583"/>
        <xdr:cNvCxnSpPr/>
      </xdr:nvCxnSpPr>
      <xdr:spPr>
        <a:xfrm>
          <a:off x="13703300" y="9801968"/>
          <a:ext cx="889000" cy="1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87290</xdr:rowOff>
    </xdr:from>
    <xdr:to>
      <xdr:col>71</xdr:col>
      <xdr:colOff>177800</xdr:colOff>
      <xdr:row>57</xdr:row>
      <xdr:rowOff>29318</xdr:rowOff>
    </xdr:to>
    <xdr:cxnSp macro="">
      <xdr:nvCxnSpPr>
        <xdr:cNvPr id="587" name="直線コネクタ 586"/>
        <xdr:cNvCxnSpPr/>
      </xdr:nvCxnSpPr>
      <xdr:spPr>
        <a:xfrm>
          <a:off x="12814300" y="9688490"/>
          <a:ext cx="889000" cy="1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63060</xdr:rowOff>
    </xdr:from>
    <xdr:ext cx="599010" cy="259045"/>
    <xdr:sp macro="" textlink="">
      <xdr:nvSpPr>
        <xdr:cNvPr id="591" name="テキスト ボックス 590"/>
        <xdr:cNvSpPr txBox="1"/>
      </xdr:nvSpPr>
      <xdr:spPr>
        <a:xfrm>
          <a:off x="12514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120590</xdr:rowOff>
    </xdr:from>
    <xdr:to>
      <xdr:col>85</xdr:col>
      <xdr:colOff>177800</xdr:colOff>
      <xdr:row>58</xdr:row>
      <xdr:rowOff>50740</xdr:rowOff>
    </xdr:to>
    <xdr:sp macro="" textlink="">
      <xdr:nvSpPr>
        <xdr:cNvPr id="597" name="楕円 596"/>
        <xdr:cNvSpPr/>
      </xdr:nvSpPr>
      <xdr:spPr>
        <a:xfrm>
          <a:off x="16268700" y="98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79967</xdr:rowOff>
    </xdr:from>
    <xdr:ext cx="599010" cy="259045"/>
    <xdr:sp macro="" textlink="">
      <xdr:nvSpPr>
        <xdr:cNvPr id="598" name="教育費該当値テキスト"/>
        <xdr:cNvSpPr txBox="1"/>
      </xdr:nvSpPr>
      <xdr:spPr>
        <a:xfrm>
          <a:off x="16370300" y="96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92392</xdr:rowOff>
    </xdr:from>
    <xdr:to>
      <xdr:col>81</xdr:col>
      <xdr:colOff>101600</xdr:colOff>
      <xdr:row>58</xdr:row>
      <xdr:rowOff>22542</xdr:rowOff>
    </xdr:to>
    <xdr:sp macro="" textlink="">
      <xdr:nvSpPr>
        <xdr:cNvPr id="599" name="楕円 598"/>
        <xdr:cNvSpPr/>
      </xdr:nvSpPr>
      <xdr:spPr>
        <a:xfrm>
          <a:off x="15430500" y="98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39069</xdr:rowOff>
    </xdr:from>
    <xdr:ext cx="599010" cy="259045"/>
    <xdr:sp macro="" textlink="">
      <xdr:nvSpPr>
        <xdr:cNvPr id="600" name="テキスト ボックス 599"/>
        <xdr:cNvSpPr txBox="1"/>
      </xdr:nvSpPr>
      <xdr:spPr>
        <a:xfrm>
          <a:off x="15181795" y="964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122310</xdr:rowOff>
    </xdr:from>
    <xdr:to>
      <xdr:col>76</xdr:col>
      <xdr:colOff>165100</xdr:colOff>
      <xdr:row>58</xdr:row>
      <xdr:rowOff>52460</xdr:rowOff>
    </xdr:to>
    <xdr:sp macro="" textlink="">
      <xdr:nvSpPr>
        <xdr:cNvPr id="601" name="楕円 600"/>
        <xdr:cNvSpPr/>
      </xdr:nvSpPr>
      <xdr:spPr>
        <a:xfrm>
          <a:off x="14541500" y="98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68987</xdr:rowOff>
    </xdr:from>
    <xdr:ext cx="599010" cy="259045"/>
    <xdr:sp macro="" textlink="">
      <xdr:nvSpPr>
        <xdr:cNvPr id="602" name="テキスト ボックス 601"/>
        <xdr:cNvSpPr txBox="1"/>
      </xdr:nvSpPr>
      <xdr:spPr>
        <a:xfrm>
          <a:off x="14292795" y="967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149968</xdr:rowOff>
    </xdr:from>
    <xdr:to>
      <xdr:col>72</xdr:col>
      <xdr:colOff>38100</xdr:colOff>
      <xdr:row>57</xdr:row>
      <xdr:rowOff>80118</xdr:rowOff>
    </xdr:to>
    <xdr:sp macro="" textlink="">
      <xdr:nvSpPr>
        <xdr:cNvPr id="603" name="楕円 602"/>
        <xdr:cNvSpPr/>
      </xdr:nvSpPr>
      <xdr:spPr>
        <a:xfrm>
          <a:off x="13652500" y="97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96645</xdr:rowOff>
    </xdr:from>
    <xdr:ext cx="599010" cy="259045"/>
    <xdr:sp macro="" textlink="">
      <xdr:nvSpPr>
        <xdr:cNvPr id="604" name="テキスト ボックス 603"/>
        <xdr:cNvSpPr txBox="1"/>
      </xdr:nvSpPr>
      <xdr:spPr>
        <a:xfrm>
          <a:off x="13403795" y="952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36490</xdr:rowOff>
    </xdr:from>
    <xdr:to>
      <xdr:col>67</xdr:col>
      <xdr:colOff>101600</xdr:colOff>
      <xdr:row>56</xdr:row>
      <xdr:rowOff>138090</xdr:rowOff>
    </xdr:to>
    <xdr:sp macro="" textlink="">
      <xdr:nvSpPr>
        <xdr:cNvPr id="605" name="楕円 604"/>
        <xdr:cNvSpPr/>
      </xdr:nvSpPr>
      <xdr:spPr>
        <a:xfrm>
          <a:off x="12763500" y="96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154617</xdr:rowOff>
    </xdr:from>
    <xdr:ext cx="599010" cy="259045"/>
    <xdr:sp macro="" textlink="">
      <xdr:nvSpPr>
        <xdr:cNvPr id="606" name="テキスト ボックス 605"/>
        <xdr:cNvSpPr txBox="1"/>
      </xdr:nvSpPr>
      <xdr:spPr>
        <a:xfrm>
          <a:off x="12514795" y="94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98732</xdr:rowOff>
    </xdr:from>
    <xdr:to>
      <xdr:col>85</xdr:col>
      <xdr:colOff>127000</xdr:colOff>
      <xdr:row>79</xdr:row>
      <xdr:rowOff>98879</xdr:rowOff>
    </xdr:to>
    <xdr:cxnSp macro="">
      <xdr:nvCxnSpPr>
        <xdr:cNvPr id="637" name="直線コネクタ 636"/>
        <xdr:cNvCxnSpPr/>
      </xdr:nvCxnSpPr>
      <xdr:spPr>
        <a:xfrm>
          <a:off x="15481300" y="13643282"/>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94478</xdr:rowOff>
    </xdr:from>
    <xdr:to>
      <xdr:col>81</xdr:col>
      <xdr:colOff>50800</xdr:colOff>
      <xdr:row>79</xdr:row>
      <xdr:rowOff>98732</xdr:rowOff>
    </xdr:to>
    <xdr:cxnSp macro="">
      <xdr:nvCxnSpPr>
        <xdr:cNvPr id="640" name="直線コネクタ 639"/>
        <xdr:cNvCxnSpPr/>
      </xdr:nvCxnSpPr>
      <xdr:spPr>
        <a:xfrm>
          <a:off x="14592300" y="13639028"/>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94478</xdr:rowOff>
    </xdr:from>
    <xdr:to>
      <xdr:col>76</xdr:col>
      <xdr:colOff>114300</xdr:colOff>
      <xdr:row>79</xdr:row>
      <xdr:rowOff>98650</xdr:rowOff>
    </xdr:to>
    <xdr:cxnSp macro="">
      <xdr:nvCxnSpPr>
        <xdr:cNvPr id="643" name="直線コネクタ 642"/>
        <xdr:cNvCxnSpPr/>
      </xdr:nvCxnSpPr>
      <xdr:spPr>
        <a:xfrm flipV="1">
          <a:off x="13703300" y="136390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97698</xdr:rowOff>
    </xdr:from>
    <xdr:to>
      <xdr:col>71</xdr:col>
      <xdr:colOff>177800</xdr:colOff>
      <xdr:row>79</xdr:row>
      <xdr:rowOff>98650</xdr:rowOff>
    </xdr:to>
    <xdr:cxnSp macro="">
      <xdr:nvCxnSpPr>
        <xdr:cNvPr id="646" name="直線コネクタ 645"/>
        <xdr:cNvCxnSpPr/>
      </xdr:nvCxnSpPr>
      <xdr:spPr>
        <a:xfrm>
          <a:off x="12814300" y="1364224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47932</xdr:rowOff>
    </xdr:from>
    <xdr:to>
      <xdr:col>81</xdr:col>
      <xdr:colOff>101600</xdr:colOff>
      <xdr:row>79</xdr:row>
      <xdr:rowOff>149532</xdr:rowOff>
    </xdr:to>
    <xdr:sp macro="" textlink="">
      <xdr:nvSpPr>
        <xdr:cNvPr id="658" name="楕円 657"/>
        <xdr:cNvSpPr/>
      </xdr:nvSpPr>
      <xdr:spPr>
        <a:xfrm>
          <a:off x="15430500" y="135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140659</xdr:rowOff>
    </xdr:from>
    <xdr:ext cx="313932" cy="259045"/>
    <xdr:sp macro="" textlink="">
      <xdr:nvSpPr>
        <xdr:cNvPr id="659" name="テキスト ボックス 658"/>
        <xdr:cNvSpPr txBox="1"/>
      </xdr:nvSpPr>
      <xdr:spPr>
        <a:xfrm>
          <a:off x="15324333" y="1368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43678</xdr:rowOff>
    </xdr:from>
    <xdr:to>
      <xdr:col>76</xdr:col>
      <xdr:colOff>165100</xdr:colOff>
      <xdr:row>79</xdr:row>
      <xdr:rowOff>145278</xdr:rowOff>
    </xdr:to>
    <xdr:sp macro="" textlink="">
      <xdr:nvSpPr>
        <xdr:cNvPr id="660" name="楕円 659"/>
        <xdr:cNvSpPr/>
      </xdr:nvSpPr>
      <xdr:spPr>
        <a:xfrm>
          <a:off x="14541500" y="135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136405</xdr:rowOff>
    </xdr:from>
    <xdr:ext cx="469744" cy="259045"/>
    <xdr:sp macro="" textlink="">
      <xdr:nvSpPr>
        <xdr:cNvPr id="661" name="テキスト ボックス 660"/>
        <xdr:cNvSpPr txBox="1"/>
      </xdr:nvSpPr>
      <xdr:spPr>
        <a:xfrm>
          <a:off x="14357428" y="1368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47850</xdr:rowOff>
    </xdr:from>
    <xdr:to>
      <xdr:col>72</xdr:col>
      <xdr:colOff>38100</xdr:colOff>
      <xdr:row>79</xdr:row>
      <xdr:rowOff>149450</xdr:rowOff>
    </xdr:to>
    <xdr:sp macro="" textlink="">
      <xdr:nvSpPr>
        <xdr:cNvPr id="662" name="楕円 661"/>
        <xdr:cNvSpPr/>
      </xdr:nvSpPr>
      <xdr:spPr>
        <a:xfrm>
          <a:off x="13652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140577</xdr:rowOff>
    </xdr:from>
    <xdr:ext cx="378565" cy="259045"/>
    <xdr:sp macro="" textlink="">
      <xdr:nvSpPr>
        <xdr:cNvPr id="663" name="テキスト ボックス 662"/>
        <xdr:cNvSpPr txBox="1"/>
      </xdr:nvSpPr>
      <xdr:spPr>
        <a:xfrm>
          <a:off x="13514017" y="13685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46898</xdr:rowOff>
    </xdr:from>
    <xdr:to>
      <xdr:col>67</xdr:col>
      <xdr:colOff>101600</xdr:colOff>
      <xdr:row>79</xdr:row>
      <xdr:rowOff>148498</xdr:rowOff>
    </xdr:to>
    <xdr:sp macro="" textlink="">
      <xdr:nvSpPr>
        <xdr:cNvPr id="664" name="楕円 663"/>
        <xdr:cNvSpPr/>
      </xdr:nvSpPr>
      <xdr:spPr>
        <a:xfrm>
          <a:off x="12763500" y="135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139625</xdr:rowOff>
    </xdr:from>
    <xdr:ext cx="378565" cy="259045"/>
    <xdr:sp macro="" textlink="">
      <xdr:nvSpPr>
        <xdr:cNvPr id="665" name="テキスト ボックス 664"/>
        <xdr:cNvSpPr txBox="1"/>
      </xdr:nvSpPr>
      <xdr:spPr>
        <a:xfrm>
          <a:off x="12625017" y="1368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143281</xdr:rowOff>
    </xdr:from>
    <xdr:to>
      <xdr:col>85</xdr:col>
      <xdr:colOff>127000</xdr:colOff>
      <xdr:row>96</xdr:row>
      <xdr:rowOff>17049</xdr:rowOff>
    </xdr:to>
    <xdr:cxnSp macro="">
      <xdr:nvCxnSpPr>
        <xdr:cNvPr id="694" name="直線コネクタ 693"/>
        <xdr:cNvCxnSpPr/>
      </xdr:nvCxnSpPr>
      <xdr:spPr>
        <a:xfrm flipV="1">
          <a:off x="15481300" y="16431031"/>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17049</xdr:rowOff>
    </xdr:from>
    <xdr:to>
      <xdr:col>81</xdr:col>
      <xdr:colOff>50800</xdr:colOff>
      <xdr:row>96</xdr:row>
      <xdr:rowOff>26905</xdr:rowOff>
    </xdr:to>
    <xdr:cxnSp macro="">
      <xdr:nvCxnSpPr>
        <xdr:cNvPr id="697" name="直線コネクタ 696"/>
        <xdr:cNvCxnSpPr/>
      </xdr:nvCxnSpPr>
      <xdr:spPr>
        <a:xfrm flipV="1">
          <a:off x="14592300" y="16476249"/>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26905</xdr:rowOff>
    </xdr:from>
    <xdr:to>
      <xdr:col>76</xdr:col>
      <xdr:colOff>114300</xdr:colOff>
      <xdr:row>96</xdr:row>
      <xdr:rowOff>91991</xdr:rowOff>
    </xdr:to>
    <xdr:cxnSp macro="">
      <xdr:nvCxnSpPr>
        <xdr:cNvPr id="700" name="直線コネクタ 699"/>
        <xdr:cNvCxnSpPr/>
      </xdr:nvCxnSpPr>
      <xdr:spPr>
        <a:xfrm flipV="1">
          <a:off x="13703300" y="1648610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91991</xdr:rowOff>
    </xdr:from>
    <xdr:to>
      <xdr:col>71</xdr:col>
      <xdr:colOff>177800</xdr:colOff>
      <xdr:row>97</xdr:row>
      <xdr:rowOff>4335</xdr:rowOff>
    </xdr:to>
    <xdr:cxnSp macro="">
      <xdr:nvCxnSpPr>
        <xdr:cNvPr id="703" name="直線コネクタ 702"/>
        <xdr:cNvCxnSpPr/>
      </xdr:nvCxnSpPr>
      <xdr:spPr>
        <a:xfrm flipV="1">
          <a:off x="12814300" y="16551191"/>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92481</xdr:rowOff>
    </xdr:from>
    <xdr:to>
      <xdr:col>85</xdr:col>
      <xdr:colOff>177800</xdr:colOff>
      <xdr:row>96</xdr:row>
      <xdr:rowOff>22631</xdr:rowOff>
    </xdr:to>
    <xdr:sp macro="" textlink="">
      <xdr:nvSpPr>
        <xdr:cNvPr id="713" name="楕円 712"/>
        <xdr:cNvSpPr/>
      </xdr:nvSpPr>
      <xdr:spPr>
        <a:xfrm>
          <a:off x="16268700" y="163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115358</xdr:rowOff>
    </xdr:from>
    <xdr:ext cx="599010" cy="259045"/>
    <xdr:sp macro="" textlink="">
      <xdr:nvSpPr>
        <xdr:cNvPr id="714" name="公債費該当値テキスト"/>
        <xdr:cNvSpPr txBox="1"/>
      </xdr:nvSpPr>
      <xdr:spPr>
        <a:xfrm>
          <a:off x="16370300" y="162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137699</xdr:rowOff>
    </xdr:from>
    <xdr:to>
      <xdr:col>81</xdr:col>
      <xdr:colOff>101600</xdr:colOff>
      <xdr:row>96</xdr:row>
      <xdr:rowOff>67849</xdr:rowOff>
    </xdr:to>
    <xdr:sp macro="" textlink="">
      <xdr:nvSpPr>
        <xdr:cNvPr id="715" name="楕円 714"/>
        <xdr:cNvSpPr/>
      </xdr:nvSpPr>
      <xdr:spPr>
        <a:xfrm>
          <a:off x="15430500" y="164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84376</xdr:rowOff>
    </xdr:from>
    <xdr:ext cx="599010" cy="259045"/>
    <xdr:sp macro="" textlink="">
      <xdr:nvSpPr>
        <xdr:cNvPr id="716" name="テキスト ボックス 715"/>
        <xdr:cNvSpPr txBox="1"/>
      </xdr:nvSpPr>
      <xdr:spPr>
        <a:xfrm>
          <a:off x="15181795" y="162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147555</xdr:rowOff>
    </xdr:from>
    <xdr:to>
      <xdr:col>76</xdr:col>
      <xdr:colOff>165100</xdr:colOff>
      <xdr:row>96</xdr:row>
      <xdr:rowOff>77705</xdr:rowOff>
    </xdr:to>
    <xdr:sp macro="" textlink="">
      <xdr:nvSpPr>
        <xdr:cNvPr id="717" name="楕円 716"/>
        <xdr:cNvSpPr/>
      </xdr:nvSpPr>
      <xdr:spPr>
        <a:xfrm>
          <a:off x="14541500" y="164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94232</xdr:rowOff>
    </xdr:from>
    <xdr:ext cx="599010" cy="259045"/>
    <xdr:sp macro="" textlink="">
      <xdr:nvSpPr>
        <xdr:cNvPr id="718" name="テキスト ボックス 717"/>
        <xdr:cNvSpPr txBox="1"/>
      </xdr:nvSpPr>
      <xdr:spPr>
        <a:xfrm>
          <a:off x="14292795" y="1621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41191</xdr:rowOff>
    </xdr:from>
    <xdr:to>
      <xdr:col>72</xdr:col>
      <xdr:colOff>38100</xdr:colOff>
      <xdr:row>96</xdr:row>
      <xdr:rowOff>142791</xdr:rowOff>
    </xdr:to>
    <xdr:sp macro="" textlink="">
      <xdr:nvSpPr>
        <xdr:cNvPr id="719" name="楕円 718"/>
        <xdr:cNvSpPr/>
      </xdr:nvSpPr>
      <xdr:spPr>
        <a:xfrm>
          <a:off x="13652500" y="16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159318</xdr:rowOff>
    </xdr:from>
    <xdr:ext cx="599010" cy="259045"/>
    <xdr:sp macro="" textlink="">
      <xdr:nvSpPr>
        <xdr:cNvPr id="720" name="テキスト ボックス 719"/>
        <xdr:cNvSpPr txBox="1"/>
      </xdr:nvSpPr>
      <xdr:spPr>
        <a:xfrm>
          <a:off x="13403795" y="1627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124985</xdr:rowOff>
    </xdr:from>
    <xdr:to>
      <xdr:col>67</xdr:col>
      <xdr:colOff>101600</xdr:colOff>
      <xdr:row>97</xdr:row>
      <xdr:rowOff>55135</xdr:rowOff>
    </xdr:to>
    <xdr:sp macro="" textlink="">
      <xdr:nvSpPr>
        <xdr:cNvPr id="721" name="楕円 720"/>
        <xdr:cNvSpPr/>
      </xdr:nvSpPr>
      <xdr:spPr>
        <a:xfrm>
          <a:off x="12763500" y="165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46262</xdr:rowOff>
    </xdr:from>
    <xdr:ext cx="599010" cy="259045"/>
    <xdr:sp macro="" textlink="">
      <xdr:nvSpPr>
        <xdr:cNvPr id="722" name="テキスト ボックス 721"/>
        <xdr:cNvSpPr txBox="1"/>
      </xdr:nvSpPr>
      <xdr:spPr>
        <a:xfrm>
          <a:off x="12514795" y="166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住民一人当たりのコストを見た場合、土木費が類似団体平均と比較して</a:t>
          </a:r>
          <a:r>
            <a:rPr kumimoji="1" lang="en-US" altLang="ja-JP" sz="1300">
              <a:latin typeface="ＭＳ Ｐゴシック" panose="020B0600070205080204" pitchFamily="50" charset="-128"/>
              <a:ea typeface="ＭＳ Ｐゴシック" panose="020B0600070205080204" pitchFamily="50" charset="-128"/>
            </a:rPr>
            <a:t>82,316</a:t>
          </a:r>
          <a:r>
            <a:rPr kumimoji="1" lang="ja-JP" altLang="en-US" sz="1300">
              <a:latin typeface="ＭＳ Ｐゴシック" panose="020B0600070205080204" pitchFamily="50" charset="-128"/>
              <a:ea typeface="ＭＳ Ｐゴシック" panose="020B0600070205080204" pitchFamily="50" charset="-128"/>
            </a:rPr>
            <a:t>円高い状況となっているが、これは、橋梁等の改修事業に取り組んでいるのが主な要因である。</a:t>
          </a:r>
        </a:p>
        <a:p>
          <a:r>
            <a:rPr kumimoji="1" lang="ja-JP" altLang="en-US" sz="1300">
              <a:latin typeface="ＭＳ Ｐゴシック" panose="020B0600070205080204" pitchFamily="50" charset="-128"/>
              <a:ea typeface="ＭＳ Ｐゴシック" panose="020B0600070205080204" pitchFamily="50" charset="-128"/>
            </a:rPr>
            <a:t>　また、教育費についても類似団体平均と比較して</a:t>
          </a:r>
          <a:r>
            <a:rPr kumimoji="1" lang="en-US" altLang="ja-JP" sz="1300">
              <a:latin typeface="ＭＳ Ｐゴシック" panose="020B0600070205080204" pitchFamily="50" charset="-128"/>
              <a:ea typeface="ＭＳ Ｐゴシック" panose="020B0600070205080204" pitchFamily="50" charset="-128"/>
            </a:rPr>
            <a:t>3,413</a:t>
          </a:r>
          <a:r>
            <a:rPr kumimoji="1" lang="ja-JP" altLang="en-US" sz="1300">
              <a:latin typeface="ＭＳ Ｐゴシック" panose="020B0600070205080204" pitchFamily="50" charset="-128"/>
              <a:ea typeface="ＭＳ Ｐゴシック" panose="020B0600070205080204" pitchFamily="50" charset="-128"/>
            </a:rPr>
            <a:t>円高い状況にあるが、これは町振興計画に掲げる「次の世代をはぐくむまちづくり」のもと教育環境の充実と振興をはかっているためである。</a:t>
          </a:r>
        </a:p>
        <a:p>
          <a:r>
            <a:rPr kumimoji="1" lang="ja-JP" altLang="en-US" sz="1300">
              <a:latin typeface="ＭＳ Ｐゴシック" panose="020B0600070205080204" pitchFamily="50" charset="-128"/>
              <a:ea typeface="ＭＳ Ｐゴシック" panose="020B0600070205080204" pitchFamily="50" charset="-128"/>
            </a:rPr>
            <a:t>　更に、公債費についても類似団体平均と比較して</a:t>
          </a:r>
          <a:r>
            <a:rPr kumimoji="1" lang="en-US" altLang="ja-JP" sz="1300">
              <a:latin typeface="ＭＳ Ｐゴシック" panose="020B0600070205080204" pitchFamily="50" charset="-128"/>
              <a:ea typeface="ＭＳ Ｐゴシック" panose="020B0600070205080204" pitchFamily="50" charset="-128"/>
            </a:rPr>
            <a:t>47,485</a:t>
          </a:r>
          <a:r>
            <a:rPr kumimoji="1" lang="ja-JP" altLang="en-US" sz="1300">
              <a:latin typeface="ＭＳ Ｐゴシック" panose="020B0600070205080204" pitchFamily="50" charset="-128"/>
              <a:ea typeface="ＭＳ Ｐゴシック" panose="020B0600070205080204" pitchFamily="50" charset="-128"/>
            </a:rPr>
            <a:t>円高い状況にあり、今後数年は高止まりで経過するので、他の経費の削減に積極的に努める。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年度は、翌年度への繰越額が昨年比で</a:t>
          </a:r>
          <a:r>
            <a:rPr kumimoji="1" lang="en-US" altLang="ja-JP" sz="1400">
              <a:latin typeface="ＭＳ ゴシック" pitchFamily="49" charset="-128"/>
              <a:ea typeface="ＭＳ ゴシック" pitchFamily="49" charset="-128"/>
            </a:rPr>
            <a:t>796</a:t>
          </a:r>
          <a:r>
            <a:rPr kumimoji="1" lang="ja-JP" altLang="en-US" sz="1400">
              <a:latin typeface="ＭＳ ゴシック" pitchFamily="49" charset="-128"/>
              <a:ea typeface="ＭＳ ゴシック" pitchFamily="49" charset="-128"/>
            </a:rPr>
            <a:t>千円減少し、実質収支額は昨年度比で</a:t>
          </a:r>
          <a:r>
            <a:rPr kumimoji="1" lang="en-US" altLang="ja-JP" sz="1400">
              <a:latin typeface="ＭＳ ゴシック" pitchFamily="49" charset="-128"/>
              <a:ea typeface="ＭＳ ゴシック" pitchFamily="49" charset="-128"/>
            </a:rPr>
            <a:t>24,576</a:t>
          </a:r>
          <a:r>
            <a:rPr kumimoji="1" lang="ja-JP" altLang="en-US" sz="1400">
              <a:latin typeface="ＭＳ ゴシック" pitchFamily="49" charset="-128"/>
              <a:ea typeface="ＭＳ ゴシック" pitchFamily="49" charset="-128"/>
            </a:rPr>
            <a:t>千円減少したが、財政調整基金残高は増加して昨年度比で</a:t>
          </a:r>
          <a:r>
            <a:rPr kumimoji="1" lang="en-US" altLang="ja-JP" sz="1400">
              <a:latin typeface="ＭＳ ゴシック" pitchFamily="49" charset="-128"/>
              <a:ea typeface="ＭＳ ゴシック" pitchFamily="49" charset="-128"/>
            </a:rPr>
            <a:t>193,510</a:t>
          </a:r>
          <a:r>
            <a:rPr kumimoji="1" lang="ja-JP" altLang="en-US" sz="1400">
              <a:latin typeface="ＭＳ ゴシック" pitchFamily="49" charset="-128"/>
              <a:ea typeface="ＭＳ ゴシック" pitchFamily="49" charset="-128"/>
            </a:rPr>
            <a:t>千円の増となり、実質単年度収支が</a:t>
          </a:r>
          <a:r>
            <a:rPr kumimoji="1" lang="en-US" altLang="ja-JP" sz="1400">
              <a:latin typeface="ＭＳ ゴシック" pitchFamily="49" charset="-128"/>
              <a:ea typeface="ＭＳ ゴシック" pitchFamily="49" charset="-128"/>
            </a:rPr>
            <a:t>168,934</a:t>
          </a:r>
          <a:r>
            <a:rPr kumimoji="1" lang="ja-JP" altLang="en-US" sz="1400">
              <a:latin typeface="ＭＳ ゴシック" pitchFamily="49" charset="-128"/>
              <a:ea typeface="ＭＳ ゴシック" pitchFamily="49" charset="-128"/>
            </a:rPr>
            <a:t>千円の黒字の結果となった。</a:t>
          </a:r>
        </a:p>
        <a:p>
          <a:r>
            <a:rPr kumimoji="1" lang="ja-JP" altLang="en-US" sz="1400">
              <a:latin typeface="ＭＳ ゴシック" pitchFamily="49" charset="-128"/>
              <a:ea typeface="ＭＳ ゴシック" pitchFamily="49" charset="-128"/>
            </a:rPr>
            <a:t>　今後数年間は、公債費の高止まりが続くので、他の経費の削減に努めて健全な財政運営に努めなけらばならない。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連結実質赤字比率は黒字であり、一般会計等以外の会計でも赤字はなく、構成については、一般会計以外は構成率が減少している。</a:t>
          </a:r>
        </a:p>
        <a:p>
          <a:r>
            <a:rPr kumimoji="1" lang="ja-JP" altLang="en-US" sz="1400">
              <a:latin typeface="ＭＳ ゴシック" pitchFamily="49" charset="-128"/>
              <a:ea typeface="ＭＳ ゴシック" pitchFamily="49" charset="-128"/>
            </a:rPr>
            <a:t>　今後も、事業会計・公営企業会計とも、独立した会計の中で運営ができるよう、受益者負担の適正な見直しを図るなど、計画的な財政運営を行わなければならない。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4021434</v>
      </c>
      <c r="BO4" s="430"/>
      <c r="BP4" s="430"/>
      <c r="BQ4" s="430"/>
      <c r="BR4" s="430"/>
      <c r="BS4" s="430"/>
      <c r="BT4" s="430"/>
      <c r="BU4" s="431"/>
      <c r="BV4" s="429">
        <v>3981164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6.5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3900137</v>
      </c>
      <c r="BO5" s="467"/>
      <c r="BP5" s="467"/>
      <c r="BQ5" s="467"/>
      <c r="BR5" s="467"/>
      <c r="BS5" s="467"/>
      <c r="BT5" s="467"/>
      <c r="BU5" s="468"/>
      <c r="BV5" s="466">
        <v>3834495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96.8</v>
      </c>
      <c r="CU5" s="464"/>
      <c r="CV5" s="464"/>
      <c r="CW5" s="464"/>
      <c r="CX5" s="464"/>
      <c r="CY5" s="464"/>
      <c r="CZ5" s="464"/>
      <c r="DA5" s="465"/>
      <c r="DB5" s="463">
        <v>93.7</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121297</v>
      </c>
      <c r="BO6" s="467"/>
      <c r="BP6" s="467"/>
      <c r="BQ6" s="467"/>
      <c r="BR6" s="467"/>
      <c r="BS6" s="467"/>
      <c r="BT6" s="467"/>
      <c r="BU6" s="468"/>
      <c r="BV6" s="466">
        <v>146669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101.1</v>
      </c>
      <c r="CU6" s="504"/>
      <c r="CV6" s="504"/>
      <c r="CW6" s="504"/>
      <c r="CX6" s="504"/>
      <c r="CY6" s="504"/>
      <c r="CZ6" s="504"/>
      <c r="DA6" s="505"/>
      <c r="DB6" s="503">
        <v>97.9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7255</v>
      </c>
      <c r="BO7" s="467"/>
      <c r="BP7" s="467"/>
      <c r="BQ7" s="467"/>
      <c r="BR7" s="467"/>
      <c r="BS7" s="467"/>
      <c r="BT7" s="467"/>
      <c r="BU7" s="468"/>
      <c r="BV7" s="466">
        <v>8051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2149695</v>
      </c>
      <c r="CU7" s="467"/>
      <c r="CV7" s="467"/>
      <c r="CW7" s="467"/>
      <c r="CX7" s="467"/>
      <c r="CY7" s="467"/>
      <c r="CZ7" s="467"/>
      <c r="DA7" s="468"/>
      <c r="DB7" s="466">
        <v>2121757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114042</v>
      </c>
      <c r="BO8" s="467"/>
      <c r="BP8" s="467"/>
      <c r="BQ8" s="467"/>
      <c r="BR8" s="467"/>
      <c r="BS8" s="467"/>
      <c r="BT8" s="467"/>
      <c r="BU8" s="468"/>
      <c r="BV8" s="466">
        <v>138618</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0.28999999999999998</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3579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-24576</v>
      </c>
      <c r="BO9" s="467"/>
      <c r="BP9" s="467"/>
      <c r="BQ9" s="467"/>
      <c r="BR9" s="467"/>
      <c r="BS9" s="467"/>
      <c r="BT9" s="467"/>
      <c r="BU9" s="468"/>
      <c r="BV9" s="466">
        <v>4810</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18.3</v>
      </c>
      <c r="CU9" s="464"/>
      <c r="CV9" s="464"/>
      <c r="CW9" s="464"/>
      <c r="CX9" s="464"/>
      <c r="CY9" s="464"/>
      <c r="CZ9" s="464"/>
      <c r="DA9" s="465"/>
      <c r="DB9" s="463">
        <v>17.8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3761</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388945</v>
      </c>
      <c r="BO10" s="467"/>
      <c r="BP10" s="467"/>
      <c r="BQ10" s="467"/>
      <c r="BR10" s="467"/>
      <c r="BS10" s="467"/>
      <c r="BT10" s="467"/>
      <c r="BU10" s="468"/>
      <c r="BV10" s="466">
        <v>214370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c r="A12" s="186"/>
      <c r="B12" s="526" t="s">
        <v>127</v>
      </c>
      <c r="C12" s="527"/>
      <c r="D12" s="527"/>
      <c r="E12" s="527"/>
      <c r="F12" s="527"/>
      <c r="G12" s="527"/>
      <c r="H12" s="527"/>
      <c r="I12" s="527"/>
      <c r="J12" s="527"/>
      <c r="K12" s="528"/>
      <c r="L12" s="535" t="s">
        <v>128</v>
      </c>
      <c r="M12" s="536"/>
      <c r="N12" s="536"/>
      <c r="O12" s="536"/>
      <c r="P12" s="536"/>
      <c r="Q12" s="537"/>
      <c r="R12" s="538">
        <v>3502</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195435</v>
      </c>
      <c r="BO12" s="467"/>
      <c r="BP12" s="467"/>
      <c r="BQ12" s="467"/>
      <c r="BR12" s="467"/>
      <c r="BS12" s="467"/>
      <c r="BT12" s="467"/>
      <c r="BU12" s="468"/>
      <c r="BV12" s="466">
        <v>278232</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3492</v>
      </c>
      <c r="S13" s="548"/>
      <c r="T13" s="548"/>
      <c r="U13" s="548"/>
      <c r="V13" s="549"/>
      <c r="W13" s="482" t="s">
        <v>137</v>
      </c>
      <c r="X13" s="483"/>
      <c r="Y13" s="483"/>
      <c r="Z13" s="483"/>
      <c r="AA13" s="483"/>
      <c r="AB13" s="473"/>
      <c r="AC13" s="517">
        <v>286</v>
      </c>
      <c r="AD13" s="518"/>
      <c r="AE13" s="518"/>
      <c r="AF13" s="518"/>
      <c r="AG13" s="557"/>
      <c r="AH13" s="517">
        <v>308</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168934</v>
      </c>
      <c r="BO13" s="467"/>
      <c r="BP13" s="467"/>
      <c r="BQ13" s="467"/>
      <c r="BR13" s="467"/>
      <c r="BS13" s="467"/>
      <c r="BT13" s="467"/>
      <c r="BU13" s="468"/>
      <c r="BV13" s="466">
        <v>-59052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7.9</v>
      </c>
      <c r="CU13" s="464"/>
      <c r="CV13" s="464"/>
      <c r="CW13" s="464"/>
      <c r="CX13" s="464"/>
      <c r="CY13" s="464"/>
      <c r="CZ13" s="464"/>
      <c r="DA13" s="465"/>
      <c r="DB13" s="463">
        <v>6.1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3533</v>
      </c>
      <c r="S14" s="548"/>
      <c r="T14" s="548"/>
      <c r="U14" s="548"/>
      <c r="V14" s="549"/>
      <c r="W14" s="456"/>
      <c r="X14" s="457"/>
      <c r="Y14" s="457"/>
      <c r="Z14" s="457"/>
      <c r="AA14" s="457"/>
      <c r="AB14" s="446"/>
      <c r="AC14" s="550">
        <v>16.3</v>
      </c>
      <c r="AD14" s="551"/>
      <c r="AE14" s="551"/>
      <c r="AF14" s="551"/>
      <c r="AG14" s="552"/>
      <c r="AH14" s="550">
        <v>17.3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81.900000000000006</v>
      </c>
      <c r="CU14" s="562"/>
      <c r="CV14" s="562"/>
      <c r="CW14" s="562"/>
      <c r="CX14" s="562"/>
      <c r="CY14" s="562"/>
      <c r="CZ14" s="562"/>
      <c r="DA14" s="563"/>
      <c r="DB14" s="561">
        <v>86.2</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3524</v>
      </c>
      <c r="S15" s="548"/>
      <c r="T15" s="548"/>
      <c r="U15" s="548"/>
      <c r="V15" s="549"/>
      <c r="W15" s="482" t="s">
        <v>144</v>
      </c>
      <c r="X15" s="483"/>
      <c r="Y15" s="483"/>
      <c r="Z15" s="483"/>
      <c r="AA15" s="483"/>
      <c r="AB15" s="473"/>
      <c r="AC15" s="517">
        <v>494</v>
      </c>
      <c r="AD15" s="518"/>
      <c r="AE15" s="518"/>
      <c r="AF15" s="518"/>
      <c r="AG15" s="557"/>
      <c r="AH15" s="517">
        <v>499</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581854</v>
      </c>
      <c r="BO15" s="430"/>
      <c r="BP15" s="430"/>
      <c r="BQ15" s="430"/>
      <c r="BR15" s="430"/>
      <c r="BS15" s="430"/>
      <c r="BT15" s="430"/>
      <c r="BU15" s="431"/>
      <c r="BV15" s="429">
        <v>570209</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28.1</v>
      </c>
      <c r="AD16" s="551"/>
      <c r="AE16" s="551"/>
      <c r="AF16" s="551"/>
      <c r="AG16" s="552"/>
      <c r="AH16" s="550">
        <v>28</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1892720</v>
      </c>
      <c r="BO16" s="467"/>
      <c r="BP16" s="467"/>
      <c r="BQ16" s="467"/>
      <c r="BR16" s="467"/>
      <c r="BS16" s="467"/>
      <c r="BT16" s="467"/>
      <c r="BU16" s="468"/>
      <c r="BV16" s="466">
        <v>1866045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976</v>
      </c>
      <c r="AD17" s="518"/>
      <c r="AE17" s="518"/>
      <c r="AF17" s="518"/>
      <c r="AG17" s="557"/>
      <c r="AH17" s="517">
        <v>974</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746436</v>
      </c>
      <c r="BO17" s="467"/>
      <c r="BP17" s="467"/>
      <c r="BQ17" s="467"/>
      <c r="BR17" s="467"/>
      <c r="BS17" s="467"/>
      <c r="BT17" s="467"/>
      <c r="BU17" s="468"/>
      <c r="BV17" s="466">
        <v>733515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59.77</v>
      </c>
      <c r="M18" s="579"/>
      <c r="N18" s="579"/>
      <c r="O18" s="579"/>
      <c r="P18" s="579"/>
      <c r="Q18" s="579"/>
      <c r="R18" s="580"/>
      <c r="S18" s="580"/>
      <c r="T18" s="580"/>
      <c r="U18" s="580"/>
      <c r="V18" s="581"/>
      <c r="W18" s="484"/>
      <c r="X18" s="485"/>
      <c r="Y18" s="485"/>
      <c r="Z18" s="485"/>
      <c r="AA18" s="485"/>
      <c r="AB18" s="476"/>
      <c r="AC18" s="582">
        <v>55.6</v>
      </c>
      <c r="AD18" s="583"/>
      <c r="AE18" s="583"/>
      <c r="AF18" s="583"/>
      <c r="AG18" s="584"/>
      <c r="AH18" s="582">
        <v>54.7</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2072912</v>
      </c>
      <c r="BO18" s="467"/>
      <c r="BP18" s="467"/>
      <c r="BQ18" s="467"/>
      <c r="BR18" s="467"/>
      <c r="BS18" s="467"/>
      <c r="BT18" s="467"/>
      <c r="BU18" s="468"/>
      <c r="BV18" s="466">
        <v>2003979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60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2885462</v>
      </c>
      <c r="BO19" s="467"/>
      <c r="BP19" s="467"/>
      <c r="BQ19" s="467"/>
      <c r="BR19" s="467"/>
      <c r="BS19" s="467"/>
      <c r="BT19" s="467"/>
      <c r="BU19" s="468"/>
      <c r="BV19" s="466">
        <v>2746340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1117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6551734</v>
      </c>
      <c r="BO23" s="467"/>
      <c r="BP23" s="467"/>
      <c r="BQ23" s="467"/>
      <c r="BR23" s="467"/>
      <c r="BS23" s="467"/>
      <c r="BT23" s="467"/>
      <c r="BU23" s="468"/>
      <c r="BV23" s="466">
        <v>6603835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7430</v>
      </c>
      <c r="R24" s="518"/>
      <c r="S24" s="518"/>
      <c r="T24" s="518"/>
      <c r="U24" s="518"/>
      <c r="V24" s="557"/>
      <c r="W24" s="616"/>
      <c r="X24" s="604"/>
      <c r="Y24" s="605"/>
      <c r="Z24" s="516" t="s">
        <v>168</v>
      </c>
      <c r="AA24" s="496"/>
      <c r="AB24" s="496"/>
      <c r="AC24" s="496"/>
      <c r="AD24" s="496"/>
      <c r="AE24" s="496"/>
      <c r="AF24" s="496"/>
      <c r="AG24" s="497"/>
      <c r="AH24" s="517">
        <v>64</v>
      </c>
      <c r="AI24" s="518"/>
      <c r="AJ24" s="518"/>
      <c r="AK24" s="518"/>
      <c r="AL24" s="557"/>
      <c r="AM24" s="517">
        <v>212544</v>
      </c>
      <c r="AN24" s="518"/>
      <c r="AO24" s="518"/>
      <c r="AP24" s="518"/>
      <c r="AQ24" s="518"/>
      <c r="AR24" s="557"/>
      <c r="AS24" s="517">
        <v>3321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5895303</v>
      </c>
      <c r="BO24" s="467"/>
      <c r="BP24" s="467"/>
      <c r="BQ24" s="467"/>
      <c r="BR24" s="467"/>
      <c r="BS24" s="467"/>
      <c r="BT24" s="467"/>
      <c r="BU24" s="468"/>
      <c r="BV24" s="466">
        <v>5948953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5950</v>
      </c>
      <c r="R25" s="518"/>
      <c r="S25" s="518"/>
      <c r="T25" s="518"/>
      <c r="U25" s="518"/>
      <c r="V25" s="557"/>
      <c r="W25" s="616"/>
      <c r="X25" s="604"/>
      <c r="Y25" s="605"/>
      <c r="Z25" s="516" t="s">
        <v>171</v>
      </c>
      <c r="AA25" s="496"/>
      <c r="AB25" s="496"/>
      <c r="AC25" s="496"/>
      <c r="AD25" s="496"/>
      <c r="AE25" s="496"/>
      <c r="AF25" s="496"/>
      <c r="AG25" s="497"/>
      <c r="AH25" s="517" t="s">
        <v>135</v>
      </c>
      <c r="AI25" s="518"/>
      <c r="AJ25" s="518"/>
      <c r="AK25" s="518"/>
      <c r="AL25" s="557"/>
      <c r="AM25" s="517" t="s">
        <v>126</v>
      </c>
      <c r="AN25" s="518"/>
      <c r="AO25" s="518"/>
      <c r="AP25" s="518"/>
      <c r="AQ25" s="518"/>
      <c r="AR25" s="557"/>
      <c r="AS25" s="517" t="s">
        <v>135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3919</v>
      </c>
      <c r="BO25" s="430"/>
      <c r="BP25" s="430"/>
      <c r="BQ25" s="430"/>
      <c r="BR25" s="430"/>
      <c r="BS25" s="430"/>
      <c r="BT25" s="430"/>
      <c r="BU25" s="431"/>
      <c r="BV25" s="429">
        <v>1546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5950</v>
      </c>
      <c r="R26" s="518"/>
      <c r="S26" s="518"/>
      <c r="T26" s="518"/>
      <c r="U26" s="518"/>
      <c r="V26" s="557"/>
      <c r="W26" s="616"/>
      <c r="X26" s="604"/>
      <c r="Y26" s="605"/>
      <c r="Z26" s="516" t="s">
        <v>174</v>
      </c>
      <c r="AA26" s="626"/>
      <c r="AB26" s="626"/>
      <c r="AC26" s="626"/>
      <c r="AD26" s="626"/>
      <c r="AE26" s="626"/>
      <c r="AF26" s="626"/>
      <c r="AG26" s="627"/>
      <c r="AH26" s="517" t="s">
        <v>135</v>
      </c>
      <c r="AI26" s="518"/>
      <c r="AJ26" s="518"/>
      <c r="AK26" s="518"/>
      <c r="AL26" s="557"/>
      <c r="AM26" s="517" t="s">
        <v>135</v>
      </c>
      <c r="AN26" s="518"/>
      <c r="AO26" s="518"/>
      <c r="AP26" s="518"/>
      <c r="AQ26" s="518"/>
      <c r="AR26" s="557"/>
      <c r="AS26" s="517" t="s">
        <v>135</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176</v>
      </c>
      <c r="F27" s="496"/>
      <c r="G27" s="496"/>
      <c r="H27" s="496"/>
      <c r="I27" s="496"/>
      <c r="J27" s="496"/>
      <c r="K27" s="497"/>
      <c r="L27" s="517">
        <v>1</v>
      </c>
      <c r="M27" s="518"/>
      <c r="N27" s="518"/>
      <c r="O27" s="518"/>
      <c r="P27" s="557"/>
      <c r="Q27" s="517">
        <v>2980</v>
      </c>
      <c r="R27" s="518"/>
      <c r="S27" s="518"/>
      <c r="T27" s="518"/>
      <c r="U27" s="518"/>
      <c r="V27" s="557"/>
      <c r="W27" s="616"/>
      <c r="X27" s="604"/>
      <c r="Y27" s="605"/>
      <c r="Z27" s="516" t="s">
        <v>177</v>
      </c>
      <c r="AA27" s="496"/>
      <c r="AB27" s="496"/>
      <c r="AC27" s="496"/>
      <c r="AD27" s="496"/>
      <c r="AE27" s="496"/>
      <c r="AF27" s="496"/>
      <c r="AG27" s="497"/>
      <c r="AH27" s="517">
        <v>9</v>
      </c>
      <c r="AI27" s="518"/>
      <c r="AJ27" s="518"/>
      <c r="AK27" s="518"/>
      <c r="AL27" s="557"/>
      <c r="AM27" s="517">
        <v>24237</v>
      </c>
      <c r="AN27" s="518"/>
      <c r="AO27" s="518"/>
      <c r="AP27" s="518"/>
      <c r="AQ27" s="518"/>
      <c r="AR27" s="557"/>
      <c r="AS27" s="517">
        <v>2693</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135</v>
      </c>
      <c r="BO27" s="640"/>
      <c r="BP27" s="640"/>
      <c r="BQ27" s="640"/>
      <c r="BR27" s="640"/>
      <c r="BS27" s="640"/>
      <c r="BT27" s="640"/>
      <c r="BU27" s="641"/>
      <c r="BV27" s="639">
        <v>40000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179</v>
      </c>
      <c r="F28" s="496"/>
      <c r="G28" s="496"/>
      <c r="H28" s="496"/>
      <c r="I28" s="496"/>
      <c r="J28" s="496"/>
      <c r="K28" s="497"/>
      <c r="L28" s="517">
        <v>1</v>
      </c>
      <c r="M28" s="518"/>
      <c r="N28" s="518"/>
      <c r="O28" s="518"/>
      <c r="P28" s="557"/>
      <c r="Q28" s="517">
        <v>2580</v>
      </c>
      <c r="R28" s="518"/>
      <c r="S28" s="518"/>
      <c r="T28" s="518"/>
      <c r="U28" s="518"/>
      <c r="V28" s="557"/>
      <c r="W28" s="616"/>
      <c r="X28" s="604"/>
      <c r="Y28" s="605"/>
      <c r="Z28" s="516" t="s">
        <v>180</v>
      </c>
      <c r="AA28" s="496"/>
      <c r="AB28" s="496"/>
      <c r="AC28" s="496"/>
      <c r="AD28" s="496"/>
      <c r="AE28" s="496"/>
      <c r="AF28" s="496"/>
      <c r="AG28" s="497"/>
      <c r="AH28" s="517" t="s">
        <v>135</v>
      </c>
      <c r="AI28" s="518"/>
      <c r="AJ28" s="518"/>
      <c r="AK28" s="518"/>
      <c r="AL28" s="557"/>
      <c r="AM28" s="517" t="s">
        <v>126</v>
      </c>
      <c r="AN28" s="518"/>
      <c r="AO28" s="518"/>
      <c r="AP28" s="518"/>
      <c r="AQ28" s="518"/>
      <c r="AR28" s="557"/>
      <c r="AS28" s="517" t="s">
        <v>135</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837901</v>
      </c>
      <c r="BO28" s="430"/>
      <c r="BP28" s="430"/>
      <c r="BQ28" s="430"/>
      <c r="BR28" s="430"/>
      <c r="BS28" s="430"/>
      <c r="BT28" s="430"/>
      <c r="BU28" s="431"/>
      <c r="BV28" s="429">
        <v>644391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182</v>
      </c>
      <c r="F29" s="496"/>
      <c r="G29" s="496"/>
      <c r="H29" s="496"/>
      <c r="I29" s="496"/>
      <c r="J29" s="496"/>
      <c r="K29" s="497"/>
      <c r="L29" s="517">
        <v>8</v>
      </c>
      <c r="M29" s="518"/>
      <c r="N29" s="518"/>
      <c r="O29" s="518"/>
      <c r="P29" s="557"/>
      <c r="Q29" s="517">
        <v>2210</v>
      </c>
      <c r="R29" s="518"/>
      <c r="S29" s="518"/>
      <c r="T29" s="518"/>
      <c r="U29" s="518"/>
      <c r="V29" s="557"/>
      <c r="W29" s="617"/>
      <c r="X29" s="618"/>
      <c r="Y29" s="619"/>
      <c r="Z29" s="516" t="s">
        <v>183</v>
      </c>
      <c r="AA29" s="496"/>
      <c r="AB29" s="496"/>
      <c r="AC29" s="496"/>
      <c r="AD29" s="496"/>
      <c r="AE29" s="496"/>
      <c r="AF29" s="496"/>
      <c r="AG29" s="497"/>
      <c r="AH29" s="517">
        <v>73</v>
      </c>
      <c r="AI29" s="518"/>
      <c r="AJ29" s="518"/>
      <c r="AK29" s="518"/>
      <c r="AL29" s="557"/>
      <c r="AM29" s="517">
        <v>236781</v>
      </c>
      <c r="AN29" s="518"/>
      <c r="AO29" s="518"/>
      <c r="AP29" s="518"/>
      <c r="AQ29" s="518"/>
      <c r="AR29" s="557"/>
      <c r="AS29" s="517">
        <v>3244</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59767</v>
      </c>
      <c r="BO29" s="467"/>
      <c r="BP29" s="467"/>
      <c r="BQ29" s="467"/>
      <c r="BR29" s="467"/>
      <c r="BS29" s="467"/>
      <c r="BT29" s="467"/>
      <c r="BU29" s="468"/>
      <c r="BV29" s="466">
        <v>59746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299265</v>
      </c>
      <c r="BO30" s="640"/>
      <c r="BP30" s="640"/>
      <c r="BQ30" s="640"/>
      <c r="BR30" s="640"/>
      <c r="BS30" s="640"/>
      <c r="BT30" s="640"/>
      <c r="BU30" s="641"/>
      <c r="BV30" s="639">
        <v>341030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192</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IF('各会計、関係団体の財政状況及び健全化判断比率'!B31="","",'各会計、関係団体の財政状況及び健全化判断比率'!B31)</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会津地方広域市町村圏整備組合一般会計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磐梯清水平開発株式会社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公団分収造林特別会計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IF('各会計、関係団体の財政状況及び健全化判断比率'!B32="","",'各会計、関係団体の財政状況及び健全化判断比率'!B32)</f>
        <v>公共下水道特別会計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会津地方広域市町村圏整備組合水道用水供給事業会計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株式会社会津嶺の里</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七ツ森地区下水道事業特別会計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IF('各会計、関係団体の財政状況及び健全化判断比率'!B33="","",'各会計、関係団体の財政状況及び健全化判断比率'!B33)</f>
        <v>農業集落排水事業特別会計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福島県市町村総合事務組合一般会計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会津若松地方土地開発公社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IF('各会計、関係団体の財政状況及び健全化判断比率'!B34="","",'各会計、関係団体の財政状況及び健全化判断比率'!B34)</f>
        <v>林業集落排水事業特別会計</v>
      </c>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福島県市町村総合事務組合消防補償等特別会計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11</v>
      </c>
      <c r="BF38" s="652"/>
      <c r="BG38" s="653" t="str">
        <f>IF('各会計、関係団体の財政状況及び健全化判断比率'!B35="","",'各会計、関係団体の財政状況及び健全化判断比率'!B35)</f>
        <v>個別生活排水事業特別会計</v>
      </c>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福島県市町村総合事務組合消防賞じゅつ金特別会計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福島県市町村総合事務組合非常勤職員公務災害補償特別会計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福島県市町村総合事務組合自治会館管理とくべ迂回系</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福島県後期高齢者医療広域連合一般会計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福島県後期高齢者医療広域連合後期高齢者医療特別会計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磐梯町外一市二町一ケ村組合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204</v>
      </c>
    </row>
    <row r="50" spans="5:5">
      <c r="E50" s="187" t="s">
        <v>205</v>
      </c>
    </row>
    <row r="51" spans="5:5">
      <c r="E51" s="187" t="s">
        <v>206</v>
      </c>
    </row>
    <row r="52" spans="5:5">
      <c r="E52" s="187" t="s">
        <v>207</v>
      </c>
    </row>
    <row r="53" spans="5:5"/>
    <row r="54" spans="5:5"/>
    <row r="55" spans="5:5"/>
    <row r="56" spans="5:5"/>
    <row r="57" spans="5:5" hidden="1"/>
    <row r="58" spans="5:5" hidden="1"/>
    <row r="59" spans="5:5" hidden="1"/>
  </sheetData>
  <sheetProtection algorithmName="SHA-512" hashValue="elZQdYjBRdk5q2UwNgzp/+nFL6Qo/OpZFGrIupClaP3zoA1y1/kre2SnlEOuMnjZlQir6SCPxYfLA8AZ93X8bg==" saltValue="GCjqK7oTvn6NP/p1TktS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4" t="s">
        <v>558</v>
      </c>
      <c r="D34" s="1244"/>
      <c r="E34" s="1245"/>
      <c r="F34" s="32">
        <v>9.64</v>
      </c>
      <c r="G34" s="33">
        <v>8.74</v>
      </c>
      <c r="H34" s="33">
        <v>6.21</v>
      </c>
      <c r="I34" s="33">
        <v>6.53</v>
      </c>
      <c r="J34" s="34">
        <v>5.3</v>
      </c>
      <c r="K34" s="22"/>
      <c r="L34" s="22"/>
      <c r="M34" s="22"/>
      <c r="N34" s="22"/>
      <c r="O34" s="22"/>
      <c r="P34" s="22"/>
    </row>
    <row r="35" spans="1:16" ht="39" customHeight="1">
      <c r="A35" s="22"/>
      <c r="B35" s="35"/>
      <c r="C35" s="1238" t="s">
        <v>559</v>
      </c>
      <c r="D35" s="1239"/>
      <c r="E35" s="1240"/>
      <c r="F35" s="36">
        <v>0.6</v>
      </c>
      <c r="G35" s="37">
        <v>0.72</v>
      </c>
      <c r="H35" s="37">
        <v>0.79</v>
      </c>
      <c r="I35" s="37">
        <v>0.51</v>
      </c>
      <c r="J35" s="38">
        <v>0.72</v>
      </c>
      <c r="K35" s="22"/>
      <c r="L35" s="22"/>
      <c r="M35" s="22"/>
      <c r="N35" s="22"/>
      <c r="O35" s="22"/>
      <c r="P35" s="22"/>
    </row>
    <row r="36" spans="1:16" ht="39" customHeight="1">
      <c r="A36" s="22"/>
      <c r="B36" s="35"/>
      <c r="C36" s="1238" t="s">
        <v>560</v>
      </c>
      <c r="D36" s="1239"/>
      <c r="E36" s="1240"/>
      <c r="F36" s="36">
        <v>1.17</v>
      </c>
      <c r="G36" s="37">
        <v>1.0900000000000001</v>
      </c>
      <c r="H36" s="37">
        <v>0.49</v>
      </c>
      <c r="I36" s="37">
        <v>0.33</v>
      </c>
      <c r="J36" s="38">
        <v>0.67</v>
      </c>
      <c r="K36" s="22"/>
      <c r="L36" s="22"/>
      <c r="M36" s="22"/>
      <c r="N36" s="22"/>
      <c r="O36" s="22"/>
      <c r="P36" s="22"/>
    </row>
    <row r="37" spans="1:16" ht="39" customHeight="1">
      <c r="A37" s="22"/>
      <c r="B37" s="35"/>
      <c r="C37" s="1238" t="s">
        <v>561</v>
      </c>
      <c r="D37" s="1239"/>
      <c r="E37" s="1240"/>
      <c r="F37" s="36">
        <v>3.68</v>
      </c>
      <c r="G37" s="37">
        <v>3.49</v>
      </c>
      <c r="H37" s="37">
        <v>3.17</v>
      </c>
      <c r="I37" s="37">
        <v>1.59</v>
      </c>
      <c r="J37" s="38">
        <v>0.35</v>
      </c>
      <c r="K37" s="22"/>
      <c r="L37" s="22"/>
      <c r="M37" s="22"/>
      <c r="N37" s="22"/>
      <c r="O37" s="22"/>
      <c r="P37" s="22"/>
    </row>
    <row r="38" spans="1:16" ht="39" customHeight="1">
      <c r="A38" s="22"/>
      <c r="B38" s="35"/>
      <c r="C38" s="1238" t="s">
        <v>562</v>
      </c>
      <c r="D38" s="1239"/>
      <c r="E38" s="1240"/>
      <c r="F38" s="36">
        <v>0</v>
      </c>
      <c r="G38" s="37">
        <v>0</v>
      </c>
      <c r="H38" s="37">
        <v>0</v>
      </c>
      <c r="I38" s="37">
        <v>0</v>
      </c>
      <c r="J38" s="38">
        <v>0</v>
      </c>
      <c r="K38" s="22"/>
      <c r="L38" s="22"/>
      <c r="M38" s="22"/>
      <c r="N38" s="22"/>
      <c r="O38" s="22"/>
      <c r="P38" s="22"/>
    </row>
    <row r="39" spans="1:16" ht="39" customHeight="1">
      <c r="A39" s="22"/>
      <c r="B39" s="35"/>
      <c r="C39" s="1238" t="s">
        <v>563</v>
      </c>
      <c r="D39" s="1239"/>
      <c r="E39" s="1240"/>
      <c r="F39" s="36">
        <v>0</v>
      </c>
      <c r="G39" s="37">
        <v>0.02</v>
      </c>
      <c r="H39" s="37">
        <v>0</v>
      </c>
      <c r="I39" s="37">
        <v>0</v>
      </c>
      <c r="J39" s="38">
        <v>0</v>
      </c>
      <c r="K39" s="22"/>
      <c r="L39" s="22"/>
      <c r="M39" s="22"/>
      <c r="N39" s="22"/>
      <c r="O39" s="22"/>
      <c r="P39" s="22"/>
    </row>
    <row r="40" spans="1:16" ht="39" customHeight="1">
      <c r="A40" s="22"/>
      <c r="B40" s="35"/>
      <c r="C40" s="1238" t="s">
        <v>564</v>
      </c>
      <c r="D40" s="1239"/>
      <c r="E40" s="1240"/>
      <c r="F40" s="36">
        <v>0</v>
      </c>
      <c r="G40" s="37">
        <v>0</v>
      </c>
      <c r="H40" s="37">
        <v>0</v>
      </c>
      <c r="I40" s="37">
        <v>0</v>
      </c>
      <c r="J40" s="38">
        <v>0</v>
      </c>
      <c r="K40" s="22"/>
      <c r="L40" s="22"/>
      <c r="M40" s="22"/>
      <c r="N40" s="22"/>
      <c r="O40" s="22"/>
      <c r="P40" s="22"/>
    </row>
    <row r="41" spans="1:16" ht="39" customHeight="1">
      <c r="A41" s="22"/>
      <c r="B41" s="35"/>
      <c r="C41" s="1238" t="s">
        <v>565</v>
      </c>
      <c r="D41" s="1239"/>
      <c r="E41" s="1240"/>
      <c r="F41" s="36">
        <v>0</v>
      </c>
      <c r="G41" s="37">
        <v>0</v>
      </c>
      <c r="H41" s="37">
        <v>0</v>
      </c>
      <c r="I41" s="37">
        <v>0</v>
      </c>
      <c r="J41" s="38">
        <v>0</v>
      </c>
      <c r="K41" s="22"/>
      <c r="L41" s="22"/>
      <c r="M41" s="22"/>
      <c r="N41" s="22"/>
      <c r="O41" s="22"/>
      <c r="P41" s="22"/>
    </row>
    <row r="42" spans="1:16" ht="39" customHeight="1">
      <c r="A42" s="22"/>
      <c r="B42" s="39"/>
      <c r="C42" s="1238" t="s">
        <v>566</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567</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b/6OiyF2OpMa6UktRy60Rrl23pLwu9VI2VULFAvHdRShoQwwLCHvojUPw0CRJIWc1v71blhS0BHz6zUwjH6jQ==" saltValue="a4xlEKn1tbqtzRST1//6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6" t="s">
        <v>11</v>
      </c>
      <c r="C45" s="1247"/>
      <c r="D45" s="58"/>
      <c r="E45" s="1252" t="s">
        <v>12</v>
      </c>
      <c r="F45" s="1252"/>
      <c r="G45" s="1252"/>
      <c r="H45" s="1252"/>
      <c r="I45" s="1252"/>
      <c r="J45" s="1253"/>
      <c r="K45" s="59">
        <v>371</v>
      </c>
      <c r="L45" s="60">
        <v>444</v>
      </c>
      <c r="M45" s="60">
        <v>502</v>
      </c>
      <c r="N45" s="60">
        <v>502</v>
      </c>
      <c r="O45" s="61">
        <v>540</v>
      </c>
      <c r="P45" s="48"/>
      <c r="Q45" s="48"/>
      <c r="R45" s="48"/>
      <c r="S45" s="48"/>
      <c r="T45" s="48"/>
      <c r="U45" s="48"/>
    </row>
    <row r="46" spans="1:21" ht="30.75" customHeight="1">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c r="A48" s="48"/>
      <c r="B48" s="1248"/>
      <c r="C48" s="1249"/>
      <c r="D48" s="62"/>
      <c r="E48" s="1254" t="s">
        <v>15</v>
      </c>
      <c r="F48" s="1254"/>
      <c r="G48" s="1254"/>
      <c r="H48" s="1254"/>
      <c r="I48" s="1254"/>
      <c r="J48" s="1255"/>
      <c r="K48" s="63">
        <v>127</v>
      </c>
      <c r="L48" s="64">
        <v>113</v>
      </c>
      <c r="M48" s="64">
        <v>100</v>
      </c>
      <c r="N48" s="64">
        <v>118</v>
      </c>
      <c r="O48" s="65">
        <v>121</v>
      </c>
      <c r="P48" s="48"/>
      <c r="Q48" s="48"/>
      <c r="R48" s="48"/>
      <c r="S48" s="48"/>
      <c r="T48" s="48"/>
      <c r="U48" s="48"/>
    </row>
    <row r="49" spans="1:21" ht="30.75" customHeight="1">
      <c r="A49" s="48"/>
      <c r="B49" s="1248"/>
      <c r="C49" s="1249"/>
      <c r="D49" s="62"/>
      <c r="E49" s="1254" t="s">
        <v>16</v>
      </c>
      <c r="F49" s="1254"/>
      <c r="G49" s="1254"/>
      <c r="H49" s="1254"/>
      <c r="I49" s="1254"/>
      <c r="J49" s="1255"/>
      <c r="K49" s="63">
        <v>4</v>
      </c>
      <c r="L49" s="64">
        <v>4</v>
      </c>
      <c r="M49" s="64">
        <v>3</v>
      </c>
      <c r="N49" s="64">
        <v>2</v>
      </c>
      <c r="O49" s="65">
        <v>2</v>
      </c>
      <c r="P49" s="48"/>
      <c r="Q49" s="48"/>
      <c r="R49" s="48"/>
      <c r="S49" s="48"/>
      <c r="T49" s="48"/>
      <c r="U49" s="48"/>
    </row>
    <row r="50" spans="1:21" ht="30.75" customHeight="1">
      <c r="A50" s="48"/>
      <c r="B50" s="1248"/>
      <c r="C50" s="1249"/>
      <c r="D50" s="62"/>
      <c r="E50" s="1254" t="s">
        <v>17</v>
      </c>
      <c r="F50" s="1254"/>
      <c r="G50" s="1254"/>
      <c r="H50" s="1254"/>
      <c r="I50" s="1254"/>
      <c r="J50" s="1255"/>
      <c r="K50" s="63">
        <v>14</v>
      </c>
      <c r="L50" s="64">
        <v>13</v>
      </c>
      <c r="M50" s="64">
        <v>12</v>
      </c>
      <c r="N50" s="64">
        <v>1</v>
      </c>
      <c r="O50" s="65">
        <v>1</v>
      </c>
      <c r="P50" s="48"/>
      <c r="Q50" s="48"/>
      <c r="R50" s="48"/>
      <c r="S50" s="48"/>
      <c r="T50" s="48"/>
      <c r="U50" s="48"/>
    </row>
    <row r="51" spans="1:21" ht="30.75" customHeight="1">
      <c r="A51" s="48"/>
      <c r="B51" s="1250"/>
      <c r="C51" s="1251"/>
      <c r="D51" s="66"/>
      <c r="E51" s="1254" t="s">
        <v>18</v>
      </c>
      <c r="F51" s="1254"/>
      <c r="G51" s="1254"/>
      <c r="H51" s="1254"/>
      <c r="I51" s="1254"/>
      <c r="J51" s="1255"/>
      <c r="K51" s="63">
        <v>0</v>
      </c>
      <c r="L51" s="64">
        <v>1</v>
      </c>
      <c r="M51" s="64">
        <v>0</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468</v>
      </c>
      <c r="L52" s="64">
        <v>511</v>
      </c>
      <c r="M52" s="64">
        <v>509</v>
      </c>
      <c r="N52" s="64">
        <v>490</v>
      </c>
      <c r="O52" s="65">
        <v>512</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48</v>
      </c>
      <c r="L53" s="69">
        <v>64</v>
      </c>
      <c r="M53" s="69">
        <v>108</v>
      </c>
      <c r="N53" s="69">
        <v>133</v>
      </c>
      <c r="O53" s="70">
        <v>152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w5OzNIJ8kmmIH3VY3YKd4DI2YZOGIW8OYgoPKgUwJT0ah35GZX8Adg4dtDdSJkSGEBvR23CDpotpu5UG7Hmg==" saltValue="2EM1Xqj9LcHgvYRJoKPi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72" t="s">
        <v>30</v>
      </c>
      <c r="C41" s="1273"/>
      <c r="D41" s="101"/>
      <c r="E41" s="1278" t="s">
        <v>31</v>
      </c>
      <c r="F41" s="1278"/>
      <c r="G41" s="1278"/>
      <c r="H41" s="1279"/>
      <c r="I41" s="102">
        <v>5060</v>
      </c>
      <c r="J41" s="103">
        <v>6627</v>
      </c>
      <c r="K41" s="103">
        <v>6679</v>
      </c>
      <c r="L41" s="103">
        <v>6603</v>
      </c>
      <c r="M41" s="104">
        <v>6552</v>
      </c>
    </row>
    <row r="42" spans="2:13" ht="27.75" customHeight="1">
      <c r="B42" s="1274"/>
      <c r="C42" s="1275"/>
      <c r="D42" s="105"/>
      <c r="E42" s="1280" t="s">
        <v>32</v>
      </c>
      <c r="F42" s="1280"/>
      <c r="G42" s="1280"/>
      <c r="H42" s="1281"/>
      <c r="I42" s="106">
        <v>16</v>
      </c>
      <c r="J42" s="107">
        <v>8</v>
      </c>
      <c r="K42" s="107" t="s">
        <v>508</v>
      </c>
      <c r="L42" s="107" t="s">
        <v>508</v>
      </c>
      <c r="M42" s="108" t="s">
        <v>508</v>
      </c>
    </row>
    <row r="43" spans="2:13" ht="27.75" customHeight="1">
      <c r="B43" s="1274"/>
      <c r="C43" s="1275"/>
      <c r="D43" s="105"/>
      <c r="E43" s="1280" t="s">
        <v>33</v>
      </c>
      <c r="F43" s="1280"/>
      <c r="G43" s="1280"/>
      <c r="H43" s="1281"/>
      <c r="I43" s="106">
        <v>1405</v>
      </c>
      <c r="J43" s="107">
        <v>1318</v>
      </c>
      <c r="K43" s="107">
        <v>1224</v>
      </c>
      <c r="L43" s="107">
        <v>1334</v>
      </c>
      <c r="M43" s="108">
        <v>1285</v>
      </c>
    </row>
    <row r="44" spans="2:13" ht="27.75" customHeight="1">
      <c r="B44" s="1274"/>
      <c r="C44" s="1275"/>
      <c r="D44" s="105"/>
      <c r="E44" s="1280" t="s">
        <v>34</v>
      </c>
      <c r="F44" s="1280"/>
      <c r="G44" s="1280"/>
      <c r="H44" s="1281"/>
      <c r="I44" s="106">
        <v>249</v>
      </c>
      <c r="J44" s="107">
        <v>140</v>
      </c>
      <c r="K44" s="107">
        <v>119</v>
      </c>
      <c r="L44" s="107">
        <v>299</v>
      </c>
      <c r="M44" s="108">
        <v>180</v>
      </c>
    </row>
    <row r="45" spans="2:13" ht="27.75" customHeight="1">
      <c r="B45" s="1274"/>
      <c r="C45" s="1275"/>
      <c r="D45" s="105"/>
      <c r="E45" s="1280" t="s">
        <v>35</v>
      </c>
      <c r="F45" s="1280"/>
      <c r="G45" s="1280"/>
      <c r="H45" s="1281"/>
      <c r="I45" s="106">
        <v>556</v>
      </c>
      <c r="J45" s="107">
        <v>547</v>
      </c>
      <c r="K45" s="107">
        <v>537</v>
      </c>
      <c r="L45" s="107">
        <v>445</v>
      </c>
      <c r="M45" s="108">
        <v>436</v>
      </c>
    </row>
    <row r="46" spans="2:13" ht="27.75" customHeight="1">
      <c r="B46" s="1274"/>
      <c r="C46" s="1275"/>
      <c r="D46" s="109"/>
      <c r="E46" s="1280" t="s">
        <v>36</v>
      </c>
      <c r="F46" s="1280"/>
      <c r="G46" s="1280"/>
      <c r="H46" s="1281"/>
      <c r="I46" s="106" t="s">
        <v>508</v>
      </c>
      <c r="J46" s="107" t="s">
        <v>508</v>
      </c>
      <c r="K46" s="107" t="s">
        <v>508</v>
      </c>
      <c r="L46" s="107" t="s">
        <v>508</v>
      </c>
      <c r="M46" s="108" t="s">
        <v>508</v>
      </c>
    </row>
    <row r="47" spans="2:13" ht="27.75" customHeight="1">
      <c r="B47" s="1274"/>
      <c r="C47" s="1275"/>
      <c r="D47" s="110"/>
      <c r="E47" s="1282" t="s">
        <v>37</v>
      </c>
      <c r="F47" s="1283"/>
      <c r="G47" s="1283"/>
      <c r="H47" s="1284"/>
      <c r="I47" s="106" t="s">
        <v>508</v>
      </c>
      <c r="J47" s="107" t="s">
        <v>508</v>
      </c>
      <c r="K47" s="107" t="s">
        <v>508</v>
      </c>
      <c r="L47" s="107" t="s">
        <v>508</v>
      </c>
      <c r="M47" s="108" t="s">
        <v>508</v>
      </c>
    </row>
    <row r="48" spans="2:13" ht="27.75" customHeight="1">
      <c r="B48" s="1274"/>
      <c r="C48" s="1275"/>
      <c r="D48" s="105"/>
      <c r="E48" s="1280" t="s">
        <v>38</v>
      </c>
      <c r="F48" s="1280"/>
      <c r="G48" s="1280"/>
      <c r="H48" s="1281"/>
      <c r="I48" s="106" t="s">
        <v>508</v>
      </c>
      <c r="J48" s="107" t="s">
        <v>508</v>
      </c>
      <c r="K48" s="107" t="s">
        <v>508</v>
      </c>
      <c r="L48" s="107" t="s">
        <v>508</v>
      </c>
      <c r="M48" s="108" t="s">
        <v>508</v>
      </c>
    </row>
    <row r="49" spans="2:13" ht="27.75" customHeight="1">
      <c r="B49" s="1276"/>
      <c r="C49" s="1277"/>
      <c r="D49" s="105"/>
      <c r="E49" s="1280" t="s">
        <v>39</v>
      </c>
      <c r="F49" s="1280"/>
      <c r="G49" s="1280"/>
      <c r="H49" s="1281"/>
      <c r="I49" s="106" t="s">
        <v>508</v>
      </c>
      <c r="J49" s="107" t="s">
        <v>508</v>
      </c>
      <c r="K49" s="107" t="s">
        <v>508</v>
      </c>
      <c r="L49" s="107" t="s">
        <v>508</v>
      </c>
      <c r="M49" s="108" t="s">
        <v>508</v>
      </c>
    </row>
    <row r="50" spans="2:13" ht="27.75" customHeight="1">
      <c r="B50" s="1285" t="s">
        <v>40</v>
      </c>
      <c r="C50" s="1286"/>
      <c r="D50" s="111"/>
      <c r="E50" s="1280" t="s">
        <v>41</v>
      </c>
      <c r="F50" s="1280"/>
      <c r="G50" s="1280"/>
      <c r="H50" s="1281"/>
      <c r="I50" s="106">
        <v>1458</v>
      </c>
      <c r="J50" s="107">
        <v>1434</v>
      </c>
      <c r="K50" s="107">
        <v>1265</v>
      </c>
      <c r="L50" s="107">
        <v>1223</v>
      </c>
      <c r="M50" s="108">
        <v>1342</v>
      </c>
    </row>
    <row r="51" spans="2:13" ht="27.75" customHeight="1">
      <c r="B51" s="1274"/>
      <c r="C51" s="1275"/>
      <c r="D51" s="105"/>
      <c r="E51" s="1280" t="s">
        <v>42</v>
      </c>
      <c r="F51" s="1280"/>
      <c r="G51" s="1280"/>
      <c r="H51" s="1281"/>
      <c r="I51" s="106">
        <v>296</v>
      </c>
      <c r="J51" s="107">
        <v>265</v>
      </c>
      <c r="K51" s="107">
        <v>228</v>
      </c>
      <c r="L51" s="107">
        <v>191</v>
      </c>
      <c r="M51" s="108">
        <v>20</v>
      </c>
    </row>
    <row r="52" spans="2:13" ht="27.75" customHeight="1">
      <c r="B52" s="1276"/>
      <c r="C52" s="1277"/>
      <c r="D52" s="105"/>
      <c r="E52" s="1280" t="s">
        <v>43</v>
      </c>
      <c r="F52" s="1280"/>
      <c r="G52" s="1280"/>
      <c r="H52" s="1281"/>
      <c r="I52" s="106">
        <v>5261</v>
      </c>
      <c r="J52" s="107">
        <v>6043</v>
      </c>
      <c r="K52" s="107">
        <v>5816</v>
      </c>
      <c r="L52" s="107">
        <v>5852</v>
      </c>
      <c r="M52" s="108">
        <v>5742</v>
      </c>
    </row>
    <row r="53" spans="2:13" ht="27.75" customHeight="1" thickBot="1">
      <c r="B53" s="1287" t="s">
        <v>44</v>
      </c>
      <c r="C53" s="1288"/>
      <c r="D53" s="112"/>
      <c r="E53" s="1289" t="s">
        <v>45</v>
      </c>
      <c r="F53" s="1289"/>
      <c r="G53" s="1289"/>
      <c r="H53" s="1290"/>
      <c r="I53" s="113">
        <v>271</v>
      </c>
      <c r="J53" s="114">
        <v>899</v>
      </c>
      <c r="K53" s="114">
        <v>1251</v>
      </c>
      <c r="L53" s="114">
        <v>1415</v>
      </c>
      <c r="M53" s="115">
        <v>1347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NBFVJGFW601ShwpuZkCY1GNDKdgowkFK4sLwDc1+uvfJ67EqBMjZ7dyGw7tHol30v00C9wOPnI17RkSS1rXig==" saltValue="ZQbf1rpd/qQDs7VU9Oge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99" t="s">
        <v>48</v>
      </c>
      <c r="D55" s="1299"/>
      <c r="E55" s="1300"/>
      <c r="F55" s="127">
        <v>708</v>
      </c>
      <c r="G55" s="127">
        <v>644</v>
      </c>
      <c r="H55" s="128">
        <v>838</v>
      </c>
    </row>
    <row r="56" spans="2:8" ht="52.5" customHeight="1">
      <c r="B56" s="129"/>
      <c r="C56" s="1301" t="s">
        <v>49</v>
      </c>
      <c r="D56" s="1301"/>
      <c r="E56" s="1302"/>
      <c r="F56" s="130">
        <v>60</v>
      </c>
      <c r="G56" s="130">
        <v>60</v>
      </c>
      <c r="H56" s="131">
        <v>60</v>
      </c>
    </row>
    <row r="57" spans="2:8" ht="53.25" customHeight="1">
      <c r="B57" s="129"/>
      <c r="C57" s="1303" t="s">
        <v>50</v>
      </c>
      <c r="D57" s="1303"/>
      <c r="E57" s="1304"/>
      <c r="F57" s="132">
        <v>406</v>
      </c>
      <c r="G57" s="132">
        <v>341</v>
      </c>
      <c r="H57" s="133">
        <v>299</v>
      </c>
    </row>
    <row r="58" spans="2:8" ht="45.75" customHeight="1">
      <c r="B58" s="134"/>
      <c r="C58" s="1291" t="s">
        <v>586</v>
      </c>
      <c r="D58" s="1292"/>
      <c r="E58" s="1293"/>
      <c r="F58" s="135">
        <v>129</v>
      </c>
      <c r="G58" s="135">
        <v>129</v>
      </c>
      <c r="H58" s="136">
        <v>94</v>
      </c>
    </row>
    <row r="59" spans="2:8" ht="45.75" customHeight="1">
      <c r="B59" s="134"/>
      <c r="C59" s="1291" t="s">
        <v>587</v>
      </c>
      <c r="D59" s="1292"/>
      <c r="E59" s="1293"/>
      <c r="F59" s="135">
        <v>66</v>
      </c>
      <c r="G59" s="135">
        <v>64</v>
      </c>
      <c r="H59" s="136">
        <v>58</v>
      </c>
    </row>
    <row r="60" spans="2:8" ht="45.75" customHeight="1">
      <c r="B60" s="134"/>
      <c r="C60" s="1291" t="s">
        <v>588</v>
      </c>
      <c r="D60" s="1292"/>
      <c r="E60" s="1293"/>
      <c r="F60" s="135">
        <v>42</v>
      </c>
      <c r="G60" s="135">
        <v>35</v>
      </c>
      <c r="H60" s="136">
        <v>28</v>
      </c>
    </row>
    <row r="61" spans="2:8" ht="45.75" customHeight="1">
      <c r="B61" s="134"/>
      <c r="C61" s="1291" t="s">
        <v>589</v>
      </c>
      <c r="D61" s="1292"/>
      <c r="E61" s="1293"/>
      <c r="F61" s="135">
        <v>45</v>
      </c>
      <c r="G61" s="135">
        <v>26</v>
      </c>
      <c r="H61" s="136">
        <v>24</v>
      </c>
    </row>
    <row r="62" spans="2:8" ht="45.75" customHeight="1" thickBot="1">
      <c r="B62" s="137"/>
      <c r="C62" s="1294" t="s">
        <v>590</v>
      </c>
      <c r="D62" s="1295"/>
      <c r="E62" s="1296"/>
      <c r="F62" s="138">
        <v>4</v>
      </c>
      <c r="G62" s="138">
        <v>5</v>
      </c>
      <c r="H62" s="139">
        <v>24</v>
      </c>
    </row>
    <row r="63" spans="2:8" ht="52.5" customHeight="1" thickBot="1">
      <c r="B63" s="140"/>
      <c r="C63" s="1297" t="s">
        <v>51</v>
      </c>
      <c r="D63" s="1297"/>
      <c r="E63" s="1298"/>
      <c r="F63" s="141">
        <v>1174</v>
      </c>
      <c r="G63" s="141">
        <v>1045</v>
      </c>
      <c r="H63" s="142">
        <v>1197</v>
      </c>
    </row>
    <row r="64" spans="2:8" ht="15" customHeight="1"/>
    <row r="65" ht="0" hidden="1" customHeight="1"/>
    <row r="66" ht="0" hidden="1" customHeight="1"/>
  </sheetData>
  <sheetProtection algorithmName="SHA-512" hashValue="wFYLkxHkCqSdWaat9nNgudbb/FLRQO28/DyjFVwdI5e3Rz+nweV2v3mzpf4dMyKqAMEewKTlleOeFe4t3/0dvQ==" saltValue="c3aXVu70Uh1IilqcCUkp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ZM191"/>
  <sheetViews>
    <sheetView showGridLines="0" topLeftCell="R70" zoomScaleNormal="100" zoomScaleSheetLayoutView="55" workbookViewId="0">
      <selection activeCell="AN70" sqref="AN70"/>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550</v>
      </c>
      <c r="BQ50" s="1318"/>
      <c r="BR50" s="1318"/>
      <c r="BS50" s="1318"/>
      <c r="BT50" s="1318"/>
      <c r="BU50" s="1318"/>
      <c r="BV50" s="1318"/>
      <c r="BW50" s="1318"/>
      <c r="BX50" s="1318" t="s">
        <v>551</v>
      </c>
      <c r="BY50" s="1318"/>
      <c r="BZ50" s="1318"/>
      <c r="CA50" s="1318"/>
      <c r="CB50" s="1318"/>
      <c r="CC50" s="1318"/>
      <c r="CD50" s="1318"/>
      <c r="CE50" s="1318"/>
      <c r="CF50" s="1318" t="s">
        <v>552</v>
      </c>
      <c r="CG50" s="1318"/>
      <c r="CH50" s="1318"/>
      <c r="CI50" s="1318"/>
      <c r="CJ50" s="1318"/>
      <c r="CK50" s="1318"/>
      <c r="CL50" s="1318"/>
      <c r="CM50" s="1318"/>
      <c r="CN50" s="1318" t="s">
        <v>553</v>
      </c>
      <c r="CO50" s="1318"/>
      <c r="CP50" s="1318"/>
      <c r="CQ50" s="1318"/>
      <c r="CR50" s="1318"/>
      <c r="CS50" s="1318"/>
      <c r="CT50" s="1318"/>
      <c r="CU50" s="1318"/>
      <c r="CV50" s="1318" t="s">
        <v>554</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595</v>
      </c>
      <c r="AO51" s="1321"/>
      <c r="AP51" s="1321"/>
      <c r="AQ51" s="1321"/>
      <c r="AR51" s="1321"/>
      <c r="AS51" s="1321"/>
      <c r="AT51" s="1321"/>
      <c r="AU51" s="1321"/>
      <c r="AV51" s="1321"/>
      <c r="AW51" s="1321"/>
      <c r="AX51" s="1321"/>
      <c r="AY51" s="1321"/>
      <c r="AZ51" s="1321"/>
      <c r="BA51" s="1321"/>
      <c r="BB51" s="1321" t="s">
        <v>596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75.599999999999994</v>
      </c>
      <c r="CG51" s="1319"/>
      <c r="CH51" s="1319"/>
      <c r="CI51" s="1319"/>
      <c r="CJ51" s="1319"/>
      <c r="CK51" s="1319"/>
      <c r="CL51" s="1319"/>
      <c r="CM51" s="1319"/>
      <c r="CN51" s="1319">
        <v>86.2</v>
      </c>
      <c r="CO51" s="1319"/>
      <c r="CP51" s="1319"/>
      <c r="CQ51" s="1319"/>
      <c r="CR51" s="1319"/>
      <c r="CS51" s="1319"/>
      <c r="CT51" s="1319"/>
      <c r="CU51" s="1319"/>
      <c r="CV51" s="1319">
        <v>81.900000000000006</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46.4</v>
      </c>
      <c r="CG53" s="1319"/>
      <c r="CH53" s="1319"/>
      <c r="CI53" s="1319"/>
      <c r="CJ53" s="1319"/>
      <c r="CK53" s="1319"/>
      <c r="CL53" s="1319"/>
      <c r="CM53" s="1319"/>
      <c r="CN53" s="1319">
        <v>48</v>
      </c>
      <c r="CO53" s="1319"/>
      <c r="CP53" s="1319"/>
      <c r="CQ53" s="1319"/>
      <c r="CR53" s="1319"/>
      <c r="CS53" s="1319"/>
      <c r="CT53" s="1319"/>
      <c r="CU53" s="1319"/>
      <c r="CV53" s="1319">
        <v>47.3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598</v>
      </c>
      <c r="AO55" s="1318"/>
      <c r="AP55" s="1318"/>
      <c r="AQ55" s="1318"/>
      <c r="AR55" s="1318"/>
      <c r="AS55" s="1318"/>
      <c r="AT55" s="1318"/>
      <c r="AU55" s="1318"/>
      <c r="AV55" s="1318"/>
      <c r="AW55" s="1318"/>
      <c r="AX55" s="1318"/>
      <c r="AY55" s="1318"/>
      <c r="AZ55" s="1318"/>
      <c r="BA55" s="1318"/>
      <c r="BB55" s="1321" t="s">
        <v>596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57.5</v>
      </c>
      <c r="CG57" s="1319"/>
      <c r="CH57" s="1319"/>
      <c r="CI57" s="1319"/>
      <c r="CJ57" s="1319"/>
      <c r="CK57" s="1319"/>
      <c r="CL57" s="1319"/>
      <c r="CM57" s="1319"/>
      <c r="CN57" s="1319">
        <v>58.4</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599</v>
      </c>
    </row>
    <row r="64" spans="1:109">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550</v>
      </c>
      <c r="BQ72" s="1318"/>
      <c r="BR72" s="1318"/>
      <c r="BS72" s="1318"/>
      <c r="BT72" s="1318"/>
      <c r="BU72" s="1318"/>
      <c r="BV72" s="1318"/>
      <c r="BW72" s="1318"/>
      <c r="BX72" s="1318" t="s">
        <v>551</v>
      </c>
      <c r="BY72" s="1318"/>
      <c r="BZ72" s="1318"/>
      <c r="CA72" s="1318"/>
      <c r="CB72" s="1318"/>
      <c r="CC72" s="1318"/>
      <c r="CD72" s="1318"/>
      <c r="CE72" s="1318"/>
      <c r="CF72" s="1318" t="s">
        <v>552</v>
      </c>
      <c r="CG72" s="1318"/>
      <c r="CH72" s="1318"/>
      <c r="CI72" s="1318"/>
      <c r="CJ72" s="1318"/>
      <c r="CK72" s="1318"/>
      <c r="CL72" s="1318"/>
      <c r="CM72" s="1318"/>
      <c r="CN72" s="1318" t="s">
        <v>553</v>
      </c>
      <c r="CO72" s="1318"/>
      <c r="CP72" s="1318"/>
      <c r="CQ72" s="1318"/>
      <c r="CR72" s="1318"/>
      <c r="CS72" s="1318"/>
      <c r="CT72" s="1318"/>
      <c r="CU72" s="1318"/>
      <c r="CV72" s="1318" t="s">
        <v>554</v>
      </c>
      <c r="CW72" s="1318"/>
      <c r="CX72" s="1318"/>
      <c r="CY72" s="1318"/>
      <c r="CZ72" s="1318"/>
      <c r="DA72" s="1318"/>
      <c r="DB72" s="1318"/>
      <c r="DC72" s="1318"/>
    </row>
    <row r="73" spans="2:107">
      <c r="B73" s="394"/>
      <c r="G73" s="1325"/>
      <c r="H73" s="1325"/>
      <c r="I73" s="1325"/>
      <c r="J73" s="1325"/>
      <c r="K73" s="1326"/>
      <c r="L73" s="1326"/>
      <c r="M73" s="1326"/>
      <c r="N73" s="1326"/>
      <c r="AM73" s="403"/>
      <c r="AN73" s="1321" t="s">
        <v>595</v>
      </c>
      <c r="AO73" s="1321"/>
      <c r="AP73" s="1321"/>
      <c r="AQ73" s="1321"/>
      <c r="AR73" s="1321"/>
      <c r="AS73" s="1321"/>
      <c r="AT73" s="1321"/>
      <c r="AU73" s="1321"/>
      <c r="AV73" s="1321"/>
      <c r="AW73" s="1321"/>
      <c r="AX73" s="1321"/>
      <c r="AY73" s="1321"/>
      <c r="AZ73" s="1321"/>
      <c r="BA73" s="1321"/>
      <c r="BB73" s="1321" t="s">
        <v>596</v>
      </c>
      <c r="BC73" s="1321"/>
      <c r="BD73" s="1321"/>
      <c r="BE73" s="1321"/>
      <c r="BF73" s="1321"/>
      <c r="BG73" s="1321"/>
      <c r="BH73" s="1321"/>
      <c r="BI73" s="1321"/>
      <c r="BJ73" s="1321"/>
      <c r="BK73" s="1321"/>
      <c r="BL73" s="1321"/>
      <c r="BM73" s="1321"/>
      <c r="BN73" s="1321"/>
      <c r="BO73" s="1321"/>
      <c r="BP73" s="1319">
        <v>17</v>
      </c>
      <c r="BQ73" s="1319"/>
      <c r="BR73" s="1319"/>
      <c r="BS73" s="1319"/>
      <c r="BT73" s="1319"/>
      <c r="BU73" s="1319"/>
      <c r="BV73" s="1319"/>
      <c r="BW73" s="1319"/>
      <c r="BX73" s="1319">
        <v>53.5</v>
      </c>
      <c r="BY73" s="1319"/>
      <c r="BZ73" s="1319"/>
      <c r="CA73" s="1319"/>
      <c r="CB73" s="1319"/>
      <c r="CC73" s="1319"/>
      <c r="CD73" s="1319"/>
      <c r="CE73" s="1319"/>
      <c r="CF73" s="1319">
        <v>75.599999999999994</v>
      </c>
      <c r="CG73" s="1319"/>
      <c r="CH73" s="1319"/>
      <c r="CI73" s="1319"/>
      <c r="CJ73" s="1319"/>
      <c r="CK73" s="1319"/>
      <c r="CL73" s="1319"/>
      <c r="CM73" s="1319"/>
      <c r="CN73" s="1319">
        <v>86.2</v>
      </c>
      <c r="CO73" s="1319"/>
      <c r="CP73" s="1319"/>
      <c r="CQ73" s="1319"/>
      <c r="CR73" s="1319"/>
      <c r="CS73" s="1319"/>
      <c r="CT73" s="1319"/>
      <c r="CU73" s="1319"/>
      <c r="CV73" s="1319">
        <v>81.900000000000006</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600</v>
      </c>
      <c r="BC75" s="1321"/>
      <c r="BD75" s="1321"/>
      <c r="BE75" s="1321"/>
      <c r="BF75" s="1321"/>
      <c r="BG75" s="1321"/>
      <c r="BH75" s="1321"/>
      <c r="BI75" s="1321"/>
      <c r="BJ75" s="1321"/>
      <c r="BK75" s="1321"/>
      <c r="BL75" s="1321"/>
      <c r="BM75" s="1321"/>
      <c r="BN75" s="1321"/>
      <c r="BO75" s="1321"/>
      <c r="BP75" s="1319">
        <v>2.8</v>
      </c>
      <c r="BQ75" s="1319"/>
      <c r="BR75" s="1319"/>
      <c r="BS75" s="1319"/>
      <c r="BT75" s="1319"/>
      <c r="BU75" s="1319"/>
      <c r="BV75" s="1319"/>
      <c r="BW75" s="1319"/>
      <c r="BX75" s="1319">
        <v>3.2</v>
      </c>
      <c r="BY75" s="1319"/>
      <c r="BZ75" s="1319"/>
      <c r="CA75" s="1319"/>
      <c r="CB75" s="1319"/>
      <c r="CC75" s="1319"/>
      <c r="CD75" s="1319"/>
      <c r="CE75" s="1319"/>
      <c r="CF75" s="1319">
        <v>4.4000000000000004</v>
      </c>
      <c r="CG75" s="1319"/>
      <c r="CH75" s="1319"/>
      <c r="CI75" s="1319"/>
      <c r="CJ75" s="1319"/>
      <c r="CK75" s="1319"/>
      <c r="CL75" s="1319"/>
      <c r="CM75" s="1319"/>
      <c r="CN75" s="1319">
        <v>6.1</v>
      </c>
      <c r="CO75" s="1319"/>
      <c r="CP75" s="1319"/>
      <c r="CQ75" s="1319"/>
      <c r="CR75" s="1319"/>
      <c r="CS75" s="1319"/>
      <c r="CT75" s="1319"/>
      <c r="CU75" s="1319"/>
      <c r="CV75" s="1319">
        <v>7.9</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598</v>
      </c>
      <c r="AO77" s="1318"/>
      <c r="AP77" s="1318"/>
      <c r="AQ77" s="1318"/>
      <c r="AR77" s="1318"/>
      <c r="AS77" s="1318"/>
      <c r="AT77" s="1318"/>
      <c r="AU77" s="1318"/>
      <c r="AV77" s="1318"/>
      <c r="AW77" s="1318"/>
      <c r="AX77" s="1318"/>
      <c r="AY77" s="1318"/>
      <c r="AZ77" s="1318"/>
      <c r="BA77" s="1318"/>
      <c r="BB77" s="1321" t="s">
        <v>596</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600</v>
      </c>
      <c r="BC79" s="1321"/>
      <c r="BD79" s="1321"/>
      <c r="BE79" s="1321"/>
      <c r="BF79" s="1321"/>
      <c r="BG79" s="1321"/>
      <c r="BH79" s="1321"/>
      <c r="BI79" s="1321"/>
      <c r="BJ79" s="1321"/>
      <c r="BK79" s="1321"/>
      <c r="BL79" s="1321"/>
      <c r="BM79" s="1321"/>
      <c r="BN79" s="1321"/>
      <c r="BO79" s="1321"/>
      <c r="BP79" s="1319">
        <v>6.9</v>
      </c>
      <c r="BQ79" s="1319"/>
      <c r="BR79" s="1319"/>
      <c r="BS79" s="1319"/>
      <c r="BT79" s="1319"/>
      <c r="BU79" s="1319"/>
      <c r="BV79" s="1319"/>
      <c r="BW79" s="1319"/>
      <c r="BX79" s="1319">
        <v>7.2</v>
      </c>
      <c r="BY79" s="1319"/>
      <c r="BZ79" s="1319"/>
      <c r="CA79" s="1319"/>
      <c r="CB79" s="1319"/>
      <c r="CC79" s="1319"/>
      <c r="CD79" s="1319"/>
      <c r="CE79" s="1319"/>
      <c r="CF79" s="1319">
        <v>6</v>
      </c>
      <c r="CG79" s="1319"/>
      <c r="CH79" s="1319"/>
      <c r="CI79" s="1319"/>
      <c r="CJ79" s="1319"/>
      <c r="CK79" s="1319"/>
      <c r="CL79" s="1319"/>
      <c r="CM79" s="1319"/>
      <c r="CN79" s="1319">
        <v>5.6</v>
      </c>
      <c r="CO79" s="1319"/>
      <c r="CP79" s="1319"/>
      <c r="CQ79" s="1319"/>
      <c r="CR79" s="1319"/>
      <c r="CS79" s="1319"/>
      <c r="CT79" s="1319"/>
      <c r="CU79" s="1319"/>
      <c r="CV79" s="1319">
        <v>5.3</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8gDy6UlLAtv41ZIp0g4+yV9sAgIOWFonF6NR/5aDWl3/iR+W4kEE3WDFlWi9fFQOvHCX7gnd+GP1K6/vAnGow==" saltValue="cnjosyAmA6lQIhVQHtfG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topLeftCell="A107" zoomScaleNormal="100" zoomScaleSheetLayoutView="70" workbookViewId="0">
      <selection activeCell="AQ113" sqref="AQ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NwppVCJoQRy1twHx8OE5eGxT9usz2MRPn9BYq+28/49k7RUee/VamSMgR9vGG/vZtkkd3yunoB4Tuqaxpxzg==" saltValue="Y2hIZff/VXGsPZqGpz3N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tabSelected="1" topLeftCell="X87" zoomScaleNormal="100" zoomScaleSheetLayoutView="55" workbookViewId="0">
      <selection activeCell="BB18" sqref="BB1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BVr1mrXvMuhL/ih0UxJ7aCpIs8SjJprVGRVNTbROrbmhVC1z4Qn8JOX5AxyzAjBEMmeqsrf11K687K2Nb8I4w==" saltValue="RCAdtvDSi3kc+LaHORHs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318264</v>
      </c>
      <c r="E3" s="161"/>
      <c r="F3" s="162">
        <v>272886</v>
      </c>
      <c r="G3" s="163"/>
      <c r="H3" s="164"/>
    </row>
    <row r="4" spans="1:8">
      <c r="A4" s="165"/>
      <c r="B4" s="166"/>
      <c r="C4" s="167"/>
      <c r="D4" s="168">
        <v>124811</v>
      </c>
      <c r="E4" s="169"/>
      <c r="F4" s="170">
        <v>125724</v>
      </c>
      <c r="G4" s="171"/>
      <c r="H4" s="172"/>
    </row>
    <row r="5" spans="1:8">
      <c r="A5" s="153" t="s">
        <v>542</v>
      </c>
      <c r="B5" s="158"/>
      <c r="C5" s="159"/>
      <c r="D5" s="160">
        <v>757575</v>
      </c>
      <c r="E5" s="161"/>
      <c r="F5" s="162">
        <v>245039</v>
      </c>
      <c r="G5" s="163"/>
      <c r="H5" s="164"/>
    </row>
    <row r="6" spans="1:8">
      <c r="A6" s="165"/>
      <c r="B6" s="166"/>
      <c r="C6" s="167"/>
      <c r="D6" s="168">
        <v>94961</v>
      </c>
      <c r="E6" s="169"/>
      <c r="F6" s="170">
        <v>108922</v>
      </c>
      <c r="G6" s="171"/>
      <c r="H6" s="172"/>
    </row>
    <row r="7" spans="1:8">
      <c r="A7" s="153" t="s">
        <v>543</v>
      </c>
      <c r="B7" s="158"/>
      <c r="C7" s="159"/>
      <c r="D7" s="160">
        <v>235928</v>
      </c>
      <c r="E7" s="161"/>
      <c r="F7" s="162">
        <v>237994</v>
      </c>
      <c r="G7" s="163"/>
      <c r="H7" s="164"/>
    </row>
    <row r="8" spans="1:8">
      <c r="A8" s="165"/>
      <c r="B8" s="166"/>
      <c r="C8" s="167"/>
      <c r="D8" s="168">
        <v>116676</v>
      </c>
      <c r="E8" s="169"/>
      <c r="F8" s="170">
        <v>110361</v>
      </c>
      <c r="G8" s="171"/>
      <c r="H8" s="172"/>
    </row>
    <row r="9" spans="1:8">
      <c r="A9" s="153" t="s">
        <v>544</v>
      </c>
      <c r="B9" s="158"/>
      <c r="C9" s="159"/>
      <c r="D9" s="160">
        <v>220933</v>
      </c>
      <c r="E9" s="161"/>
      <c r="F9" s="162">
        <v>267911</v>
      </c>
      <c r="G9" s="163"/>
      <c r="H9" s="164"/>
    </row>
    <row r="10" spans="1:8">
      <c r="A10" s="165"/>
      <c r="B10" s="166"/>
      <c r="C10" s="167"/>
      <c r="D10" s="168">
        <v>93375</v>
      </c>
      <c r="E10" s="169"/>
      <c r="F10" s="170">
        <v>106425</v>
      </c>
      <c r="G10" s="171"/>
      <c r="H10" s="172"/>
    </row>
    <row r="11" spans="1:8">
      <c r="A11" s="153" t="s">
        <v>545</v>
      </c>
      <c r="B11" s="158"/>
      <c r="C11" s="159"/>
      <c r="D11" s="160">
        <v>182209</v>
      </c>
      <c r="E11" s="161"/>
      <c r="F11" s="162">
        <v>228215</v>
      </c>
      <c r="G11" s="163"/>
      <c r="H11" s="164"/>
    </row>
    <row r="12" spans="1:8">
      <c r="A12" s="165"/>
      <c r="B12" s="166"/>
      <c r="C12" s="173"/>
      <c r="D12" s="168">
        <v>42310</v>
      </c>
      <c r="E12" s="169"/>
      <c r="F12" s="170">
        <v>117571</v>
      </c>
      <c r="G12" s="171"/>
      <c r="H12" s="172"/>
    </row>
    <row r="13" spans="1:8">
      <c r="A13" s="153"/>
      <c r="B13" s="158"/>
      <c r="C13" s="174"/>
      <c r="D13" s="175">
        <v>342982</v>
      </c>
      <c r="E13" s="176"/>
      <c r="F13" s="177">
        <v>250409</v>
      </c>
      <c r="G13" s="178"/>
      <c r="H13" s="164"/>
    </row>
    <row r="14" spans="1:8">
      <c r="A14" s="165"/>
      <c r="B14" s="166"/>
      <c r="C14" s="167"/>
      <c r="D14" s="168">
        <v>94427</v>
      </c>
      <c r="E14" s="169"/>
      <c r="F14" s="170">
        <v>113801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9.65</v>
      </c>
      <c r="C19" s="179">
        <f>ROUND(VALUE(SUBSTITUTE(実質収支比率等に係る経年分析!G$48,"▲","-")),2)</f>
        <v>8.75</v>
      </c>
      <c r="D19" s="179">
        <f>ROUND(VALUE(SUBSTITUTE(実質収支比率等に係る経年分析!H$48,"▲","-")),2)</f>
        <v>6.22</v>
      </c>
      <c r="E19" s="179">
        <f>ROUND(VALUE(SUBSTITUTE(実質収支比率等に係る経年分析!I$48,"▲","-")),2)</f>
        <v>6.53</v>
      </c>
      <c r="F19" s="179">
        <f>ROUND(VALUE(SUBSTITUTE(実質収支比率等に係る経年分析!J$48,"▲","-")),2)</f>
        <v>5.31</v>
      </c>
    </row>
    <row r="20" spans="1:11">
      <c r="A20" s="179" t="s">
        <v>55</v>
      </c>
      <c r="B20" s="179">
        <f>ROUND(VALUE(SUBSTITUTE(実質収支比率等に係る経年分析!F$47,"▲","-")),2)</f>
        <v>36.11</v>
      </c>
      <c r="C20" s="179">
        <f>ROUND(VALUE(SUBSTITUTE(実質収支比率等に係る経年分析!G$47,"▲","-")),2)</f>
        <v>33.4</v>
      </c>
      <c r="D20" s="179">
        <f>ROUND(VALUE(SUBSTITUTE(実質収支比率等に係る経年分析!H$47,"▲","-")),2)</f>
        <v>32.9</v>
      </c>
      <c r="E20" s="179">
        <f>ROUND(VALUE(SUBSTITUTE(実質収支比率等に係る経年分析!I$47,"▲","-")),2)</f>
        <v>30.37</v>
      </c>
      <c r="F20" s="179">
        <f>ROUND(VALUE(SUBSTITUTE(実質収支比率等に係る経年分析!J$47,"▲","-")),2)</f>
        <v>38.979999999999997</v>
      </c>
    </row>
    <row r="21" spans="1:11">
      <c r="A21" s="179" t="s">
        <v>56</v>
      </c>
      <c r="B21" s="179">
        <f>IF(ISNUMBER(VALUE(SUBSTITUTE(実質収支比率等に係る経年分析!F$49,"▲","-"))),ROUND(VALUE(SUBSTITUTE(実質収支比率等に係る経年分析!F$49,"▲","-")),2),NA())</f>
        <v>0.37</v>
      </c>
      <c r="C21" s="179">
        <f>IF(ISNUMBER(VALUE(SUBSTITUTE(実質収支比率等に係る経年分析!G$49,"▲","-"))),ROUND(VALUE(SUBSTITUTE(実質収支比率等に係る経年分析!G$49,"▲","-")),2),NA())</f>
        <v>-0.78</v>
      </c>
      <c r="D21" s="179">
        <f>IF(ISNUMBER(VALUE(SUBSTITUTE(実質収支比率等に係る経年分析!H$49,"▲","-"))),ROUND(VALUE(SUBSTITUTE(実質収支比率等に係る経年分析!H$49,"▲","-")),2),NA())</f>
        <v>-3.58</v>
      </c>
      <c r="E21" s="179">
        <f>IF(ISNUMBER(VALUE(SUBSTITUTE(実質収支比率等に係る経年分析!I$49,"▲","-"))),ROUND(VALUE(SUBSTITUTE(実質収支比率等に係る経年分析!I$49,"▲","-")),2),NA())</f>
        <v>-2.78</v>
      </c>
      <c r="F21" s="179">
        <f>IF(ISNUMBER(VALUE(SUBSTITUTE(実質収支比率等に係る経年分析!J$49,"▲","-"))),ROUND(VALUE(SUBSTITUTE(実質収支比率等に係る経年分析!J$49,"▲","-")),2),NA())</f>
        <v>7.86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公共下水道特別会計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七ツ森地区下水道事業特別会計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公団分収造林特別会計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1.0900000000000001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0.67</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468</v>
      </c>
      <c r="E42" s="181"/>
      <c r="F42" s="181"/>
      <c r="G42" s="181">
        <f>'実質公債費比率（分子）の構造'!L$52</f>
        <v>511</v>
      </c>
      <c r="H42" s="181"/>
      <c r="I42" s="181"/>
      <c r="J42" s="181">
        <f>'実質公債費比率（分子）の構造'!M$52</f>
        <v>509</v>
      </c>
      <c r="K42" s="181"/>
      <c r="L42" s="181"/>
      <c r="M42" s="181">
        <f>'実質公債費比率（分子）の構造'!N$52</f>
        <v>490</v>
      </c>
      <c r="N42" s="181"/>
      <c r="O42" s="181"/>
      <c r="P42" s="181">
        <f>'実質公債費比率（分子）の構造'!O$52</f>
        <v>512</v>
      </c>
    </row>
    <row r="43" spans="1:16">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14</v>
      </c>
      <c r="C44" s="181"/>
      <c r="D44" s="181"/>
      <c r="E44" s="181">
        <f>'実質公債費比率（分子）の構造'!L$50</f>
        <v>13</v>
      </c>
      <c r="F44" s="181"/>
      <c r="G44" s="181"/>
      <c r="H44" s="181">
        <f>'実質公債費比率（分子）の構造'!M$50</f>
        <v>12</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4</v>
      </c>
      <c r="C45" s="181"/>
      <c r="D45" s="181"/>
      <c r="E45" s="181">
        <f>'実質公債費比率（分子）の構造'!L$49</f>
        <v>4</v>
      </c>
      <c r="F45" s="181"/>
      <c r="G45" s="181"/>
      <c r="H45" s="181">
        <f>'実質公債費比率（分子）の構造'!M$49</f>
        <v>3</v>
      </c>
      <c r="I45" s="181"/>
      <c r="J45" s="181"/>
      <c r="K45" s="181">
        <f>'実質公債費比率（分子）の構造'!N$49</f>
        <v>2</v>
      </c>
      <c r="L45" s="181"/>
      <c r="M45" s="181"/>
      <c r="N45" s="181">
        <f>'実質公債費比率（分子）の構造'!O$49</f>
        <v>2</v>
      </c>
      <c r="O45" s="181"/>
      <c r="P45" s="181"/>
    </row>
    <row r="46" spans="1:16">
      <c r="A46" s="181" t="s">
        <v>67</v>
      </c>
      <c r="B46" s="181">
        <f>'実質公債費比率（分子）の構造'!K$48</f>
        <v>127</v>
      </c>
      <c r="C46" s="181"/>
      <c r="D46" s="181"/>
      <c r="E46" s="181">
        <f>'実質公債費比率（分子）の構造'!L$48</f>
        <v>113</v>
      </c>
      <c r="F46" s="181"/>
      <c r="G46" s="181"/>
      <c r="H46" s="181">
        <f>'実質公債費比率（分子）の構造'!M$48</f>
        <v>100</v>
      </c>
      <c r="I46" s="181"/>
      <c r="J46" s="181"/>
      <c r="K46" s="181">
        <f>'実質公債費比率（分子）の構造'!N$48</f>
        <v>118</v>
      </c>
      <c r="L46" s="181"/>
      <c r="M46" s="181"/>
      <c r="N46" s="181">
        <f>'実質公債費比率（分子）の構造'!O$48</f>
        <v>121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371</v>
      </c>
      <c r="C49" s="181"/>
      <c r="D49" s="181"/>
      <c r="E49" s="181">
        <f>'実質公債費比率（分子）の構造'!L$45</f>
        <v>444</v>
      </c>
      <c r="F49" s="181"/>
      <c r="G49" s="181"/>
      <c r="H49" s="181">
        <f>'実質公債費比率（分子）の構造'!M$45</f>
        <v>502</v>
      </c>
      <c r="I49" s="181"/>
      <c r="J49" s="181"/>
      <c r="K49" s="181">
        <f>'実質公債費比率（分子）の構造'!N$45</f>
        <v>502</v>
      </c>
      <c r="L49" s="181"/>
      <c r="M49" s="181"/>
      <c r="N49" s="181">
        <f>'実質公債費比率（分子）の構造'!O$45</f>
        <v>540</v>
      </c>
      <c r="O49" s="181"/>
      <c r="P49" s="181"/>
    </row>
    <row r="50" spans="1:16">
      <c r="A50" s="181" t="s">
        <v>71</v>
      </c>
      <c r="B50" s="181" t="e">
        <f>NA()</f>
        <v>#N/A</v>
      </c>
      <c r="C50" s="181">
        <f>IF(ISNUMBER('実質公債費比率（分子）の構造'!K$53),'実質公債費比率（分子）の構造'!K$53,NA())</f>
        <v>48</v>
      </c>
      <c r="D50" s="181" t="e">
        <f>NA()</f>
        <v>#N/A</v>
      </c>
      <c r="E50" s="181" t="e">
        <f>NA()</f>
        <v>#N/A</v>
      </c>
      <c r="F50" s="181">
        <f>IF(ISNUMBER('実質公債費比率（分子）の構造'!L$53),'実質公債費比率（分子）の構造'!L$53,NA())</f>
        <v>64</v>
      </c>
      <c r="G50" s="181" t="e">
        <f>NA()</f>
        <v>#N/A</v>
      </c>
      <c r="H50" s="181" t="e">
        <f>NA()</f>
        <v>#N/A</v>
      </c>
      <c r="I50" s="181">
        <f>IF(ISNUMBER('実質公債費比率（分子）の構造'!M$53),'実質公債費比率（分子）の構造'!M$53,NA())</f>
        <v>108</v>
      </c>
      <c r="J50" s="181" t="e">
        <f>NA()</f>
        <v>#N/A</v>
      </c>
      <c r="K50" s="181" t="e">
        <f>NA()</f>
        <v>#N/A</v>
      </c>
      <c r="L50" s="181">
        <f>IF(ISNUMBER('実質公債費比率（分子）の構造'!N$53),'実質公債費比率（分子）の構造'!N$53,NA())</f>
        <v>133</v>
      </c>
      <c r="M50" s="181" t="e">
        <f>NA()</f>
        <v>#N/A</v>
      </c>
      <c r="N50" s="181" t="e">
        <f>NA()</f>
        <v>#N/A</v>
      </c>
      <c r="O50" s="181">
        <f>IF(ISNUMBER('実質公債費比率（分子）の構造'!O$53),'実質公債費比率（分子）の構造'!O$53,NA())</f>
        <v>152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5261</v>
      </c>
      <c r="E56" s="180"/>
      <c r="F56" s="180"/>
      <c r="G56" s="180">
        <f>'将来負担比率（分子）の構造'!J$52</f>
        <v>6043</v>
      </c>
      <c r="H56" s="180"/>
      <c r="I56" s="180"/>
      <c r="J56" s="180">
        <f>'将来負担比率（分子）の構造'!K$52</f>
        <v>5816</v>
      </c>
      <c r="K56" s="180"/>
      <c r="L56" s="180"/>
      <c r="M56" s="180">
        <f>'将来負担比率（分子）の構造'!L$52</f>
        <v>5852</v>
      </c>
      <c r="N56" s="180"/>
      <c r="O56" s="180"/>
      <c r="P56" s="180">
        <f>'将来負担比率（分子）の構造'!M$52</f>
        <v>5742</v>
      </c>
    </row>
    <row r="57" spans="1:16">
      <c r="A57" s="180" t="s">
        <v>42</v>
      </c>
      <c r="B57" s="180"/>
      <c r="C57" s="180"/>
      <c r="D57" s="180">
        <f>'将来負担比率（分子）の構造'!I$51</f>
        <v>296</v>
      </c>
      <c r="E57" s="180"/>
      <c r="F57" s="180"/>
      <c r="G57" s="180">
        <f>'将来負担比率（分子）の構造'!J$51</f>
        <v>265</v>
      </c>
      <c r="H57" s="180"/>
      <c r="I57" s="180"/>
      <c r="J57" s="180">
        <f>'将来負担比率（分子）の構造'!K$51</f>
        <v>228</v>
      </c>
      <c r="K57" s="180"/>
      <c r="L57" s="180"/>
      <c r="M57" s="180">
        <f>'将来負担比率（分子）の構造'!L$51</f>
        <v>191</v>
      </c>
      <c r="N57" s="180"/>
      <c r="O57" s="180"/>
      <c r="P57" s="180">
        <f>'将来負担比率（分子）の構造'!M$51</f>
        <v>20</v>
      </c>
    </row>
    <row r="58" spans="1:16">
      <c r="A58" s="180" t="s">
        <v>41</v>
      </c>
      <c r="B58" s="180"/>
      <c r="C58" s="180"/>
      <c r="D58" s="180">
        <f>'将来負担比率（分子）の構造'!I$50</f>
        <v>1458</v>
      </c>
      <c r="E58" s="180"/>
      <c r="F58" s="180"/>
      <c r="G58" s="180">
        <f>'将来負担比率（分子）の構造'!J$50</f>
        <v>1434</v>
      </c>
      <c r="H58" s="180"/>
      <c r="I58" s="180"/>
      <c r="J58" s="180">
        <f>'将来負担比率（分子）の構造'!K$50</f>
        <v>1265</v>
      </c>
      <c r="K58" s="180"/>
      <c r="L58" s="180"/>
      <c r="M58" s="180">
        <f>'将来負担比率（分子）の構造'!L$50</f>
        <v>1223</v>
      </c>
      <c r="N58" s="180"/>
      <c r="O58" s="180"/>
      <c r="P58" s="180">
        <f>'将来負担比率（分子）の構造'!M$50</f>
        <v>1342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556</v>
      </c>
      <c r="C62" s="180"/>
      <c r="D62" s="180"/>
      <c r="E62" s="180">
        <f>'将来負担比率（分子）の構造'!J$45</f>
        <v>547</v>
      </c>
      <c r="F62" s="180"/>
      <c r="G62" s="180"/>
      <c r="H62" s="180">
        <f>'将来負担比率（分子）の構造'!K$45</f>
        <v>537</v>
      </c>
      <c r="I62" s="180"/>
      <c r="J62" s="180"/>
      <c r="K62" s="180">
        <f>'将来負担比率（分子）の構造'!L$45</f>
        <v>445</v>
      </c>
      <c r="L62" s="180"/>
      <c r="M62" s="180"/>
      <c r="N62" s="180">
        <f>'将来負担比率（分子）の構造'!M$45</f>
        <v>436</v>
      </c>
      <c r="O62" s="180"/>
      <c r="P62" s="180"/>
    </row>
    <row r="63" spans="1:16">
      <c r="A63" s="180" t="s">
        <v>34</v>
      </c>
      <c r="B63" s="180">
        <f>'将来負担比率（分子）の構造'!I$44</f>
        <v>249</v>
      </c>
      <c r="C63" s="180"/>
      <c r="D63" s="180"/>
      <c r="E63" s="180">
        <f>'将来負担比率（分子）の構造'!J$44</f>
        <v>140</v>
      </c>
      <c r="F63" s="180"/>
      <c r="G63" s="180"/>
      <c r="H63" s="180">
        <f>'将来負担比率（分子）の構造'!K$44</f>
        <v>119</v>
      </c>
      <c r="I63" s="180"/>
      <c r="J63" s="180"/>
      <c r="K63" s="180">
        <f>'将来負担比率（分子）の構造'!L$44</f>
        <v>299</v>
      </c>
      <c r="L63" s="180"/>
      <c r="M63" s="180"/>
      <c r="N63" s="180">
        <f>'将来負担比率（分子）の構造'!M$44</f>
        <v>180</v>
      </c>
      <c r="O63" s="180"/>
      <c r="P63" s="180"/>
    </row>
    <row r="64" spans="1:16">
      <c r="A64" s="180" t="s">
        <v>33</v>
      </c>
      <c r="B64" s="180">
        <f>'将来負担比率（分子）の構造'!I$43</f>
        <v>1405</v>
      </c>
      <c r="C64" s="180"/>
      <c r="D64" s="180"/>
      <c r="E64" s="180">
        <f>'将来負担比率（分子）の構造'!J$43</f>
        <v>1318</v>
      </c>
      <c r="F64" s="180"/>
      <c r="G64" s="180"/>
      <c r="H64" s="180">
        <f>'将来負担比率（分子）の構造'!K$43</f>
        <v>1224</v>
      </c>
      <c r="I64" s="180"/>
      <c r="J64" s="180"/>
      <c r="K64" s="180">
        <f>'将来負担比率（分子）の構造'!L$43</f>
        <v>1334</v>
      </c>
      <c r="L64" s="180"/>
      <c r="M64" s="180"/>
      <c r="N64" s="180">
        <f>'将来負担比率（分子）の構造'!M$43</f>
        <v>1285</v>
      </c>
      <c r="O64" s="180"/>
      <c r="P64" s="180"/>
    </row>
    <row r="65" spans="1:16">
      <c r="A65" s="180" t="s">
        <v>32</v>
      </c>
      <c r="B65" s="180">
        <f>'将来負担比率（分子）の構造'!I$42</f>
        <v>16</v>
      </c>
      <c r="C65" s="180"/>
      <c r="D65" s="180"/>
      <c r="E65" s="180">
        <f>'将来負担比率（分子）の構造'!J$42</f>
        <v>8</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5060</v>
      </c>
      <c r="C66" s="180"/>
      <c r="D66" s="180"/>
      <c r="E66" s="180">
        <f>'将来負担比率（分子）の構造'!J$41</f>
        <v>6627</v>
      </c>
      <c r="F66" s="180"/>
      <c r="G66" s="180"/>
      <c r="H66" s="180">
        <f>'将来負担比率（分子）の構造'!K$41</f>
        <v>6679</v>
      </c>
      <c r="I66" s="180"/>
      <c r="J66" s="180"/>
      <c r="K66" s="180">
        <f>'将来負担比率（分子）の構造'!L$41</f>
        <v>6603</v>
      </c>
      <c r="L66" s="180"/>
      <c r="M66" s="180"/>
      <c r="N66" s="180">
        <f>'将来負担比率（分子）の構造'!M$41</f>
        <v>6552</v>
      </c>
      <c r="O66" s="180"/>
      <c r="P66" s="180"/>
    </row>
    <row r="67" spans="1:16">
      <c r="A67" s="180" t="s">
        <v>75</v>
      </c>
      <c r="B67" s="180" t="e">
        <f>NA()</f>
        <v>#N/A</v>
      </c>
      <c r="C67" s="180">
        <f>IF(ISNUMBER('将来負担比率（分子）の構造'!I$53), IF('将来負担比率（分子）の構造'!I$53 &lt; 0, 0, '将来負担比率（分子）の構造'!I$53), NA())</f>
        <v>271</v>
      </c>
      <c r="D67" s="180" t="e">
        <f>NA()</f>
        <v>#N/A</v>
      </c>
      <c r="E67" s="180" t="e">
        <f>NA()</f>
        <v>#N/A</v>
      </c>
      <c r="F67" s="180">
        <f>IF(ISNUMBER('将来負担比率（分子）の構造'!J$53), IF('将来負担比率（分子）の構造'!J$53 &lt; 0, 0, '将来負担比率（分子）の構造'!J$53), NA())</f>
        <v>899</v>
      </c>
      <c r="G67" s="180" t="e">
        <f>NA()</f>
        <v>#N/A</v>
      </c>
      <c r="H67" s="180" t="e">
        <f>NA()</f>
        <v>#N/A</v>
      </c>
      <c r="I67" s="180">
        <f>IF(ISNUMBER('将来負担比率（分子）の構造'!K$53), IF('将来負担比率（分子）の構造'!K$53 &lt; 0, 0, '将来負担比率（分子）の構造'!K$53), NA())</f>
        <v>1251</v>
      </c>
      <c r="J67" s="180" t="e">
        <f>NA()</f>
        <v>#N/A</v>
      </c>
      <c r="K67" s="180" t="e">
        <f>NA()</f>
        <v>#N/A</v>
      </c>
      <c r="L67" s="180">
        <f>IF(ISNUMBER('将来負担比率（分子）の構造'!L$53), IF('将来負担比率（分子）の構造'!L$53 &lt; 0, 0, '将来負担比率（分子）の構造'!L$53), NA())</f>
        <v>1415</v>
      </c>
      <c r="M67" s="180" t="e">
        <f>NA()</f>
        <v>#N/A</v>
      </c>
      <c r="N67" s="180" t="e">
        <f>NA()</f>
        <v>#N/A</v>
      </c>
      <c r="O67" s="180">
        <f>IF(ISNUMBER('将来負担比率（分子）の構造'!M$53), IF('将来負担比率（分子）の構造'!M$53 &lt; 0, 0, '将来負担比率（分子）の構造'!M$53), NA())</f>
        <v>1347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708</v>
      </c>
      <c r="C72" s="184">
        <f>基金残高に係る経年分析!G55</f>
        <v>644</v>
      </c>
      <c r="D72" s="184">
        <f>基金残高に係る経年分析!H55</f>
        <v>838</v>
      </c>
    </row>
    <row r="73" spans="1:16">
      <c r="A73" s="183" t="s">
        <v>78</v>
      </c>
      <c r="B73" s="184">
        <f>基金残高に係る経年分析!F56</f>
        <v>60</v>
      </c>
      <c r="C73" s="184">
        <f>基金残高に係る経年分析!G56</f>
        <v>60</v>
      </c>
      <c r="D73" s="184">
        <f>基金残高に係る経年分析!H56</f>
        <v>60</v>
      </c>
    </row>
    <row r="74" spans="1:16">
      <c r="A74" s="183" t="s">
        <v>79</v>
      </c>
      <c r="B74" s="184">
        <f>基金残高に係る経年分析!F57</f>
        <v>406</v>
      </c>
      <c r="C74" s="184">
        <f>基金残高に係る経年分析!G57</f>
        <v>341</v>
      </c>
      <c r="D74" s="184">
        <f>基金残高に係る経年分析!H57</f>
        <v>299</v>
      </c>
    </row>
  </sheetData>
  <sheetProtection algorithmName="SHA-512" hashValue="qUecEeo21MQwvhSpKQbawirJON//2yfQOz47i0rj4L7IjxaSehW0/rI7uBjzQsPadVT/E1xbFJcvyip8JE2i8A==" saltValue="ViROpzN7NntZnoAVXIdW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221</v>
      </c>
      <c r="C5" s="666"/>
      <c r="D5" s="666"/>
      <c r="E5" s="666"/>
      <c r="F5" s="666"/>
      <c r="G5" s="666"/>
      <c r="H5" s="666"/>
      <c r="I5" s="666"/>
      <c r="J5" s="666"/>
      <c r="K5" s="666"/>
      <c r="L5" s="666"/>
      <c r="M5" s="666"/>
      <c r="N5" s="666"/>
      <c r="O5" s="666"/>
      <c r="P5" s="666"/>
      <c r="Q5" s="667"/>
      <c r="R5" s="668">
        <v>614316</v>
      </c>
      <c r="S5" s="669"/>
      <c r="T5" s="669"/>
      <c r="U5" s="669"/>
      <c r="V5" s="669"/>
      <c r="W5" s="669"/>
      <c r="X5" s="669"/>
      <c r="Y5" s="670"/>
      <c r="Z5" s="671">
        <v>15.3</v>
      </c>
      <c r="AA5" s="671"/>
      <c r="AB5" s="671"/>
      <c r="AC5" s="671"/>
      <c r="AD5" s="672">
        <v>614316</v>
      </c>
      <c r="AE5" s="672"/>
      <c r="AF5" s="672"/>
      <c r="AG5" s="672"/>
      <c r="AH5" s="672"/>
      <c r="AI5" s="672"/>
      <c r="AJ5" s="672"/>
      <c r="AK5" s="672"/>
      <c r="AL5" s="673">
        <v>30</v>
      </c>
      <c r="AM5" s="674"/>
      <c r="AN5" s="674"/>
      <c r="AO5" s="675"/>
      <c r="AP5" s="665" t="s">
        <v>222</v>
      </c>
      <c r="AQ5" s="666"/>
      <c r="AR5" s="666"/>
      <c r="AS5" s="666"/>
      <c r="AT5" s="666"/>
      <c r="AU5" s="666"/>
      <c r="AV5" s="666"/>
      <c r="AW5" s="666"/>
      <c r="AX5" s="666"/>
      <c r="AY5" s="666"/>
      <c r="AZ5" s="666"/>
      <c r="BA5" s="666"/>
      <c r="BB5" s="666"/>
      <c r="BC5" s="666"/>
      <c r="BD5" s="666"/>
      <c r="BE5" s="666"/>
      <c r="BF5" s="667"/>
      <c r="BG5" s="679">
        <v>602999</v>
      </c>
      <c r="BH5" s="680"/>
      <c r="BI5" s="680"/>
      <c r="BJ5" s="680"/>
      <c r="BK5" s="680"/>
      <c r="BL5" s="680"/>
      <c r="BM5" s="680"/>
      <c r="BN5" s="681"/>
      <c r="BO5" s="682">
        <v>98.2</v>
      </c>
      <c r="BP5" s="682"/>
      <c r="BQ5" s="682"/>
      <c r="BR5" s="682"/>
      <c r="BS5" s="683" t="s">
        <v>223</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215</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24643</v>
      </c>
      <c r="S6" s="680"/>
      <c r="T6" s="680"/>
      <c r="U6" s="680"/>
      <c r="V6" s="680"/>
      <c r="W6" s="680"/>
      <c r="X6" s="680"/>
      <c r="Y6" s="681"/>
      <c r="Z6" s="682">
        <v>0.6</v>
      </c>
      <c r="AA6" s="682"/>
      <c r="AB6" s="682"/>
      <c r="AC6" s="682"/>
      <c r="AD6" s="683">
        <v>24643</v>
      </c>
      <c r="AE6" s="683"/>
      <c r="AF6" s="683"/>
      <c r="AG6" s="683"/>
      <c r="AH6" s="683"/>
      <c r="AI6" s="683"/>
      <c r="AJ6" s="683"/>
      <c r="AK6" s="683"/>
      <c r="AL6" s="684">
        <v>1.2</v>
      </c>
      <c r="AM6" s="685"/>
      <c r="AN6" s="685"/>
      <c r="AO6" s="686"/>
      <c r="AP6" s="676" t="s">
        <v>228</v>
      </c>
      <c r="AQ6" s="677"/>
      <c r="AR6" s="677"/>
      <c r="AS6" s="677"/>
      <c r="AT6" s="677"/>
      <c r="AU6" s="677"/>
      <c r="AV6" s="677"/>
      <c r="AW6" s="677"/>
      <c r="AX6" s="677"/>
      <c r="AY6" s="677"/>
      <c r="AZ6" s="677"/>
      <c r="BA6" s="677"/>
      <c r="BB6" s="677"/>
      <c r="BC6" s="677"/>
      <c r="BD6" s="677"/>
      <c r="BE6" s="677"/>
      <c r="BF6" s="678"/>
      <c r="BG6" s="679">
        <v>602999</v>
      </c>
      <c r="BH6" s="680"/>
      <c r="BI6" s="680"/>
      <c r="BJ6" s="680"/>
      <c r="BK6" s="680"/>
      <c r="BL6" s="680"/>
      <c r="BM6" s="680"/>
      <c r="BN6" s="681"/>
      <c r="BO6" s="682">
        <v>98.2</v>
      </c>
      <c r="BP6" s="682"/>
      <c r="BQ6" s="682"/>
      <c r="BR6" s="682"/>
      <c r="BS6" s="683" t="s">
        <v>126</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58166</v>
      </c>
      <c r="CS6" s="680"/>
      <c r="CT6" s="680"/>
      <c r="CU6" s="680"/>
      <c r="CV6" s="680"/>
      <c r="CW6" s="680"/>
      <c r="CX6" s="680"/>
      <c r="CY6" s="681"/>
      <c r="CZ6" s="673">
        <v>1.5</v>
      </c>
      <c r="DA6" s="674"/>
      <c r="DB6" s="674"/>
      <c r="DC6" s="693"/>
      <c r="DD6" s="688" t="s">
        <v>223</v>
      </c>
      <c r="DE6" s="680"/>
      <c r="DF6" s="680"/>
      <c r="DG6" s="680"/>
      <c r="DH6" s="680"/>
      <c r="DI6" s="680"/>
      <c r="DJ6" s="680"/>
      <c r="DK6" s="680"/>
      <c r="DL6" s="680"/>
      <c r="DM6" s="680"/>
      <c r="DN6" s="680"/>
      <c r="DO6" s="680"/>
      <c r="DP6" s="681"/>
      <c r="DQ6" s="688">
        <v>58166</v>
      </c>
      <c r="DR6" s="680"/>
      <c r="DS6" s="680"/>
      <c r="DT6" s="680"/>
      <c r="DU6" s="680"/>
      <c r="DV6" s="680"/>
      <c r="DW6" s="680"/>
      <c r="DX6" s="680"/>
      <c r="DY6" s="680"/>
      <c r="DZ6" s="680"/>
      <c r="EA6" s="680"/>
      <c r="EB6" s="680"/>
      <c r="EC6" s="689"/>
    </row>
    <row r="7" spans="2:143" ht="11.25" customHeight="1">
      <c r="B7" s="676" t="s">
        <v>230</v>
      </c>
      <c r="C7" s="677"/>
      <c r="D7" s="677"/>
      <c r="E7" s="677"/>
      <c r="F7" s="677"/>
      <c r="G7" s="677"/>
      <c r="H7" s="677"/>
      <c r="I7" s="677"/>
      <c r="J7" s="677"/>
      <c r="K7" s="677"/>
      <c r="L7" s="677"/>
      <c r="M7" s="677"/>
      <c r="N7" s="677"/>
      <c r="O7" s="677"/>
      <c r="P7" s="677"/>
      <c r="Q7" s="678"/>
      <c r="R7" s="679">
        <v>471</v>
      </c>
      <c r="S7" s="680"/>
      <c r="T7" s="680"/>
      <c r="U7" s="680"/>
      <c r="V7" s="680"/>
      <c r="W7" s="680"/>
      <c r="X7" s="680"/>
      <c r="Y7" s="681"/>
      <c r="Z7" s="682">
        <v>0</v>
      </c>
      <c r="AA7" s="682"/>
      <c r="AB7" s="682"/>
      <c r="AC7" s="682"/>
      <c r="AD7" s="683">
        <v>471</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187751</v>
      </c>
      <c r="BH7" s="680"/>
      <c r="BI7" s="680"/>
      <c r="BJ7" s="680"/>
      <c r="BK7" s="680"/>
      <c r="BL7" s="680"/>
      <c r="BM7" s="680"/>
      <c r="BN7" s="681"/>
      <c r="BO7" s="682">
        <v>30.6</v>
      </c>
      <c r="BP7" s="682"/>
      <c r="BQ7" s="682"/>
      <c r="BR7" s="682"/>
      <c r="BS7" s="683" t="s">
        <v>223</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1002916</v>
      </c>
      <c r="CS7" s="680"/>
      <c r="CT7" s="680"/>
      <c r="CU7" s="680"/>
      <c r="CV7" s="680"/>
      <c r="CW7" s="680"/>
      <c r="CX7" s="680"/>
      <c r="CY7" s="681"/>
      <c r="CZ7" s="682">
        <v>25.7</v>
      </c>
      <c r="DA7" s="682"/>
      <c r="DB7" s="682"/>
      <c r="DC7" s="682"/>
      <c r="DD7" s="688">
        <v>9606</v>
      </c>
      <c r="DE7" s="680"/>
      <c r="DF7" s="680"/>
      <c r="DG7" s="680"/>
      <c r="DH7" s="680"/>
      <c r="DI7" s="680"/>
      <c r="DJ7" s="680"/>
      <c r="DK7" s="680"/>
      <c r="DL7" s="680"/>
      <c r="DM7" s="680"/>
      <c r="DN7" s="680"/>
      <c r="DO7" s="680"/>
      <c r="DP7" s="681"/>
      <c r="DQ7" s="688">
        <v>882076</v>
      </c>
      <c r="DR7" s="680"/>
      <c r="DS7" s="680"/>
      <c r="DT7" s="680"/>
      <c r="DU7" s="680"/>
      <c r="DV7" s="680"/>
      <c r="DW7" s="680"/>
      <c r="DX7" s="680"/>
      <c r="DY7" s="680"/>
      <c r="DZ7" s="680"/>
      <c r="EA7" s="680"/>
      <c r="EB7" s="680"/>
      <c r="EC7" s="689"/>
    </row>
    <row r="8" spans="2:143" ht="11.25" customHeight="1">
      <c r="B8" s="676" t="s">
        <v>233</v>
      </c>
      <c r="C8" s="677"/>
      <c r="D8" s="677"/>
      <c r="E8" s="677"/>
      <c r="F8" s="677"/>
      <c r="G8" s="677"/>
      <c r="H8" s="677"/>
      <c r="I8" s="677"/>
      <c r="J8" s="677"/>
      <c r="K8" s="677"/>
      <c r="L8" s="677"/>
      <c r="M8" s="677"/>
      <c r="N8" s="677"/>
      <c r="O8" s="677"/>
      <c r="P8" s="677"/>
      <c r="Q8" s="678"/>
      <c r="R8" s="679">
        <v>840</v>
      </c>
      <c r="S8" s="680"/>
      <c r="T8" s="680"/>
      <c r="U8" s="680"/>
      <c r="V8" s="680"/>
      <c r="W8" s="680"/>
      <c r="X8" s="680"/>
      <c r="Y8" s="681"/>
      <c r="Z8" s="682">
        <v>0</v>
      </c>
      <c r="AA8" s="682"/>
      <c r="AB8" s="682"/>
      <c r="AC8" s="682"/>
      <c r="AD8" s="683">
        <v>840</v>
      </c>
      <c r="AE8" s="683"/>
      <c r="AF8" s="683"/>
      <c r="AG8" s="683"/>
      <c r="AH8" s="683"/>
      <c r="AI8" s="683"/>
      <c r="AJ8" s="683"/>
      <c r="AK8" s="683"/>
      <c r="AL8" s="684">
        <v>0</v>
      </c>
      <c r="AM8" s="685"/>
      <c r="AN8" s="685"/>
      <c r="AO8" s="686"/>
      <c r="AP8" s="676" t="s">
        <v>234</v>
      </c>
      <c r="AQ8" s="677"/>
      <c r="AR8" s="677"/>
      <c r="AS8" s="677"/>
      <c r="AT8" s="677"/>
      <c r="AU8" s="677"/>
      <c r="AV8" s="677"/>
      <c r="AW8" s="677"/>
      <c r="AX8" s="677"/>
      <c r="AY8" s="677"/>
      <c r="AZ8" s="677"/>
      <c r="BA8" s="677"/>
      <c r="BB8" s="677"/>
      <c r="BC8" s="677"/>
      <c r="BD8" s="677"/>
      <c r="BE8" s="677"/>
      <c r="BF8" s="678"/>
      <c r="BG8" s="679">
        <v>6142</v>
      </c>
      <c r="BH8" s="680"/>
      <c r="BI8" s="680"/>
      <c r="BJ8" s="680"/>
      <c r="BK8" s="680"/>
      <c r="BL8" s="680"/>
      <c r="BM8" s="680"/>
      <c r="BN8" s="681"/>
      <c r="BO8" s="682">
        <v>1</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624356</v>
      </c>
      <c r="CS8" s="680"/>
      <c r="CT8" s="680"/>
      <c r="CU8" s="680"/>
      <c r="CV8" s="680"/>
      <c r="CW8" s="680"/>
      <c r="CX8" s="680"/>
      <c r="CY8" s="681"/>
      <c r="CZ8" s="682">
        <v>16</v>
      </c>
      <c r="DA8" s="682"/>
      <c r="DB8" s="682"/>
      <c r="DC8" s="682"/>
      <c r="DD8" s="688">
        <v>624</v>
      </c>
      <c r="DE8" s="680"/>
      <c r="DF8" s="680"/>
      <c r="DG8" s="680"/>
      <c r="DH8" s="680"/>
      <c r="DI8" s="680"/>
      <c r="DJ8" s="680"/>
      <c r="DK8" s="680"/>
      <c r="DL8" s="680"/>
      <c r="DM8" s="680"/>
      <c r="DN8" s="680"/>
      <c r="DO8" s="680"/>
      <c r="DP8" s="681"/>
      <c r="DQ8" s="688">
        <v>391166</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658</v>
      </c>
      <c r="S9" s="680"/>
      <c r="T9" s="680"/>
      <c r="U9" s="680"/>
      <c r="V9" s="680"/>
      <c r="W9" s="680"/>
      <c r="X9" s="680"/>
      <c r="Y9" s="681"/>
      <c r="Z9" s="682">
        <v>0</v>
      </c>
      <c r="AA9" s="682"/>
      <c r="AB9" s="682"/>
      <c r="AC9" s="682"/>
      <c r="AD9" s="683">
        <v>658</v>
      </c>
      <c r="AE9" s="683"/>
      <c r="AF9" s="683"/>
      <c r="AG9" s="683"/>
      <c r="AH9" s="683"/>
      <c r="AI9" s="683"/>
      <c r="AJ9" s="683"/>
      <c r="AK9" s="683"/>
      <c r="AL9" s="684">
        <v>0</v>
      </c>
      <c r="AM9" s="685"/>
      <c r="AN9" s="685"/>
      <c r="AO9" s="686"/>
      <c r="AP9" s="676" t="s">
        <v>238</v>
      </c>
      <c r="AQ9" s="677"/>
      <c r="AR9" s="677"/>
      <c r="AS9" s="677"/>
      <c r="AT9" s="677"/>
      <c r="AU9" s="677"/>
      <c r="AV9" s="677"/>
      <c r="AW9" s="677"/>
      <c r="AX9" s="677"/>
      <c r="AY9" s="677"/>
      <c r="AZ9" s="677"/>
      <c r="BA9" s="677"/>
      <c r="BB9" s="677"/>
      <c r="BC9" s="677"/>
      <c r="BD9" s="677"/>
      <c r="BE9" s="677"/>
      <c r="BF9" s="678"/>
      <c r="BG9" s="679">
        <v>120758</v>
      </c>
      <c r="BH9" s="680"/>
      <c r="BI9" s="680"/>
      <c r="BJ9" s="680"/>
      <c r="BK9" s="680"/>
      <c r="BL9" s="680"/>
      <c r="BM9" s="680"/>
      <c r="BN9" s="681"/>
      <c r="BO9" s="682">
        <v>19.7</v>
      </c>
      <c r="BP9" s="682"/>
      <c r="BQ9" s="682"/>
      <c r="BR9" s="682"/>
      <c r="BS9" s="688" t="s">
        <v>223</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161613</v>
      </c>
      <c r="CS9" s="680"/>
      <c r="CT9" s="680"/>
      <c r="CU9" s="680"/>
      <c r="CV9" s="680"/>
      <c r="CW9" s="680"/>
      <c r="CX9" s="680"/>
      <c r="CY9" s="681"/>
      <c r="CZ9" s="682">
        <v>4.0999999999999996</v>
      </c>
      <c r="DA9" s="682"/>
      <c r="DB9" s="682"/>
      <c r="DC9" s="682"/>
      <c r="DD9" s="688">
        <v>25887</v>
      </c>
      <c r="DE9" s="680"/>
      <c r="DF9" s="680"/>
      <c r="DG9" s="680"/>
      <c r="DH9" s="680"/>
      <c r="DI9" s="680"/>
      <c r="DJ9" s="680"/>
      <c r="DK9" s="680"/>
      <c r="DL9" s="680"/>
      <c r="DM9" s="680"/>
      <c r="DN9" s="680"/>
      <c r="DO9" s="680"/>
      <c r="DP9" s="681"/>
      <c r="DQ9" s="688">
        <v>124602</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223</v>
      </c>
      <c r="S10" s="680"/>
      <c r="T10" s="680"/>
      <c r="U10" s="680"/>
      <c r="V10" s="680"/>
      <c r="W10" s="680"/>
      <c r="X10" s="680"/>
      <c r="Y10" s="681"/>
      <c r="Z10" s="682" t="s">
        <v>126</v>
      </c>
      <c r="AA10" s="682"/>
      <c r="AB10" s="682"/>
      <c r="AC10" s="682"/>
      <c r="AD10" s="683" t="s">
        <v>223</v>
      </c>
      <c r="AE10" s="683"/>
      <c r="AF10" s="683"/>
      <c r="AG10" s="683"/>
      <c r="AH10" s="683"/>
      <c r="AI10" s="683"/>
      <c r="AJ10" s="683"/>
      <c r="AK10" s="683"/>
      <c r="AL10" s="684" t="s">
        <v>223</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12739</v>
      </c>
      <c r="BH10" s="680"/>
      <c r="BI10" s="680"/>
      <c r="BJ10" s="680"/>
      <c r="BK10" s="680"/>
      <c r="BL10" s="680"/>
      <c r="BM10" s="680"/>
      <c r="BN10" s="681"/>
      <c r="BO10" s="682">
        <v>2.1</v>
      </c>
      <c r="BP10" s="682"/>
      <c r="BQ10" s="682"/>
      <c r="BR10" s="682"/>
      <c r="BS10" s="688" t="s">
        <v>223</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t="s">
        <v>126</v>
      </c>
      <c r="CS10" s="680"/>
      <c r="CT10" s="680"/>
      <c r="CU10" s="680"/>
      <c r="CV10" s="680"/>
      <c r="CW10" s="680"/>
      <c r="CX10" s="680"/>
      <c r="CY10" s="681"/>
      <c r="CZ10" s="682" t="s">
        <v>223</v>
      </c>
      <c r="DA10" s="682"/>
      <c r="DB10" s="682"/>
      <c r="DC10" s="682"/>
      <c r="DD10" s="688" t="s">
        <v>126</v>
      </c>
      <c r="DE10" s="680"/>
      <c r="DF10" s="680"/>
      <c r="DG10" s="680"/>
      <c r="DH10" s="680"/>
      <c r="DI10" s="680"/>
      <c r="DJ10" s="680"/>
      <c r="DK10" s="680"/>
      <c r="DL10" s="680"/>
      <c r="DM10" s="680"/>
      <c r="DN10" s="680"/>
      <c r="DO10" s="680"/>
      <c r="DP10" s="681"/>
      <c r="DQ10" s="688" t="s">
        <v>223</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223</v>
      </c>
      <c r="AE11" s="683"/>
      <c r="AF11" s="683"/>
      <c r="AG11" s="683"/>
      <c r="AH11" s="683"/>
      <c r="AI11" s="683"/>
      <c r="AJ11" s="683"/>
      <c r="AK11" s="683"/>
      <c r="AL11" s="684" t="s">
        <v>223</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48112</v>
      </c>
      <c r="BH11" s="680"/>
      <c r="BI11" s="680"/>
      <c r="BJ11" s="680"/>
      <c r="BK11" s="680"/>
      <c r="BL11" s="680"/>
      <c r="BM11" s="680"/>
      <c r="BN11" s="681"/>
      <c r="BO11" s="682">
        <v>7.8</v>
      </c>
      <c r="BP11" s="682"/>
      <c r="BQ11" s="682"/>
      <c r="BR11" s="682"/>
      <c r="BS11" s="688" t="s">
        <v>223</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194628</v>
      </c>
      <c r="CS11" s="680"/>
      <c r="CT11" s="680"/>
      <c r="CU11" s="680"/>
      <c r="CV11" s="680"/>
      <c r="CW11" s="680"/>
      <c r="CX11" s="680"/>
      <c r="CY11" s="681"/>
      <c r="CZ11" s="682">
        <v>5</v>
      </c>
      <c r="DA11" s="682"/>
      <c r="DB11" s="682"/>
      <c r="DC11" s="682"/>
      <c r="DD11" s="688">
        <v>5240</v>
      </c>
      <c r="DE11" s="680"/>
      <c r="DF11" s="680"/>
      <c r="DG11" s="680"/>
      <c r="DH11" s="680"/>
      <c r="DI11" s="680"/>
      <c r="DJ11" s="680"/>
      <c r="DK11" s="680"/>
      <c r="DL11" s="680"/>
      <c r="DM11" s="680"/>
      <c r="DN11" s="680"/>
      <c r="DO11" s="680"/>
      <c r="DP11" s="681"/>
      <c r="DQ11" s="688">
        <v>122784</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82282</v>
      </c>
      <c r="S12" s="680"/>
      <c r="T12" s="680"/>
      <c r="U12" s="680"/>
      <c r="V12" s="680"/>
      <c r="W12" s="680"/>
      <c r="X12" s="680"/>
      <c r="Y12" s="681"/>
      <c r="Z12" s="682">
        <v>2</v>
      </c>
      <c r="AA12" s="682"/>
      <c r="AB12" s="682"/>
      <c r="AC12" s="682"/>
      <c r="AD12" s="683">
        <v>82282</v>
      </c>
      <c r="AE12" s="683"/>
      <c r="AF12" s="683"/>
      <c r="AG12" s="683"/>
      <c r="AH12" s="683"/>
      <c r="AI12" s="683"/>
      <c r="AJ12" s="683"/>
      <c r="AK12" s="683"/>
      <c r="AL12" s="684">
        <v>4</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384431</v>
      </c>
      <c r="BH12" s="680"/>
      <c r="BI12" s="680"/>
      <c r="BJ12" s="680"/>
      <c r="BK12" s="680"/>
      <c r="BL12" s="680"/>
      <c r="BM12" s="680"/>
      <c r="BN12" s="681"/>
      <c r="BO12" s="682">
        <v>62.6</v>
      </c>
      <c r="BP12" s="682"/>
      <c r="BQ12" s="682"/>
      <c r="BR12" s="682"/>
      <c r="BS12" s="688" t="s">
        <v>126</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58856</v>
      </c>
      <c r="CS12" s="680"/>
      <c r="CT12" s="680"/>
      <c r="CU12" s="680"/>
      <c r="CV12" s="680"/>
      <c r="CW12" s="680"/>
      <c r="CX12" s="680"/>
      <c r="CY12" s="681"/>
      <c r="CZ12" s="682">
        <v>1.5</v>
      </c>
      <c r="DA12" s="682"/>
      <c r="DB12" s="682"/>
      <c r="DC12" s="682"/>
      <c r="DD12" s="688">
        <v>216</v>
      </c>
      <c r="DE12" s="680"/>
      <c r="DF12" s="680"/>
      <c r="DG12" s="680"/>
      <c r="DH12" s="680"/>
      <c r="DI12" s="680"/>
      <c r="DJ12" s="680"/>
      <c r="DK12" s="680"/>
      <c r="DL12" s="680"/>
      <c r="DM12" s="680"/>
      <c r="DN12" s="680"/>
      <c r="DO12" s="680"/>
      <c r="DP12" s="681"/>
      <c r="DQ12" s="688">
        <v>50740</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v>5942</v>
      </c>
      <c r="S13" s="680"/>
      <c r="T13" s="680"/>
      <c r="U13" s="680"/>
      <c r="V13" s="680"/>
      <c r="W13" s="680"/>
      <c r="X13" s="680"/>
      <c r="Y13" s="681"/>
      <c r="Z13" s="682">
        <v>0.1</v>
      </c>
      <c r="AA13" s="682"/>
      <c r="AB13" s="682"/>
      <c r="AC13" s="682"/>
      <c r="AD13" s="683">
        <v>5942</v>
      </c>
      <c r="AE13" s="683"/>
      <c r="AF13" s="683"/>
      <c r="AG13" s="683"/>
      <c r="AH13" s="683"/>
      <c r="AI13" s="683"/>
      <c r="AJ13" s="683"/>
      <c r="AK13" s="683"/>
      <c r="AL13" s="684">
        <v>0.3</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383871</v>
      </c>
      <c r="BH13" s="680"/>
      <c r="BI13" s="680"/>
      <c r="BJ13" s="680"/>
      <c r="BK13" s="680"/>
      <c r="BL13" s="680"/>
      <c r="BM13" s="680"/>
      <c r="BN13" s="681"/>
      <c r="BO13" s="682">
        <v>62.5</v>
      </c>
      <c r="BP13" s="682"/>
      <c r="BQ13" s="682"/>
      <c r="BR13" s="682"/>
      <c r="BS13" s="688" t="s">
        <v>223</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732828</v>
      </c>
      <c r="CS13" s="680"/>
      <c r="CT13" s="680"/>
      <c r="CU13" s="680"/>
      <c r="CV13" s="680"/>
      <c r="CW13" s="680"/>
      <c r="CX13" s="680"/>
      <c r="CY13" s="681"/>
      <c r="CZ13" s="682">
        <v>18.8</v>
      </c>
      <c r="DA13" s="682"/>
      <c r="DB13" s="682"/>
      <c r="DC13" s="682"/>
      <c r="DD13" s="688">
        <v>519666</v>
      </c>
      <c r="DE13" s="680"/>
      <c r="DF13" s="680"/>
      <c r="DG13" s="680"/>
      <c r="DH13" s="680"/>
      <c r="DI13" s="680"/>
      <c r="DJ13" s="680"/>
      <c r="DK13" s="680"/>
      <c r="DL13" s="680"/>
      <c r="DM13" s="680"/>
      <c r="DN13" s="680"/>
      <c r="DO13" s="680"/>
      <c r="DP13" s="681"/>
      <c r="DQ13" s="688">
        <v>197901</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223</v>
      </c>
      <c r="S14" s="680"/>
      <c r="T14" s="680"/>
      <c r="U14" s="680"/>
      <c r="V14" s="680"/>
      <c r="W14" s="680"/>
      <c r="X14" s="680"/>
      <c r="Y14" s="681"/>
      <c r="Z14" s="682" t="s">
        <v>223</v>
      </c>
      <c r="AA14" s="682"/>
      <c r="AB14" s="682"/>
      <c r="AC14" s="682"/>
      <c r="AD14" s="683" t="s">
        <v>126</v>
      </c>
      <c r="AE14" s="683"/>
      <c r="AF14" s="683"/>
      <c r="AG14" s="683"/>
      <c r="AH14" s="683"/>
      <c r="AI14" s="683"/>
      <c r="AJ14" s="683"/>
      <c r="AK14" s="683"/>
      <c r="AL14" s="684" t="s">
        <v>223</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11072</v>
      </c>
      <c r="BH14" s="680"/>
      <c r="BI14" s="680"/>
      <c r="BJ14" s="680"/>
      <c r="BK14" s="680"/>
      <c r="BL14" s="680"/>
      <c r="BM14" s="680"/>
      <c r="BN14" s="681"/>
      <c r="BO14" s="682">
        <v>1.8</v>
      </c>
      <c r="BP14" s="682"/>
      <c r="BQ14" s="682"/>
      <c r="BR14" s="682"/>
      <c r="BS14" s="688" t="s">
        <v>223</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130250</v>
      </c>
      <c r="CS14" s="680"/>
      <c r="CT14" s="680"/>
      <c r="CU14" s="680"/>
      <c r="CV14" s="680"/>
      <c r="CW14" s="680"/>
      <c r="CX14" s="680"/>
      <c r="CY14" s="681"/>
      <c r="CZ14" s="682">
        <v>3.3</v>
      </c>
      <c r="DA14" s="682"/>
      <c r="DB14" s="682"/>
      <c r="DC14" s="682"/>
      <c r="DD14" s="688">
        <v>8572</v>
      </c>
      <c r="DE14" s="680"/>
      <c r="DF14" s="680"/>
      <c r="DG14" s="680"/>
      <c r="DH14" s="680"/>
      <c r="DI14" s="680"/>
      <c r="DJ14" s="680"/>
      <c r="DK14" s="680"/>
      <c r="DL14" s="680"/>
      <c r="DM14" s="680"/>
      <c r="DN14" s="680"/>
      <c r="DO14" s="680"/>
      <c r="DP14" s="681"/>
      <c r="DQ14" s="688">
        <v>111606</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5506</v>
      </c>
      <c r="S15" s="680"/>
      <c r="T15" s="680"/>
      <c r="U15" s="680"/>
      <c r="V15" s="680"/>
      <c r="W15" s="680"/>
      <c r="X15" s="680"/>
      <c r="Y15" s="681"/>
      <c r="Z15" s="682">
        <v>0.1</v>
      </c>
      <c r="AA15" s="682"/>
      <c r="AB15" s="682"/>
      <c r="AC15" s="682"/>
      <c r="AD15" s="683">
        <v>5506</v>
      </c>
      <c r="AE15" s="683"/>
      <c r="AF15" s="683"/>
      <c r="AG15" s="683"/>
      <c r="AH15" s="683"/>
      <c r="AI15" s="683"/>
      <c r="AJ15" s="683"/>
      <c r="AK15" s="683"/>
      <c r="AL15" s="684">
        <v>0.3</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19745</v>
      </c>
      <c r="BH15" s="680"/>
      <c r="BI15" s="680"/>
      <c r="BJ15" s="680"/>
      <c r="BK15" s="680"/>
      <c r="BL15" s="680"/>
      <c r="BM15" s="680"/>
      <c r="BN15" s="681"/>
      <c r="BO15" s="682">
        <v>3.2</v>
      </c>
      <c r="BP15" s="682"/>
      <c r="BQ15" s="682"/>
      <c r="BR15" s="682"/>
      <c r="BS15" s="688" t="s">
        <v>223</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397005</v>
      </c>
      <c r="CS15" s="680"/>
      <c r="CT15" s="680"/>
      <c r="CU15" s="680"/>
      <c r="CV15" s="680"/>
      <c r="CW15" s="680"/>
      <c r="CX15" s="680"/>
      <c r="CY15" s="681"/>
      <c r="CZ15" s="682">
        <v>10.199999999999999</v>
      </c>
      <c r="DA15" s="682"/>
      <c r="DB15" s="682"/>
      <c r="DC15" s="682"/>
      <c r="DD15" s="688">
        <v>68284</v>
      </c>
      <c r="DE15" s="680"/>
      <c r="DF15" s="680"/>
      <c r="DG15" s="680"/>
      <c r="DH15" s="680"/>
      <c r="DI15" s="680"/>
      <c r="DJ15" s="680"/>
      <c r="DK15" s="680"/>
      <c r="DL15" s="680"/>
      <c r="DM15" s="680"/>
      <c r="DN15" s="680"/>
      <c r="DO15" s="680"/>
      <c r="DP15" s="681"/>
      <c r="DQ15" s="688">
        <v>297711</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223</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223</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223</v>
      </c>
      <c r="BH16" s="680"/>
      <c r="BI16" s="680"/>
      <c r="BJ16" s="680"/>
      <c r="BK16" s="680"/>
      <c r="BL16" s="680"/>
      <c r="BM16" s="680"/>
      <c r="BN16" s="681"/>
      <c r="BO16" s="682" t="s">
        <v>223</v>
      </c>
      <c r="BP16" s="682"/>
      <c r="BQ16" s="682"/>
      <c r="BR16" s="682"/>
      <c r="BS16" s="688" t="s">
        <v>126</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223</v>
      </c>
      <c r="CS16" s="680"/>
      <c r="CT16" s="680"/>
      <c r="CU16" s="680"/>
      <c r="CV16" s="680"/>
      <c r="CW16" s="680"/>
      <c r="CX16" s="680"/>
      <c r="CY16" s="681"/>
      <c r="CZ16" s="682" t="s">
        <v>223</v>
      </c>
      <c r="DA16" s="682"/>
      <c r="DB16" s="682"/>
      <c r="DC16" s="682"/>
      <c r="DD16" s="688" t="s">
        <v>126</v>
      </c>
      <c r="DE16" s="680"/>
      <c r="DF16" s="680"/>
      <c r="DG16" s="680"/>
      <c r="DH16" s="680"/>
      <c r="DI16" s="680"/>
      <c r="DJ16" s="680"/>
      <c r="DK16" s="680"/>
      <c r="DL16" s="680"/>
      <c r="DM16" s="680"/>
      <c r="DN16" s="680"/>
      <c r="DO16" s="680"/>
      <c r="DP16" s="681"/>
      <c r="DQ16" s="688" t="s">
        <v>126</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1751</v>
      </c>
      <c r="S17" s="680"/>
      <c r="T17" s="680"/>
      <c r="U17" s="680"/>
      <c r="V17" s="680"/>
      <c r="W17" s="680"/>
      <c r="X17" s="680"/>
      <c r="Y17" s="681"/>
      <c r="Z17" s="682">
        <v>0</v>
      </c>
      <c r="AA17" s="682"/>
      <c r="AB17" s="682"/>
      <c r="AC17" s="682"/>
      <c r="AD17" s="683">
        <v>1751</v>
      </c>
      <c r="AE17" s="683"/>
      <c r="AF17" s="683"/>
      <c r="AG17" s="683"/>
      <c r="AH17" s="683"/>
      <c r="AI17" s="683"/>
      <c r="AJ17" s="683"/>
      <c r="AK17" s="683"/>
      <c r="AL17" s="684">
        <v>0.1</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223</v>
      </c>
      <c r="BP17" s="682"/>
      <c r="BQ17" s="682"/>
      <c r="BR17" s="682"/>
      <c r="BS17" s="688" t="s">
        <v>126</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539519</v>
      </c>
      <c r="CS17" s="680"/>
      <c r="CT17" s="680"/>
      <c r="CU17" s="680"/>
      <c r="CV17" s="680"/>
      <c r="CW17" s="680"/>
      <c r="CX17" s="680"/>
      <c r="CY17" s="681"/>
      <c r="CZ17" s="682">
        <v>13.8</v>
      </c>
      <c r="DA17" s="682"/>
      <c r="DB17" s="682"/>
      <c r="DC17" s="682"/>
      <c r="DD17" s="688" t="s">
        <v>223</v>
      </c>
      <c r="DE17" s="680"/>
      <c r="DF17" s="680"/>
      <c r="DG17" s="680"/>
      <c r="DH17" s="680"/>
      <c r="DI17" s="680"/>
      <c r="DJ17" s="680"/>
      <c r="DK17" s="680"/>
      <c r="DL17" s="680"/>
      <c r="DM17" s="680"/>
      <c r="DN17" s="680"/>
      <c r="DO17" s="680"/>
      <c r="DP17" s="681"/>
      <c r="DQ17" s="688">
        <v>527413</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1435556</v>
      </c>
      <c r="S18" s="680"/>
      <c r="T18" s="680"/>
      <c r="U18" s="680"/>
      <c r="V18" s="680"/>
      <c r="W18" s="680"/>
      <c r="X18" s="680"/>
      <c r="Y18" s="681"/>
      <c r="Z18" s="682">
        <v>35.700000000000003</v>
      </c>
      <c r="AA18" s="682"/>
      <c r="AB18" s="682"/>
      <c r="AC18" s="682"/>
      <c r="AD18" s="683">
        <v>1310866</v>
      </c>
      <c r="AE18" s="683"/>
      <c r="AF18" s="683"/>
      <c r="AG18" s="683"/>
      <c r="AH18" s="683"/>
      <c r="AI18" s="683"/>
      <c r="AJ18" s="683"/>
      <c r="AK18" s="683"/>
      <c r="AL18" s="684">
        <v>64</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223</v>
      </c>
      <c r="BH18" s="680"/>
      <c r="BI18" s="680"/>
      <c r="BJ18" s="680"/>
      <c r="BK18" s="680"/>
      <c r="BL18" s="680"/>
      <c r="BM18" s="680"/>
      <c r="BN18" s="681"/>
      <c r="BO18" s="682" t="s">
        <v>223</v>
      </c>
      <c r="BP18" s="682"/>
      <c r="BQ18" s="682"/>
      <c r="BR18" s="682"/>
      <c r="BS18" s="688" t="s">
        <v>223</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235</v>
      </c>
      <c r="DA18" s="682"/>
      <c r="DB18" s="682"/>
      <c r="DC18" s="682"/>
      <c r="DD18" s="688" t="s">
        <v>223</v>
      </c>
      <c r="DE18" s="680"/>
      <c r="DF18" s="680"/>
      <c r="DG18" s="680"/>
      <c r="DH18" s="680"/>
      <c r="DI18" s="680"/>
      <c r="DJ18" s="680"/>
      <c r="DK18" s="680"/>
      <c r="DL18" s="680"/>
      <c r="DM18" s="680"/>
      <c r="DN18" s="680"/>
      <c r="DO18" s="680"/>
      <c r="DP18" s="681"/>
      <c r="DQ18" s="688" t="s">
        <v>267</v>
      </c>
      <c r="DR18" s="680"/>
      <c r="DS18" s="680"/>
      <c r="DT18" s="680"/>
      <c r="DU18" s="680"/>
      <c r="DV18" s="680"/>
      <c r="DW18" s="680"/>
      <c r="DX18" s="680"/>
      <c r="DY18" s="680"/>
      <c r="DZ18" s="680"/>
      <c r="EA18" s="680"/>
      <c r="EB18" s="680"/>
      <c r="EC18" s="689"/>
    </row>
    <row r="19" spans="2:133" ht="11.25" customHeight="1">
      <c r="B19" s="676" t="s">
        <v>268</v>
      </c>
      <c r="C19" s="677"/>
      <c r="D19" s="677"/>
      <c r="E19" s="677"/>
      <c r="F19" s="677"/>
      <c r="G19" s="677"/>
      <c r="H19" s="677"/>
      <c r="I19" s="677"/>
      <c r="J19" s="677"/>
      <c r="K19" s="677"/>
      <c r="L19" s="677"/>
      <c r="M19" s="677"/>
      <c r="N19" s="677"/>
      <c r="O19" s="677"/>
      <c r="P19" s="677"/>
      <c r="Q19" s="678"/>
      <c r="R19" s="679">
        <v>1310866</v>
      </c>
      <c r="S19" s="680"/>
      <c r="T19" s="680"/>
      <c r="U19" s="680"/>
      <c r="V19" s="680"/>
      <c r="W19" s="680"/>
      <c r="X19" s="680"/>
      <c r="Y19" s="681"/>
      <c r="Z19" s="682">
        <v>32.6</v>
      </c>
      <c r="AA19" s="682"/>
      <c r="AB19" s="682"/>
      <c r="AC19" s="682"/>
      <c r="AD19" s="683">
        <v>1310866</v>
      </c>
      <c r="AE19" s="683"/>
      <c r="AF19" s="683"/>
      <c r="AG19" s="683"/>
      <c r="AH19" s="683"/>
      <c r="AI19" s="683"/>
      <c r="AJ19" s="683"/>
      <c r="AK19" s="683"/>
      <c r="AL19" s="684">
        <v>64</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11317</v>
      </c>
      <c r="BH19" s="680"/>
      <c r="BI19" s="680"/>
      <c r="BJ19" s="680"/>
      <c r="BK19" s="680"/>
      <c r="BL19" s="680"/>
      <c r="BM19" s="680"/>
      <c r="BN19" s="681"/>
      <c r="BO19" s="682">
        <v>1.8</v>
      </c>
      <c r="BP19" s="682"/>
      <c r="BQ19" s="682"/>
      <c r="BR19" s="682"/>
      <c r="BS19" s="688" t="s">
        <v>126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223</v>
      </c>
      <c r="DR19" s="680"/>
      <c r="DS19" s="680"/>
      <c r="DT19" s="680"/>
      <c r="DU19" s="680"/>
      <c r="DV19" s="680"/>
      <c r="DW19" s="680"/>
      <c r="DX19" s="680"/>
      <c r="DY19" s="680"/>
      <c r="DZ19" s="680"/>
      <c r="EA19" s="680"/>
      <c r="EB19" s="680"/>
      <c r="EC19" s="689"/>
    </row>
    <row r="20" spans="2:133" ht="11.25" customHeight="1">
      <c r="B20" s="676" t="s">
        <v>271</v>
      </c>
      <c r="C20" s="677"/>
      <c r="D20" s="677"/>
      <c r="E20" s="677"/>
      <c r="F20" s="677"/>
      <c r="G20" s="677"/>
      <c r="H20" s="677"/>
      <c r="I20" s="677"/>
      <c r="J20" s="677"/>
      <c r="K20" s="677"/>
      <c r="L20" s="677"/>
      <c r="M20" s="677"/>
      <c r="N20" s="677"/>
      <c r="O20" s="677"/>
      <c r="P20" s="677"/>
      <c r="Q20" s="678"/>
      <c r="R20" s="679">
        <v>108257</v>
      </c>
      <c r="S20" s="680"/>
      <c r="T20" s="680"/>
      <c r="U20" s="680"/>
      <c r="V20" s="680"/>
      <c r="W20" s="680"/>
      <c r="X20" s="680"/>
      <c r="Y20" s="681"/>
      <c r="Z20" s="682">
        <v>2.7</v>
      </c>
      <c r="AA20" s="682"/>
      <c r="AB20" s="682"/>
      <c r="AC20" s="682"/>
      <c r="AD20" s="683" t="s">
        <v>126</v>
      </c>
      <c r="AE20" s="683"/>
      <c r="AF20" s="683"/>
      <c r="AG20" s="683"/>
      <c r="AH20" s="683"/>
      <c r="AI20" s="683"/>
      <c r="AJ20" s="683"/>
      <c r="AK20" s="683"/>
      <c r="AL20" s="684" t="s">
        <v>126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11317</v>
      </c>
      <c r="BH20" s="680"/>
      <c r="BI20" s="680"/>
      <c r="BJ20" s="680"/>
      <c r="BK20" s="680"/>
      <c r="BL20" s="680"/>
      <c r="BM20" s="680"/>
      <c r="BN20" s="681"/>
      <c r="BO20" s="682">
        <v>1.8</v>
      </c>
      <c r="BP20" s="682"/>
      <c r="BQ20" s="682"/>
      <c r="BR20" s="682"/>
      <c r="BS20" s="688" t="s">
        <v>126</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3900137</v>
      </c>
      <c r="CS20" s="680"/>
      <c r="CT20" s="680"/>
      <c r="CU20" s="680"/>
      <c r="CV20" s="680"/>
      <c r="CW20" s="680"/>
      <c r="CX20" s="680"/>
      <c r="CY20" s="681"/>
      <c r="CZ20" s="682">
        <v>100</v>
      </c>
      <c r="DA20" s="682"/>
      <c r="DB20" s="682"/>
      <c r="DC20" s="682"/>
      <c r="DD20" s="688">
        <v>638095</v>
      </c>
      <c r="DE20" s="680"/>
      <c r="DF20" s="680"/>
      <c r="DG20" s="680"/>
      <c r="DH20" s="680"/>
      <c r="DI20" s="680"/>
      <c r="DJ20" s="680"/>
      <c r="DK20" s="680"/>
      <c r="DL20" s="680"/>
      <c r="DM20" s="680"/>
      <c r="DN20" s="680"/>
      <c r="DO20" s="680"/>
      <c r="DP20" s="681"/>
      <c r="DQ20" s="688">
        <v>2764165</v>
      </c>
      <c r="DR20" s="680"/>
      <c r="DS20" s="680"/>
      <c r="DT20" s="680"/>
      <c r="DU20" s="680"/>
      <c r="DV20" s="680"/>
      <c r="DW20" s="680"/>
      <c r="DX20" s="680"/>
      <c r="DY20" s="680"/>
      <c r="DZ20" s="680"/>
      <c r="EA20" s="680"/>
      <c r="EB20" s="680"/>
      <c r="EC20" s="689"/>
    </row>
    <row r="21" spans="2:133" ht="11.25" customHeight="1">
      <c r="B21" s="676" t="s">
        <v>274</v>
      </c>
      <c r="C21" s="677"/>
      <c r="D21" s="677"/>
      <c r="E21" s="677"/>
      <c r="F21" s="677"/>
      <c r="G21" s="677"/>
      <c r="H21" s="677"/>
      <c r="I21" s="677"/>
      <c r="J21" s="677"/>
      <c r="K21" s="677"/>
      <c r="L21" s="677"/>
      <c r="M21" s="677"/>
      <c r="N21" s="677"/>
      <c r="O21" s="677"/>
      <c r="P21" s="677"/>
      <c r="Q21" s="678"/>
      <c r="R21" s="679">
        <v>16433</v>
      </c>
      <c r="S21" s="680"/>
      <c r="T21" s="680"/>
      <c r="U21" s="680"/>
      <c r="V21" s="680"/>
      <c r="W21" s="680"/>
      <c r="X21" s="680"/>
      <c r="Y21" s="681"/>
      <c r="Z21" s="682">
        <v>0.4</v>
      </c>
      <c r="AA21" s="682"/>
      <c r="AB21" s="682"/>
      <c r="AC21" s="682"/>
      <c r="AD21" s="683" t="s">
        <v>126</v>
      </c>
      <c r="AE21" s="683"/>
      <c r="AF21" s="683"/>
      <c r="AG21" s="683"/>
      <c r="AH21" s="683"/>
      <c r="AI21" s="683"/>
      <c r="AJ21" s="683"/>
      <c r="AK21" s="683"/>
      <c r="AL21" s="684" t="s">
        <v>235</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11317</v>
      </c>
      <c r="BH21" s="680"/>
      <c r="BI21" s="680"/>
      <c r="BJ21" s="680"/>
      <c r="BK21" s="680"/>
      <c r="BL21" s="680"/>
      <c r="BM21" s="680"/>
      <c r="BN21" s="681"/>
      <c r="BO21" s="682">
        <v>1.8</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276</v>
      </c>
      <c r="C22" s="677"/>
      <c r="D22" s="677"/>
      <c r="E22" s="677"/>
      <c r="F22" s="677"/>
      <c r="G22" s="677"/>
      <c r="H22" s="677"/>
      <c r="I22" s="677"/>
      <c r="J22" s="677"/>
      <c r="K22" s="677"/>
      <c r="L22" s="677"/>
      <c r="M22" s="677"/>
      <c r="N22" s="677"/>
      <c r="O22" s="677"/>
      <c r="P22" s="677"/>
      <c r="Q22" s="678"/>
      <c r="R22" s="679">
        <v>2171965</v>
      </c>
      <c r="S22" s="680"/>
      <c r="T22" s="680"/>
      <c r="U22" s="680"/>
      <c r="V22" s="680"/>
      <c r="W22" s="680"/>
      <c r="X22" s="680"/>
      <c r="Y22" s="681"/>
      <c r="Z22" s="682">
        <v>54</v>
      </c>
      <c r="AA22" s="682"/>
      <c r="AB22" s="682"/>
      <c r="AC22" s="682"/>
      <c r="AD22" s="683">
        <v>2047275</v>
      </c>
      <c r="AE22" s="683"/>
      <c r="AF22" s="683"/>
      <c r="AG22" s="683"/>
      <c r="AH22" s="683"/>
      <c r="AI22" s="683"/>
      <c r="AJ22" s="683"/>
      <c r="AK22" s="683"/>
      <c r="AL22" s="684">
        <v>99.9</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223</v>
      </c>
      <c r="BH22" s="680"/>
      <c r="BI22" s="680"/>
      <c r="BJ22" s="680"/>
      <c r="BK22" s="680"/>
      <c r="BL22" s="680"/>
      <c r="BM22" s="680"/>
      <c r="BN22" s="681"/>
      <c r="BO22" s="682" t="s">
        <v>223</v>
      </c>
      <c r="BP22" s="682"/>
      <c r="BQ22" s="682"/>
      <c r="BR22" s="682"/>
      <c r="BS22" s="688" t="s">
        <v>126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279</v>
      </c>
      <c r="C23" s="677"/>
      <c r="D23" s="677"/>
      <c r="E23" s="677"/>
      <c r="F23" s="677"/>
      <c r="G23" s="677"/>
      <c r="H23" s="677"/>
      <c r="I23" s="677"/>
      <c r="J23" s="677"/>
      <c r="K23" s="677"/>
      <c r="L23" s="677"/>
      <c r="M23" s="677"/>
      <c r="N23" s="677"/>
      <c r="O23" s="677"/>
      <c r="P23" s="677"/>
      <c r="Q23" s="678"/>
      <c r="R23" s="679">
        <v>644</v>
      </c>
      <c r="S23" s="680"/>
      <c r="T23" s="680"/>
      <c r="U23" s="680"/>
      <c r="V23" s="680"/>
      <c r="W23" s="680"/>
      <c r="X23" s="680"/>
      <c r="Y23" s="681"/>
      <c r="Z23" s="682">
        <v>0</v>
      </c>
      <c r="AA23" s="682"/>
      <c r="AB23" s="682"/>
      <c r="AC23" s="682"/>
      <c r="AD23" s="683">
        <v>644</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223</v>
      </c>
      <c r="BH23" s="680"/>
      <c r="BI23" s="680"/>
      <c r="BJ23" s="680"/>
      <c r="BK23" s="680"/>
      <c r="BL23" s="680"/>
      <c r="BM23" s="680"/>
      <c r="BN23" s="681"/>
      <c r="BO23" s="682" t="s">
        <v>223</v>
      </c>
      <c r="BP23" s="682"/>
      <c r="BQ23" s="682"/>
      <c r="BR23" s="682"/>
      <c r="BS23" s="688" t="s">
        <v>235</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c r="B24" s="676" t="s">
        <v>286</v>
      </c>
      <c r="C24" s="677"/>
      <c r="D24" s="677"/>
      <c r="E24" s="677"/>
      <c r="F24" s="677"/>
      <c r="G24" s="677"/>
      <c r="H24" s="677"/>
      <c r="I24" s="677"/>
      <c r="J24" s="677"/>
      <c r="K24" s="677"/>
      <c r="L24" s="677"/>
      <c r="M24" s="677"/>
      <c r="N24" s="677"/>
      <c r="O24" s="677"/>
      <c r="P24" s="677"/>
      <c r="Q24" s="678"/>
      <c r="R24" s="679">
        <v>939</v>
      </c>
      <c r="S24" s="680"/>
      <c r="T24" s="680"/>
      <c r="U24" s="680"/>
      <c r="V24" s="680"/>
      <c r="W24" s="680"/>
      <c r="X24" s="680"/>
      <c r="Y24" s="681"/>
      <c r="Z24" s="682">
        <v>0</v>
      </c>
      <c r="AA24" s="682"/>
      <c r="AB24" s="682"/>
      <c r="AC24" s="682"/>
      <c r="AD24" s="683" t="s">
        <v>223</v>
      </c>
      <c r="AE24" s="683"/>
      <c r="AF24" s="683"/>
      <c r="AG24" s="683"/>
      <c r="AH24" s="683"/>
      <c r="AI24" s="683"/>
      <c r="AJ24" s="683"/>
      <c r="AK24" s="683"/>
      <c r="AL24" s="684" t="s">
        <v>223</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235</v>
      </c>
      <c r="BP24" s="682"/>
      <c r="BQ24" s="682"/>
      <c r="BR24" s="682"/>
      <c r="BS24" s="688" t="s">
        <v>223</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1352888</v>
      </c>
      <c r="CS24" s="669"/>
      <c r="CT24" s="669"/>
      <c r="CU24" s="669"/>
      <c r="CV24" s="669"/>
      <c r="CW24" s="669"/>
      <c r="CX24" s="669"/>
      <c r="CY24" s="670"/>
      <c r="CZ24" s="673">
        <v>34.700000000000003</v>
      </c>
      <c r="DA24" s="674"/>
      <c r="DB24" s="674"/>
      <c r="DC24" s="693"/>
      <c r="DD24" s="714">
        <v>1199485</v>
      </c>
      <c r="DE24" s="669"/>
      <c r="DF24" s="669"/>
      <c r="DG24" s="669"/>
      <c r="DH24" s="669"/>
      <c r="DI24" s="669"/>
      <c r="DJ24" s="669"/>
      <c r="DK24" s="670"/>
      <c r="DL24" s="714">
        <v>1157954</v>
      </c>
      <c r="DM24" s="669"/>
      <c r="DN24" s="669"/>
      <c r="DO24" s="669"/>
      <c r="DP24" s="669"/>
      <c r="DQ24" s="669"/>
      <c r="DR24" s="669"/>
      <c r="DS24" s="669"/>
      <c r="DT24" s="669"/>
      <c r="DU24" s="669"/>
      <c r="DV24" s="670"/>
      <c r="DW24" s="673">
        <v>54.1</v>
      </c>
      <c r="DX24" s="674"/>
      <c r="DY24" s="674"/>
      <c r="DZ24" s="674"/>
      <c r="EA24" s="674"/>
      <c r="EB24" s="674"/>
      <c r="EC24" s="675"/>
    </row>
    <row r="25" spans="2:133" ht="11.25" customHeight="1">
      <c r="B25" s="676" t="s">
        <v>289</v>
      </c>
      <c r="C25" s="677"/>
      <c r="D25" s="677"/>
      <c r="E25" s="677"/>
      <c r="F25" s="677"/>
      <c r="G25" s="677"/>
      <c r="H25" s="677"/>
      <c r="I25" s="677"/>
      <c r="J25" s="677"/>
      <c r="K25" s="677"/>
      <c r="L25" s="677"/>
      <c r="M25" s="677"/>
      <c r="N25" s="677"/>
      <c r="O25" s="677"/>
      <c r="P25" s="677"/>
      <c r="Q25" s="678"/>
      <c r="R25" s="679">
        <v>54657</v>
      </c>
      <c r="S25" s="680"/>
      <c r="T25" s="680"/>
      <c r="U25" s="680"/>
      <c r="V25" s="680"/>
      <c r="W25" s="680"/>
      <c r="X25" s="680"/>
      <c r="Y25" s="681"/>
      <c r="Z25" s="682">
        <v>1.4</v>
      </c>
      <c r="AA25" s="682"/>
      <c r="AB25" s="682"/>
      <c r="AC25" s="682"/>
      <c r="AD25" s="683">
        <v>1438</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223</v>
      </c>
      <c r="BH25" s="680"/>
      <c r="BI25" s="680"/>
      <c r="BJ25" s="680"/>
      <c r="BK25" s="680"/>
      <c r="BL25" s="680"/>
      <c r="BM25" s="680"/>
      <c r="BN25" s="681"/>
      <c r="BO25" s="682" t="s">
        <v>223</v>
      </c>
      <c r="BP25" s="682"/>
      <c r="BQ25" s="682"/>
      <c r="BR25" s="682"/>
      <c r="BS25" s="688" t="s">
        <v>223</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650244</v>
      </c>
      <c r="CS25" s="715"/>
      <c r="CT25" s="715"/>
      <c r="CU25" s="715"/>
      <c r="CV25" s="715"/>
      <c r="CW25" s="715"/>
      <c r="CX25" s="715"/>
      <c r="CY25" s="716"/>
      <c r="CZ25" s="684">
        <v>16.7</v>
      </c>
      <c r="DA25" s="712"/>
      <c r="DB25" s="712"/>
      <c r="DC25" s="717"/>
      <c r="DD25" s="688">
        <v>622111</v>
      </c>
      <c r="DE25" s="715"/>
      <c r="DF25" s="715"/>
      <c r="DG25" s="715"/>
      <c r="DH25" s="715"/>
      <c r="DI25" s="715"/>
      <c r="DJ25" s="715"/>
      <c r="DK25" s="716"/>
      <c r="DL25" s="688">
        <v>588767</v>
      </c>
      <c r="DM25" s="715"/>
      <c r="DN25" s="715"/>
      <c r="DO25" s="715"/>
      <c r="DP25" s="715"/>
      <c r="DQ25" s="715"/>
      <c r="DR25" s="715"/>
      <c r="DS25" s="715"/>
      <c r="DT25" s="715"/>
      <c r="DU25" s="715"/>
      <c r="DV25" s="716"/>
      <c r="DW25" s="684">
        <v>27.5</v>
      </c>
      <c r="DX25" s="712"/>
      <c r="DY25" s="712"/>
      <c r="DZ25" s="712"/>
      <c r="EA25" s="712"/>
      <c r="EB25" s="712"/>
      <c r="EC25" s="713"/>
    </row>
    <row r="26" spans="2:133" ht="11.25" customHeight="1">
      <c r="B26" s="676" t="s">
        <v>292</v>
      </c>
      <c r="C26" s="677"/>
      <c r="D26" s="677"/>
      <c r="E26" s="677"/>
      <c r="F26" s="677"/>
      <c r="G26" s="677"/>
      <c r="H26" s="677"/>
      <c r="I26" s="677"/>
      <c r="J26" s="677"/>
      <c r="K26" s="677"/>
      <c r="L26" s="677"/>
      <c r="M26" s="677"/>
      <c r="N26" s="677"/>
      <c r="O26" s="677"/>
      <c r="P26" s="677"/>
      <c r="Q26" s="678"/>
      <c r="R26" s="679">
        <v>1910</v>
      </c>
      <c r="S26" s="680"/>
      <c r="T26" s="680"/>
      <c r="U26" s="680"/>
      <c r="V26" s="680"/>
      <c r="W26" s="680"/>
      <c r="X26" s="680"/>
      <c r="Y26" s="681"/>
      <c r="Z26" s="682">
        <v>0</v>
      </c>
      <c r="AA26" s="682"/>
      <c r="AB26" s="682"/>
      <c r="AC26" s="682"/>
      <c r="AD26" s="683">
        <v>3</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223</v>
      </c>
      <c r="BH26" s="680"/>
      <c r="BI26" s="680"/>
      <c r="BJ26" s="680"/>
      <c r="BK26" s="680"/>
      <c r="BL26" s="680"/>
      <c r="BM26" s="680"/>
      <c r="BN26" s="681"/>
      <c r="BO26" s="682" t="s">
        <v>126</v>
      </c>
      <c r="BP26" s="682"/>
      <c r="BQ26" s="682"/>
      <c r="BR26" s="682"/>
      <c r="BS26" s="688" t="s">
        <v>223</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405888</v>
      </c>
      <c r="CS26" s="680"/>
      <c r="CT26" s="680"/>
      <c r="CU26" s="680"/>
      <c r="CV26" s="680"/>
      <c r="CW26" s="680"/>
      <c r="CX26" s="680"/>
      <c r="CY26" s="681"/>
      <c r="CZ26" s="684">
        <v>10.4</v>
      </c>
      <c r="DA26" s="712"/>
      <c r="DB26" s="712"/>
      <c r="DC26" s="717"/>
      <c r="DD26" s="688">
        <v>378992</v>
      </c>
      <c r="DE26" s="680"/>
      <c r="DF26" s="680"/>
      <c r="DG26" s="680"/>
      <c r="DH26" s="680"/>
      <c r="DI26" s="680"/>
      <c r="DJ26" s="680"/>
      <c r="DK26" s="681"/>
      <c r="DL26" s="688" t="s">
        <v>223</v>
      </c>
      <c r="DM26" s="680"/>
      <c r="DN26" s="680"/>
      <c r="DO26" s="680"/>
      <c r="DP26" s="680"/>
      <c r="DQ26" s="680"/>
      <c r="DR26" s="680"/>
      <c r="DS26" s="680"/>
      <c r="DT26" s="680"/>
      <c r="DU26" s="680"/>
      <c r="DV26" s="681"/>
      <c r="DW26" s="684" t="s">
        <v>223</v>
      </c>
      <c r="DX26" s="712"/>
      <c r="DY26" s="712"/>
      <c r="DZ26" s="712"/>
      <c r="EA26" s="712"/>
      <c r="EB26" s="712"/>
      <c r="EC26" s="713"/>
    </row>
    <row r="27" spans="2:133" ht="11.25" customHeight="1">
      <c r="B27" s="676" t="s">
        <v>295</v>
      </c>
      <c r="C27" s="677"/>
      <c r="D27" s="677"/>
      <c r="E27" s="677"/>
      <c r="F27" s="677"/>
      <c r="G27" s="677"/>
      <c r="H27" s="677"/>
      <c r="I27" s="677"/>
      <c r="J27" s="677"/>
      <c r="K27" s="677"/>
      <c r="L27" s="677"/>
      <c r="M27" s="677"/>
      <c r="N27" s="677"/>
      <c r="O27" s="677"/>
      <c r="P27" s="677"/>
      <c r="Q27" s="678"/>
      <c r="R27" s="679">
        <v>334240</v>
      </c>
      <c r="S27" s="680"/>
      <c r="T27" s="680"/>
      <c r="U27" s="680"/>
      <c r="V27" s="680"/>
      <c r="W27" s="680"/>
      <c r="X27" s="680"/>
      <c r="Y27" s="681"/>
      <c r="Z27" s="682">
        <v>8.3000000000000007</v>
      </c>
      <c r="AA27" s="682"/>
      <c r="AB27" s="682"/>
      <c r="AC27" s="682"/>
      <c r="AD27" s="683" t="s">
        <v>223</v>
      </c>
      <c r="AE27" s="683"/>
      <c r="AF27" s="683"/>
      <c r="AG27" s="683"/>
      <c r="AH27" s="683"/>
      <c r="AI27" s="683"/>
      <c r="AJ27" s="683"/>
      <c r="AK27" s="683"/>
      <c r="AL27" s="684" t="s">
        <v>223</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614316</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163125</v>
      </c>
      <c r="CS27" s="715"/>
      <c r="CT27" s="715"/>
      <c r="CU27" s="715"/>
      <c r="CV27" s="715"/>
      <c r="CW27" s="715"/>
      <c r="CX27" s="715"/>
      <c r="CY27" s="716"/>
      <c r="CZ27" s="684">
        <v>4.2</v>
      </c>
      <c r="DA27" s="712"/>
      <c r="DB27" s="712"/>
      <c r="DC27" s="717"/>
      <c r="DD27" s="688">
        <v>49961</v>
      </c>
      <c r="DE27" s="715"/>
      <c r="DF27" s="715"/>
      <c r="DG27" s="715"/>
      <c r="DH27" s="715"/>
      <c r="DI27" s="715"/>
      <c r="DJ27" s="715"/>
      <c r="DK27" s="716"/>
      <c r="DL27" s="688">
        <v>41774</v>
      </c>
      <c r="DM27" s="715"/>
      <c r="DN27" s="715"/>
      <c r="DO27" s="715"/>
      <c r="DP27" s="715"/>
      <c r="DQ27" s="715"/>
      <c r="DR27" s="715"/>
      <c r="DS27" s="715"/>
      <c r="DT27" s="715"/>
      <c r="DU27" s="715"/>
      <c r="DV27" s="716"/>
      <c r="DW27" s="684">
        <v>2</v>
      </c>
      <c r="DX27" s="712"/>
      <c r="DY27" s="712"/>
      <c r="DZ27" s="712"/>
      <c r="EA27" s="712"/>
      <c r="EB27" s="712"/>
      <c r="EC27" s="713"/>
    </row>
    <row r="28" spans="2:133" ht="11.25" customHeight="1">
      <c r="B28" s="721" t="s">
        <v>298</v>
      </c>
      <c r="C28" s="722"/>
      <c r="D28" s="722"/>
      <c r="E28" s="722"/>
      <c r="F28" s="722"/>
      <c r="G28" s="722"/>
      <c r="H28" s="722"/>
      <c r="I28" s="722"/>
      <c r="J28" s="722"/>
      <c r="K28" s="722"/>
      <c r="L28" s="722"/>
      <c r="M28" s="722"/>
      <c r="N28" s="722"/>
      <c r="O28" s="722"/>
      <c r="P28" s="722"/>
      <c r="Q28" s="723"/>
      <c r="R28" s="679" t="s">
        <v>223</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539519</v>
      </c>
      <c r="CS28" s="680"/>
      <c r="CT28" s="680"/>
      <c r="CU28" s="680"/>
      <c r="CV28" s="680"/>
      <c r="CW28" s="680"/>
      <c r="CX28" s="680"/>
      <c r="CY28" s="681"/>
      <c r="CZ28" s="684">
        <v>13.8</v>
      </c>
      <c r="DA28" s="712"/>
      <c r="DB28" s="712"/>
      <c r="DC28" s="717"/>
      <c r="DD28" s="688">
        <v>527413</v>
      </c>
      <c r="DE28" s="680"/>
      <c r="DF28" s="680"/>
      <c r="DG28" s="680"/>
      <c r="DH28" s="680"/>
      <c r="DI28" s="680"/>
      <c r="DJ28" s="680"/>
      <c r="DK28" s="681"/>
      <c r="DL28" s="688">
        <v>527413</v>
      </c>
      <c r="DM28" s="680"/>
      <c r="DN28" s="680"/>
      <c r="DO28" s="680"/>
      <c r="DP28" s="680"/>
      <c r="DQ28" s="680"/>
      <c r="DR28" s="680"/>
      <c r="DS28" s="680"/>
      <c r="DT28" s="680"/>
      <c r="DU28" s="680"/>
      <c r="DV28" s="681"/>
      <c r="DW28" s="684">
        <v>24.6</v>
      </c>
      <c r="DX28" s="712"/>
      <c r="DY28" s="712"/>
      <c r="DZ28" s="712"/>
      <c r="EA28" s="712"/>
      <c r="EB28" s="712"/>
      <c r="EC28" s="713"/>
    </row>
    <row r="29" spans="2:133" ht="11.25" customHeight="1">
      <c r="B29" s="676" t="s">
        <v>300</v>
      </c>
      <c r="C29" s="677"/>
      <c r="D29" s="677"/>
      <c r="E29" s="677"/>
      <c r="F29" s="677"/>
      <c r="G29" s="677"/>
      <c r="H29" s="677"/>
      <c r="I29" s="677"/>
      <c r="J29" s="677"/>
      <c r="K29" s="677"/>
      <c r="L29" s="677"/>
      <c r="M29" s="677"/>
      <c r="N29" s="677"/>
      <c r="O29" s="677"/>
      <c r="P29" s="677"/>
      <c r="Q29" s="678"/>
      <c r="R29" s="679">
        <v>195847</v>
      </c>
      <c r="S29" s="680"/>
      <c r="T29" s="680"/>
      <c r="U29" s="680"/>
      <c r="V29" s="680"/>
      <c r="W29" s="680"/>
      <c r="X29" s="680"/>
      <c r="Y29" s="681"/>
      <c r="Z29" s="682">
        <v>4.9000000000000004</v>
      </c>
      <c r="AA29" s="682"/>
      <c r="AB29" s="682"/>
      <c r="AC29" s="682"/>
      <c r="AD29" s="683" t="s">
        <v>223</v>
      </c>
      <c r="AE29" s="683"/>
      <c r="AF29" s="683"/>
      <c r="AG29" s="683"/>
      <c r="AH29" s="683"/>
      <c r="AI29" s="683"/>
      <c r="AJ29" s="683"/>
      <c r="AK29" s="683"/>
      <c r="AL29" s="684" t="s">
        <v>223</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539483</v>
      </c>
      <c r="CS29" s="715"/>
      <c r="CT29" s="715"/>
      <c r="CU29" s="715"/>
      <c r="CV29" s="715"/>
      <c r="CW29" s="715"/>
      <c r="CX29" s="715"/>
      <c r="CY29" s="716"/>
      <c r="CZ29" s="684">
        <v>13.8</v>
      </c>
      <c r="DA29" s="712"/>
      <c r="DB29" s="712"/>
      <c r="DC29" s="717"/>
      <c r="DD29" s="688">
        <v>527377</v>
      </c>
      <c r="DE29" s="715"/>
      <c r="DF29" s="715"/>
      <c r="DG29" s="715"/>
      <c r="DH29" s="715"/>
      <c r="DI29" s="715"/>
      <c r="DJ29" s="715"/>
      <c r="DK29" s="716"/>
      <c r="DL29" s="688">
        <v>527377</v>
      </c>
      <c r="DM29" s="715"/>
      <c r="DN29" s="715"/>
      <c r="DO29" s="715"/>
      <c r="DP29" s="715"/>
      <c r="DQ29" s="715"/>
      <c r="DR29" s="715"/>
      <c r="DS29" s="715"/>
      <c r="DT29" s="715"/>
      <c r="DU29" s="715"/>
      <c r="DV29" s="716"/>
      <c r="DW29" s="684">
        <v>24.6</v>
      </c>
      <c r="DX29" s="712"/>
      <c r="DY29" s="712"/>
      <c r="DZ29" s="712"/>
      <c r="EA29" s="712"/>
      <c r="EB29" s="712"/>
      <c r="EC29" s="713"/>
    </row>
    <row r="30" spans="2:133" ht="11.25" customHeight="1">
      <c r="B30" s="676" t="s">
        <v>305</v>
      </c>
      <c r="C30" s="677"/>
      <c r="D30" s="677"/>
      <c r="E30" s="677"/>
      <c r="F30" s="677"/>
      <c r="G30" s="677"/>
      <c r="H30" s="677"/>
      <c r="I30" s="677"/>
      <c r="J30" s="677"/>
      <c r="K30" s="677"/>
      <c r="L30" s="677"/>
      <c r="M30" s="677"/>
      <c r="N30" s="677"/>
      <c r="O30" s="677"/>
      <c r="P30" s="677"/>
      <c r="Q30" s="678"/>
      <c r="R30" s="679">
        <v>212396</v>
      </c>
      <c r="S30" s="680"/>
      <c r="T30" s="680"/>
      <c r="U30" s="680"/>
      <c r="V30" s="680"/>
      <c r="W30" s="680"/>
      <c r="X30" s="680"/>
      <c r="Y30" s="681"/>
      <c r="Z30" s="682">
        <v>5.3</v>
      </c>
      <c r="AA30" s="682"/>
      <c r="AB30" s="682"/>
      <c r="AC30" s="682"/>
      <c r="AD30" s="683">
        <v>171</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183</v>
      </c>
      <c r="AY30" s="666"/>
      <c r="AZ30" s="666"/>
      <c r="BA30" s="666"/>
      <c r="BB30" s="666"/>
      <c r="BC30" s="666"/>
      <c r="BD30" s="666"/>
      <c r="BE30" s="666"/>
      <c r="BF30" s="667"/>
      <c r="BG30" s="739">
        <v>99.6</v>
      </c>
      <c r="BH30" s="740"/>
      <c r="BI30" s="740"/>
      <c r="BJ30" s="740"/>
      <c r="BK30" s="740"/>
      <c r="BL30" s="740"/>
      <c r="BM30" s="674">
        <v>97.4</v>
      </c>
      <c r="BN30" s="740"/>
      <c r="BO30" s="740"/>
      <c r="BP30" s="740"/>
      <c r="BQ30" s="741"/>
      <c r="BR30" s="739">
        <v>99.6</v>
      </c>
      <c r="BS30" s="740"/>
      <c r="BT30" s="740"/>
      <c r="BU30" s="740"/>
      <c r="BV30" s="740"/>
      <c r="BW30" s="740"/>
      <c r="BX30" s="674">
        <v>97.5</v>
      </c>
      <c r="BY30" s="740"/>
      <c r="BZ30" s="740"/>
      <c r="CA30" s="740"/>
      <c r="CB30" s="741"/>
      <c r="CD30" s="744"/>
      <c r="CE30" s="745"/>
      <c r="CF30" s="694" t="s">
        <v>308</v>
      </c>
      <c r="CG30" s="695"/>
      <c r="CH30" s="695"/>
      <c r="CI30" s="695"/>
      <c r="CJ30" s="695"/>
      <c r="CK30" s="695"/>
      <c r="CL30" s="695"/>
      <c r="CM30" s="695"/>
      <c r="CN30" s="695"/>
      <c r="CO30" s="695"/>
      <c r="CP30" s="695"/>
      <c r="CQ30" s="696"/>
      <c r="CR30" s="679">
        <v>510594</v>
      </c>
      <c r="CS30" s="680"/>
      <c r="CT30" s="680"/>
      <c r="CU30" s="680"/>
      <c r="CV30" s="680"/>
      <c r="CW30" s="680"/>
      <c r="CX30" s="680"/>
      <c r="CY30" s="681"/>
      <c r="CZ30" s="684">
        <v>13.1</v>
      </c>
      <c r="DA30" s="712"/>
      <c r="DB30" s="712"/>
      <c r="DC30" s="717"/>
      <c r="DD30" s="688">
        <v>498855</v>
      </c>
      <c r="DE30" s="680"/>
      <c r="DF30" s="680"/>
      <c r="DG30" s="680"/>
      <c r="DH30" s="680"/>
      <c r="DI30" s="680"/>
      <c r="DJ30" s="680"/>
      <c r="DK30" s="681"/>
      <c r="DL30" s="688">
        <v>498855</v>
      </c>
      <c r="DM30" s="680"/>
      <c r="DN30" s="680"/>
      <c r="DO30" s="680"/>
      <c r="DP30" s="680"/>
      <c r="DQ30" s="680"/>
      <c r="DR30" s="680"/>
      <c r="DS30" s="680"/>
      <c r="DT30" s="680"/>
      <c r="DU30" s="680"/>
      <c r="DV30" s="681"/>
      <c r="DW30" s="684">
        <v>23.3</v>
      </c>
      <c r="DX30" s="712"/>
      <c r="DY30" s="712"/>
      <c r="DZ30" s="712"/>
      <c r="EA30" s="712"/>
      <c r="EB30" s="712"/>
      <c r="EC30" s="713"/>
    </row>
    <row r="31" spans="2:133" ht="11.25" customHeight="1">
      <c r="B31" s="676" t="s">
        <v>309</v>
      </c>
      <c r="C31" s="677"/>
      <c r="D31" s="677"/>
      <c r="E31" s="677"/>
      <c r="F31" s="677"/>
      <c r="G31" s="677"/>
      <c r="H31" s="677"/>
      <c r="I31" s="677"/>
      <c r="J31" s="677"/>
      <c r="K31" s="677"/>
      <c r="L31" s="677"/>
      <c r="M31" s="677"/>
      <c r="N31" s="677"/>
      <c r="O31" s="677"/>
      <c r="P31" s="677"/>
      <c r="Q31" s="678"/>
      <c r="R31" s="679">
        <v>31798</v>
      </c>
      <c r="S31" s="680"/>
      <c r="T31" s="680"/>
      <c r="U31" s="680"/>
      <c r="V31" s="680"/>
      <c r="W31" s="680"/>
      <c r="X31" s="680"/>
      <c r="Y31" s="681"/>
      <c r="Z31" s="682">
        <v>0.8</v>
      </c>
      <c r="AA31" s="682"/>
      <c r="AB31" s="682"/>
      <c r="AC31" s="682"/>
      <c r="AD31" s="683" t="s">
        <v>223</v>
      </c>
      <c r="AE31" s="683"/>
      <c r="AF31" s="683"/>
      <c r="AG31" s="683"/>
      <c r="AH31" s="683"/>
      <c r="AI31" s="683"/>
      <c r="AJ31" s="683"/>
      <c r="AK31" s="683"/>
      <c r="AL31" s="684" t="s">
        <v>126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99.6</v>
      </c>
      <c r="BH31" s="715"/>
      <c r="BI31" s="715"/>
      <c r="BJ31" s="715"/>
      <c r="BK31" s="715"/>
      <c r="BL31" s="715"/>
      <c r="BM31" s="685">
        <v>98.7</v>
      </c>
      <c r="BN31" s="737"/>
      <c r="BO31" s="737"/>
      <c r="BP31" s="737"/>
      <c r="BQ31" s="738"/>
      <c r="BR31" s="736">
        <v>99.6</v>
      </c>
      <c r="BS31" s="715"/>
      <c r="BT31" s="715"/>
      <c r="BU31" s="715"/>
      <c r="BV31" s="715"/>
      <c r="BW31" s="715"/>
      <c r="BX31" s="685">
        <v>98.9</v>
      </c>
      <c r="BY31" s="737"/>
      <c r="BZ31" s="737"/>
      <c r="CA31" s="737"/>
      <c r="CB31" s="738"/>
      <c r="CD31" s="744"/>
      <c r="CE31" s="745"/>
      <c r="CF31" s="694" t="s">
        <v>312</v>
      </c>
      <c r="CG31" s="695"/>
      <c r="CH31" s="695"/>
      <c r="CI31" s="695"/>
      <c r="CJ31" s="695"/>
      <c r="CK31" s="695"/>
      <c r="CL31" s="695"/>
      <c r="CM31" s="695"/>
      <c r="CN31" s="695"/>
      <c r="CO31" s="695"/>
      <c r="CP31" s="695"/>
      <c r="CQ31" s="696"/>
      <c r="CR31" s="679">
        <v>28889</v>
      </c>
      <c r="CS31" s="715"/>
      <c r="CT31" s="715"/>
      <c r="CU31" s="715"/>
      <c r="CV31" s="715"/>
      <c r="CW31" s="715"/>
      <c r="CX31" s="715"/>
      <c r="CY31" s="716"/>
      <c r="CZ31" s="684">
        <v>0.7</v>
      </c>
      <c r="DA31" s="712"/>
      <c r="DB31" s="712"/>
      <c r="DC31" s="717"/>
      <c r="DD31" s="688">
        <v>28522</v>
      </c>
      <c r="DE31" s="715"/>
      <c r="DF31" s="715"/>
      <c r="DG31" s="715"/>
      <c r="DH31" s="715"/>
      <c r="DI31" s="715"/>
      <c r="DJ31" s="715"/>
      <c r="DK31" s="716"/>
      <c r="DL31" s="688">
        <v>28522</v>
      </c>
      <c r="DM31" s="715"/>
      <c r="DN31" s="715"/>
      <c r="DO31" s="715"/>
      <c r="DP31" s="715"/>
      <c r="DQ31" s="715"/>
      <c r="DR31" s="715"/>
      <c r="DS31" s="715"/>
      <c r="DT31" s="715"/>
      <c r="DU31" s="715"/>
      <c r="DV31" s="716"/>
      <c r="DW31" s="684">
        <v>1.3</v>
      </c>
      <c r="DX31" s="712"/>
      <c r="DY31" s="712"/>
      <c r="DZ31" s="712"/>
      <c r="EA31" s="712"/>
      <c r="EB31" s="712"/>
      <c r="EC31" s="713"/>
    </row>
    <row r="32" spans="2:133" ht="11.25" customHeight="1">
      <c r="B32" s="676" t="s">
        <v>313</v>
      </c>
      <c r="C32" s="677"/>
      <c r="D32" s="677"/>
      <c r="E32" s="677"/>
      <c r="F32" s="677"/>
      <c r="G32" s="677"/>
      <c r="H32" s="677"/>
      <c r="I32" s="677"/>
      <c r="J32" s="677"/>
      <c r="K32" s="677"/>
      <c r="L32" s="677"/>
      <c r="M32" s="677"/>
      <c r="N32" s="677"/>
      <c r="O32" s="677"/>
      <c r="P32" s="677"/>
      <c r="Q32" s="678"/>
      <c r="R32" s="679">
        <v>352182</v>
      </c>
      <c r="S32" s="680"/>
      <c r="T32" s="680"/>
      <c r="U32" s="680"/>
      <c r="V32" s="680"/>
      <c r="W32" s="680"/>
      <c r="X32" s="680"/>
      <c r="Y32" s="681"/>
      <c r="Z32" s="682">
        <v>8.8000000000000007</v>
      </c>
      <c r="AA32" s="682"/>
      <c r="AB32" s="682"/>
      <c r="AC32" s="682"/>
      <c r="AD32" s="683" t="s">
        <v>223</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99.6</v>
      </c>
      <c r="BH32" s="749"/>
      <c r="BI32" s="749"/>
      <c r="BJ32" s="749"/>
      <c r="BK32" s="749"/>
      <c r="BL32" s="749"/>
      <c r="BM32" s="750">
        <v>96.8</v>
      </c>
      <c r="BN32" s="749"/>
      <c r="BO32" s="749"/>
      <c r="BP32" s="749"/>
      <c r="BQ32" s="751"/>
      <c r="BR32" s="748">
        <v>99.5</v>
      </c>
      <c r="BS32" s="749"/>
      <c r="BT32" s="749"/>
      <c r="BU32" s="749"/>
      <c r="BV32" s="749"/>
      <c r="BW32" s="749"/>
      <c r="BX32" s="750">
        <v>96.9</v>
      </c>
      <c r="BY32" s="749"/>
      <c r="BZ32" s="749"/>
      <c r="CA32" s="749"/>
      <c r="CB32" s="751"/>
      <c r="CD32" s="746"/>
      <c r="CE32" s="747"/>
      <c r="CF32" s="694" t="s">
        <v>315</v>
      </c>
      <c r="CG32" s="695"/>
      <c r="CH32" s="695"/>
      <c r="CI32" s="695"/>
      <c r="CJ32" s="695"/>
      <c r="CK32" s="695"/>
      <c r="CL32" s="695"/>
      <c r="CM32" s="695"/>
      <c r="CN32" s="695"/>
      <c r="CO32" s="695"/>
      <c r="CP32" s="695"/>
      <c r="CQ32" s="696"/>
      <c r="CR32" s="679">
        <v>36</v>
      </c>
      <c r="CS32" s="680"/>
      <c r="CT32" s="680"/>
      <c r="CU32" s="680"/>
      <c r="CV32" s="680"/>
      <c r="CW32" s="680"/>
      <c r="CX32" s="680"/>
      <c r="CY32" s="681"/>
      <c r="CZ32" s="684">
        <v>0</v>
      </c>
      <c r="DA32" s="712"/>
      <c r="DB32" s="712"/>
      <c r="DC32" s="717"/>
      <c r="DD32" s="688">
        <v>36</v>
      </c>
      <c r="DE32" s="680"/>
      <c r="DF32" s="680"/>
      <c r="DG32" s="680"/>
      <c r="DH32" s="680"/>
      <c r="DI32" s="680"/>
      <c r="DJ32" s="680"/>
      <c r="DK32" s="681"/>
      <c r="DL32" s="688">
        <v>36</v>
      </c>
      <c r="DM32" s="680"/>
      <c r="DN32" s="680"/>
      <c r="DO32" s="680"/>
      <c r="DP32" s="680"/>
      <c r="DQ32" s="680"/>
      <c r="DR32" s="680"/>
      <c r="DS32" s="680"/>
      <c r="DT32" s="680"/>
      <c r="DU32" s="680"/>
      <c r="DV32" s="681"/>
      <c r="DW32" s="684">
        <v>0</v>
      </c>
      <c r="DX32" s="712"/>
      <c r="DY32" s="712"/>
      <c r="DZ32" s="712"/>
      <c r="EA32" s="712"/>
      <c r="EB32" s="712"/>
      <c r="EC32" s="713"/>
    </row>
    <row r="33" spans="2:133" ht="11.25" customHeight="1">
      <c r="B33" s="676" t="s">
        <v>316</v>
      </c>
      <c r="C33" s="677"/>
      <c r="D33" s="677"/>
      <c r="E33" s="677"/>
      <c r="F33" s="677"/>
      <c r="G33" s="677"/>
      <c r="H33" s="677"/>
      <c r="I33" s="677"/>
      <c r="J33" s="677"/>
      <c r="K33" s="677"/>
      <c r="L33" s="677"/>
      <c r="M33" s="677"/>
      <c r="N33" s="677"/>
      <c r="O33" s="677"/>
      <c r="P33" s="677"/>
      <c r="Q33" s="678"/>
      <c r="R33" s="679">
        <v>146669</v>
      </c>
      <c r="S33" s="680"/>
      <c r="T33" s="680"/>
      <c r="U33" s="680"/>
      <c r="V33" s="680"/>
      <c r="W33" s="680"/>
      <c r="X33" s="680"/>
      <c r="Y33" s="681"/>
      <c r="Z33" s="682">
        <v>3.6</v>
      </c>
      <c r="AA33" s="682"/>
      <c r="AB33" s="682"/>
      <c r="AC33" s="682"/>
      <c r="AD33" s="683" t="s">
        <v>223</v>
      </c>
      <c r="AE33" s="683"/>
      <c r="AF33" s="683"/>
      <c r="AG33" s="683"/>
      <c r="AH33" s="683"/>
      <c r="AI33" s="683"/>
      <c r="AJ33" s="683"/>
      <c r="AK33" s="683"/>
      <c r="AL33" s="684" t="s">
        <v>223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1909154</v>
      </c>
      <c r="CS33" s="715"/>
      <c r="CT33" s="715"/>
      <c r="CU33" s="715"/>
      <c r="CV33" s="715"/>
      <c r="CW33" s="715"/>
      <c r="CX33" s="715"/>
      <c r="CY33" s="716"/>
      <c r="CZ33" s="684">
        <v>49</v>
      </c>
      <c r="DA33" s="712"/>
      <c r="DB33" s="712"/>
      <c r="DC33" s="717"/>
      <c r="DD33" s="688">
        <v>1497659</v>
      </c>
      <c r="DE33" s="715"/>
      <c r="DF33" s="715"/>
      <c r="DG33" s="715"/>
      <c r="DH33" s="715"/>
      <c r="DI33" s="715"/>
      <c r="DJ33" s="715"/>
      <c r="DK33" s="716"/>
      <c r="DL33" s="688">
        <v>914958</v>
      </c>
      <c r="DM33" s="715"/>
      <c r="DN33" s="715"/>
      <c r="DO33" s="715"/>
      <c r="DP33" s="715"/>
      <c r="DQ33" s="715"/>
      <c r="DR33" s="715"/>
      <c r="DS33" s="715"/>
      <c r="DT33" s="715"/>
      <c r="DU33" s="715"/>
      <c r="DV33" s="716"/>
      <c r="DW33" s="684">
        <v>42.7</v>
      </c>
      <c r="DX33" s="712"/>
      <c r="DY33" s="712"/>
      <c r="DZ33" s="712"/>
      <c r="EA33" s="712"/>
      <c r="EB33" s="712"/>
      <c r="EC33" s="713"/>
    </row>
    <row r="34" spans="2:133" ht="11.25" customHeight="1">
      <c r="B34" s="676" t="s">
        <v>318</v>
      </c>
      <c r="C34" s="677"/>
      <c r="D34" s="677"/>
      <c r="E34" s="677"/>
      <c r="F34" s="677"/>
      <c r="G34" s="677"/>
      <c r="H34" s="677"/>
      <c r="I34" s="677"/>
      <c r="J34" s="677"/>
      <c r="K34" s="677"/>
      <c r="L34" s="677"/>
      <c r="M34" s="677"/>
      <c r="N34" s="677"/>
      <c r="O34" s="677"/>
      <c r="P34" s="677"/>
      <c r="Q34" s="678"/>
      <c r="R34" s="679">
        <v>59694</v>
      </c>
      <c r="S34" s="680"/>
      <c r="T34" s="680"/>
      <c r="U34" s="680"/>
      <c r="V34" s="680"/>
      <c r="W34" s="680"/>
      <c r="X34" s="680"/>
      <c r="Y34" s="681"/>
      <c r="Z34" s="682">
        <v>1.5</v>
      </c>
      <c r="AA34" s="682"/>
      <c r="AB34" s="682"/>
      <c r="AC34" s="682"/>
      <c r="AD34" s="683">
        <v>63</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615727</v>
      </c>
      <c r="CS34" s="680"/>
      <c r="CT34" s="680"/>
      <c r="CU34" s="680"/>
      <c r="CV34" s="680"/>
      <c r="CW34" s="680"/>
      <c r="CX34" s="680"/>
      <c r="CY34" s="681"/>
      <c r="CZ34" s="684">
        <v>15.8</v>
      </c>
      <c r="DA34" s="712"/>
      <c r="DB34" s="712"/>
      <c r="DC34" s="717"/>
      <c r="DD34" s="688">
        <v>455569</v>
      </c>
      <c r="DE34" s="680"/>
      <c r="DF34" s="680"/>
      <c r="DG34" s="680"/>
      <c r="DH34" s="680"/>
      <c r="DI34" s="680"/>
      <c r="DJ34" s="680"/>
      <c r="DK34" s="681"/>
      <c r="DL34" s="688">
        <v>347218</v>
      </c>
      <c r="DM34" s="680"/>
      <c r="DN34" s="680"/>
      <c r="DO34" s="680"/>
      <c r="DP34" s="680"/>
      <c r="DQ34" s="680"/>
      <c r="DR34" s="680"/>
      <c r="DS34" s="680"/>
      <c r="DT34" s="680"/>
      <c r="DU34" s="680"/>
      <c r="DV34" s="681"/>
      <c r="DW34" s="684">
        <v>16.2</v>
      </c>
      <c r="DX34" s="712"/>
      <c r="DY34" s="712"/>
      <c r="DZ34" s="712"/>
      <c r="EA34" s="712"/>
      <c r="EB34" s="712"/>
      <c r="EC34" s="713"/>
    </row>
    <row r="35" spans="2:133" ht="11.25" customHeight="1">
      <c r="B35" s="676" t="s">
        <v>322</v>
      </c>
      <c r="C35" s="677"/>
      <c r="D35" s="677"/>
      <c r="E35" s="677"/>
      <c r="F35" s="677"/>
      <c r="G35" s="677"/>
      <c r="H35" s="677"/>
      <c r="I35" s="677"/>
      <c r="J35" s="677"/>
      <c r="K35" s="677"/>
      <c r="L35" s="677"/>
      <c r="M35" s="677"/>
      <c r="N35" s="677"/>
      <c r="O35" s="677"/>
      <c r="P35" s="677"/>
      <c r="Q35" s="678"/>
      <c r="R35" s="679">
        <v>458493</v>
      </c>
      <c r="S35" s="680"/>
      <c r="T35" s="680"/>
      <c r="U35" s="680"/>
      <c r="V35" s="680"/>
      <c r="W35" s="680"/>
      <c r="X35" s="680"/>
      <c r="Y35" s="681"/>
      <c r="Z35" s="682">
        <v>11.4</v>
      </c>
      <c r="AA35" s="682"/>
      <c r="AB35" s="682"/>
      <c r="AC35" s="682"/>
      <c r="AD35" s="683" t="s">
        <v>126</v>
      </c>
      <c r="AE35" s="683"/>
      <c r="AF35" s="683"/>
      <c r="AG35" s="683"/>
      <c r="AH35" s="683"/>
      <c r="AI35" s="683"/>
      <c r="AJ35" s="683"/>
      <c r="AK35" s="683"/>
      <c r="AL35" s="684" t="s">
        <v>223</v>
      </c>
      <c r="AM35" s="685"/>
      <c r="AN35" s="685"/>
      <c r="AO35" s="686"/>
      <c r="AP35" s="234"/>
      <c r="AQ35" s="752" t="s">
        <v>323</v>
      </c>
      <c r="AR35" s="753"/>
      <c r="AS35" s="753"/>
      <c r="AT35" s="753"/>
      <c r="AU35" s="753"/>
      <c r="AV35" s="753"/>
      <c r="AW35" s="753"/>
      <c r="AX35" s="753"/>
      <c r="AY35" s="754"/>
      <c r="AZ35" s="668">
        <v>293504</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7717</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105404</v>
      </c>
      <c r="CS35" s="715"/>
      <c r="CT35" s="715"/>
      <c r="CU35" s="715"/>
      <c r="CV35" s="715"/>
      <c r="CW35" s="715"/>
      <c r="CX35" s="715"/>
      <c r="CY35" s="716"/>
      <c r="CZ35" s="684">
        <v>2.7</v>
      </c>
      <c r="DA35" s="712"/>
      <c r="DB35" s="712"/>
      <c r="DC35" s="717"/>
      <c r="DD35" s="688">
        <v>61404</v>
      </c>
      <c r="DE35" s="715"/>
      <c r="DF35" s="715"/>
      <c r="DG35" s="715"/>
      <c r="DH35" s="715"/>
      <c r="DI35" s="715"/>
      <c r="DJ35" s="715"/>
      <c r="DK35" s="716"/>
      <c r="DL35" s="688">
        <v>61404</v>
      </c>
      <c r="DM35" s="715"/>
      <c r="DN35" s="715"/>
      <c r="DO35" s="715"/>
      <c r="DP35" s="715"/>
      <c r="DQ35" s="715"/>
      <c r="DR35" s="715"/>
      <c r="DS35" s="715"/>
      <c r="DT35" s="715"/>
      <c r="DU35" s="715"/>
      <c r="DV35" s="716"/>
      <c r="DW35" s="684">
        <v>2.9</v>
      </c>
      <c r="DX35" s="712"/>
      <c r="DY35" s="712"/>
      <c r="DZ35" s="712"/>
      <c r="EA35" s="712"/>
      <c r="EB35" s="712"/>
      <c r="EC35" s="713"/>
    </row>
    <row r="36" spans="2:133" ht="11.25" customHeight="1">
      <c r="B36" s="676" t="s">
        <v>326</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223</v>
      </c>
      <c r="AE36" s="683"/>
      <c r="AF36" s="683"/>
      <c r="AG36" s="683"/>
      <c r="AH36" s="683"/>
      <c r="AI36" s="683"/>
      <c r="AJ36" s="683"/>
      <c r="AK36" s="683"/>
      <c r="AL36" s="684" t="s">
        <v>223</v>
      </c>
      <c r="AM36" s="685"/>
      <c r="AN36" s="685"/>
      <c r="AO36" s="686"/>
      <c r="AQ36" s="756" t="s">
        <v>327</v>
      </c>
      <c r="AR36" s="757"/>
      <c r="AS36" s="757"/>
      <c r="AT36" s="757"/>
      <c r="AU36" s="757"/>
      <c r="AV36" s="757"/>
      <c r="AW36" s="757"/>
      <c r="AX36" s="757"/>
      <c r="AY36" s="758"/>
      <c r="AZ36" s="679">
        <v>117521</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2985</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430673</v>
      </c>
      <c r="CS36" s="680"/>
      <c r="CT36" s="680"/>
      <c r="CU36" s="680"/>
      <c r="CV36" s="680"/>
      <c r="CW36" s="680"/>
      <c r="CX36" s="680"/>
      <c r="CY36" s="681"/>
      <c r="CZ36" s="684">
        <v>11</v>
      </c>
      <c r="DA36" s="712"/>
      <c r="DB36" s="712"/>
      <c r="DC36" s="717"/>
      <c r="DD36" s="688">
        <v>318717</v>
      </c>
      <c r="DE36" s="680"/>
      <c r="DF36" s="680"/>
      <c r="DG36" s="680"/>
      <c r="DH36" s="680"/>
      <c r="DI36" s="680"/>
      <c r="DJ36" s="680"/>
      <c r="DK36" s="681"/>
      <c r="DL36" s="688">
        <v>260689</v>
      </c>
      <c r="DM36" s="680"/>
      <c r="DN36" s="680"/>
      <c r="DO36" s="680"/>
      <c r="DP36" s="680"/>
      <c r="DQ36" s="680"/>
      <c r="DR36" s="680"/>
      <c r="DS36" s="680"/>
      <c r="DT36" s="680"/>
      <c r="DU36" s="680"/>
      <c r="DV36" s="681"/>
      <c r="DW36" s="684">
        <v>12.2</v>
      </c>
      <c r="DX36" s="712"/>
      <c r="DY36" s="712"/>
      <c r="DZ36" s="712"/>
      <c r="EA36" s="712"/>
      <c r="EB36" s="712"/>
      <c r="EC36" s="713"/>
    </row>
    <row r="37" spans="2:133" ht="11.25" customHeight="1">
      <c r="B37" s="676" t="s">
        <v>330</v>
      </c>
      <c r="C37" s="677"/>
      <c r="D37" s="677"/>
      <c r="E37" s="677"/>
      <c r="F37" s="677"/>
      <c r="G37" s="677"/>
      <c r="H37" s="677"/>
      <c r="I37" s="677"/>
      <c r="J37" s="677"/>
      <c r="K37" s="677"/>
      <c r="L37" s="677"/>
      <c r="M37" s="677"/>
      <c r="N37" s="677"/>
      <c r="O37" s="677"/>
      <c r="P37" s="677"/>
      <c r="Q37" s="678"/>
      <c r="R37" s="679">
        <v>92393</v>
      </c>
      <c r="S37" s="680"/>
      <c r="T37" s="680"/>
      <c r="U37" s="680"/>
      <c r="V37" s="680"/>
      <c r="W37" s="680"/>
      <c r="X37" s="680"/>
      <c r="Y37" s="681"/>
      <c r="Z37" s="682">
        <v>2.2999999999999998</v>
      </c>
      <c r="AA37" s="682"/>
      <c r="AB37" s="682"/>
      <c r="AC37" s="682"/>
      <c r="AD37" s="683" t="s">
        <v>126</v>
      </c>
      <c r="AE37" s="683"/>
      <c r="AF37" s="683"/>
      <c r="AG37" s="683"/>
      <c r="AH37" s="683"/>
      <c r="AI37" s="683"/>
      <c r="AJ37" s="683"/>
      <c r="AK37" s="683"/>
      <c r="AL37" s="684" t="s">
        <v>223</v>
      </c>
      <c r="AM37" s="685"/>
      <c r="AN37" s="685"/>
      <c r="AO37" s="686"/>
      <c r="AQ37" s="756" t="s">
        <v>331</v>
      </c>
      <c r="AR37" s="757"/>
      <c r="AS37" s="757"/>
      <c r="AT37" s="757"/>
      <c r="AU37" s="757"/>
      <c r="AV37" s="757"/>
      <c r="AW37" s="757"/>
      <c r="AX37" s="757"/>
      <c r="AY37" s="758"/>
      <c r="AZ37" s="679">
        <v>9841</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493</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141668</v>
      </c>
      <c r="CS37" s="715"/>
      <c r="CT37" s="715"/>
      <c r="CU37" s="715"/>
      <c r="CV37" s="715"/>
      <c r="CW37" s="715"/>
      <c r="CX37" s="715"/>
      <c r="CY37" s="716"/>
      <c r="CZ37" s="684">
        <v>3.6</v>
      </c>
      <c r="DA37" s="712"/>
      <c r="DB37" s="712"/>
      <c r="DC37" s="717"/>
      <c r="DD37" s="688">
        <v>127324</v>
      </c>
      <c r="DE37" s="715"/>
      <c r="DF37" s="715"/>
      <c r="DG37" s="715"/>
      <c r="DH37" s="715"/>
      <c r="DI37" s="715"/>
      <c r="DJ37" s="715"/>
      <c r="DK37" s="716"/>
      <c r="DL37" s="688">
        <v>127245</v>
      </c>
      <c r="DM37" s="715"/>
      <c r="DN37" s="715"/>
      <c r="DO37" s="715"/>
      <c r="DP37" s="715"/>
      <c r="DQ37" s="715"/>
      <c r="DR37" s="715"/>
      <c r="DS37" s="715"/>
      <c r="DT37" s="715"/>
      <c r="DU37" s="715"/>
      <c r="DV37" s="716"/>
      <c r="DW37" s="684">
        <v>5.9</v>
      </c>
      <c r="DX37" s="712"/>
      <c r="DY37" s="712"/>
      <c r="DZ37" s="712"/>
      <c r="EA37" s="712"/>
      <c r="EB37" s="712"/>
      <c r="EC37" s="713"/>
    </row>
    <row r="38" spans="2:133" ht="11.25" customHeight="1">
      <c r="B38" s="724" t="s">
        <v>334</v>
      </c>
      <c r="C38" s="725"/>
      <c r="D38" s="725"/>
      <c r="E38" s="725"/>
      <c r="F38" s="725"/>
      <c r="G38" s="725"/>
      <c r="H38" s="725"/>
      <c r="I38" s="725"/>
      <c r="J38" s="725"/>
      <c r="K38" s="725"/>
      <c r="L38" s="725"/>
      <c r="M38" s="725"/>
      <c r="N38" s="725"/>
      <c r="O38" s="725"/>
      <c r="P38" s="725"/>
      <c r="Q38" s="726"/>
      <c r="R38" s="759">
        <v>4021434</v>
      </c>
      <c r="S38" s="760"/>
      <c r="T38" s="760"/>
      <c r="U38" s="760"/>
      <c r="V38" s="760"/>
      <c r="W38" s="760"/>
      <c r="X38" s="760"/>
      <c r="Y38" s="761"/>
      <c r="Z38" s="762">
        <v>100</v>
      </c>
      <c r="AA38" s="762"/>
      <c r="AB38" s="762"/>
      <c r="AC38" s="762"/>
      <c r="AD38" s="763">
        <v>2049594</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126</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837</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293504</v>
      </c>
      <c r="CS38" s="680"/>
      <c r="CT38" s="680"/>
      <c r="CU38" s="680"/>
      <c r="CV38" s="680"/>
      <c r="CW38" s="680"/>
      <c r="CX38" s="680"/>
      <c r="CY38" s="681"/>
      <c r="CZ38" s="684">
        <v>7.5</v>
      </c>
      <c r="DA38" s="712"/>
      <c r="DB38" s="712"/>
      <c r="DC38" s="717"/>
      <c r="DD38" s="688">
        <v>270342</v>
      </c>
      <c r="DE38" s="680"/>
      <c r="DF38" s="680"/>
      <c r="DG38" s="680"/>
      <c r="DH38" s="680"/>
      <c r="DI38" s="680"/>
      <c r="DJ38" s="680"/>
      <c r="DK38" s="681"/>
      <c r="DL38" s="688">
        <v>245647</v>
      </c>
      <c r="DM38" s="680"/>
      <c r="DN38" s="680"/>
      <c r="DO38" s="680"/>
      <c r="DP38" s="680"/>
      <c r="DQ38" s="680"/>
      <c r="DR38" s="680"/>
      <c r="DS38" s="680"/>
      <c r="DT38" s="680"/>
      <c r="DU38" s="680"/>
      <c r="DV38" s="681"/>
      <c r="DW38" s="684">
        <v>11.5</v>
      </c>
      <c r="DX38" s="712"/>
      <c r="DY38" s="712"/>
      <c r="DZ38" s="712"/>
      <c r="EA38" s="712"/>
      <c r="EB38" s="712"/>
      <c r="EC38" s="713"/>
    </row>
    <row r="39" spans="2:133" ht="11.25" customHeight="1">
      <c r="AQ39" s="756" t="s">
        <v>338</v>
      </c>
      <c r="AR39" s="757"/>
      <c r="AS39" s="757"/>
      <c r="AT39" s="757"/>
      <c r="AU39" s="757"/>
      <c r="AV39" s="757"/>
      <c r="AW39" s="757"/>
      <c r="AX39" s="757"/>
      <c r="AY39" s="758"/>
      <c r="AZ39" s="679" t="s">
        <v>126</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81</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461246</v>
      </c>
      <c r="CS39" s="715"/>
      <c r="CT39" s="715"/>
      <c r="CU39" s="715"/>
      <c r="CV39" s="715"/>
      <c r="CW39" s="715"/>
      <c r="CX39" s="715"/>
      <c r="CY39" s="716"/>
      <c r="CZ39" s="684">
        <v>11.8</v>
      </c>
      <c r="DA39" s="712"/>
      <c r="DB39" s="712"/>
      <c r="DC39" s="717"/>
      <c r="DD39" s="688">
        <v>389027</v>
      </c>
      <c r="DE39" s="715"/>
      <c r="DF39" s="715"/>
      <c r="DG39" s="715"/>
      <c r="DH39" s="715"/>
      <c r="DI39" s="715"/>
      <c r="DJ39" s="715"/>
      <c r="DK39" s="716"/>
      <c r="DL39" s="688" t="s">
        <v>223</v>
      </c>
      <c r="DM39" s="715"/>
      <c r="DN39" s="715"/>
      <c r="DO39" s="715"/>
      <c r="DP39" s="715"/>
      <c r="DQ39" s="715"/>
      <c r="DR39" s="715"/>
      <c r="DS39" s="715"/>
      <c r="DT39" s="715"/>
      <c r="DU39" s="715"/>
      <c r="DV39" s="716"/>
      <c r="DW39" s="684" t="s">
        <v>223</v>
      </c>
      <c r="DX39" s="712"/>
      <c r="DY39" s="712"/>
      <c r="DZ39" s="712"/>
      <c r="EA39" s="712"/>
      <c r="EB39" s="712"/>
      <c r="EC39" s="713"/>
    </row>
    <row r="40" spans="2:133" ht="11.25" customHeight="1">
      <c r="AQ40" s="756" t="s">
        <v>342</v>
      </c>
      <c r="AR40" s="757"/>
      <c r="AS40" s="757"/>
      <c r="AT40" s="757"/>
      <c r="AU40" s="757"/>
      <c r="AV40" s="757"/>
      <c r="AW40" s="757"/>
      <c r="AX40" s="757"/>
      <c r="AY40" s="758"/>
      <c r="AZ40" s="679">
        <v>39900</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223</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2600</v>
      </c>
      <c r="CS40" s="680"/>
      <c r="CT40" s="680"/>
      <c r="CU40" s="680"/>
      <c r="CV40" s="680"/>
      <c r="CW40" s="680"/>
      <c r="CX40" s="680"/>
      <c r="CY40" s="681"/>
      <c r="CZ40" s="684">
        <v>0.1</v>
      </c>
      <c r="DA40" s="712"/>
      <c r="DB40" s="712"/>
      <c r="DC40" s="717"/>
      <c r="DD40" s="688">
        <v>2600</v>
      </c>
      <c r="DE40" s="680"/>
      <c r="DF40" s="680"/>
      <c r="DG40" s="680"/>
      <c r="DH40" s="680"/>
      <c r="DI40" s="680"/>
      <c r="DJ40" s="680"/>
      <c r="DK40" s="681"/>
      <c r="DL40" s="688" t="s">
        <v>235</v>
      </c>
      <c r="DM40" s="680"/>
      <c r="DN40" s="680"/>
      <c r="DO40" s="680"/>
      <c r="DP40" s="680"/>
      <c r="DQ40" s="680"/>
      <c r="DR40" s="680"/>
      <c r="DS40" s="680"/>
      <c r="DT40" s="680"/>
      <c r="DU40" s="680"/>
      <c r="DV40" s="681"/>
      <c r="DW40" s="684" t="s">
        <v>223</v>
      </c>
      <c r="DX40" s="712"/>
      <c r="DY40" s="712"/>
      <c r="DZ40" s="712"/>
      <c r="EA40" s="712"/>
      <c r="EB40" s="712"/>
      <c r="EC40" s="713"/>
    </row>
    <row r="41" spans="2:133" ht="11.25" customHeight="1">
      <c r="AQ41" s="766" t="s">
        <v>345</v>
      </c>
      <c r="AR41" s="767"/>
      <c r="AS41" s="767"/>
      <c r="AT41" s="767"/>
      <c r="AU41" s="767"/>
      <c r="AV41" s="767"/>
      <c r="AW41" s="767"/>
      <c r="AX41" s="767"/>
      <c r="AY41" s="768"/>
      <c r="AZ41" s="759">
        <v>126242</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346</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223</v>
      </c>
      <c r="CS41" s="715"/>
      <c r="CT41" s="715"/>
      <c r="CU41" s="715"/>
      <c r="CV41" s="715"/>
      <c r="CW41" s="715"/>
      <c r="CX41" s="715"/>
      <c r="CY41" s="716"/>
      <c r="CZ41" s="684" t="s">
        <v>235</v>
      </c>
      <c r="DA41" s="712"/>
      <c r="DB41" s="712"/>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638095</v>
      </c>
      <c r="CS42" s="680"/>
      <c r="CT42" s="680"/>
      <c r="CU42" s="680"/>
      <c r="CV42" s="680"/>
      <c r="CW42" s="680"/>
      <c r="CX42" s="680"/>
      <c r="CY42" s="681"/>
      <c r="CZ42" s="684">
        <v>16.399999999999999</v>
      </c>
      <c r="DA42" s="685"/>
      <c r="DB42" s="685"/>
      <c r="DC42" s="780"/>
      <c r="DD42" s="688">
        <v>67021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36357</v>
      </c>
      <c r="CS43" s="715"/>
      <c r="CT43" s="715"/>
      <c r="CU43" s="715"/>
      <c r="CV43" s="715"/>
      <c r="CW43" s="715"/>
      <c r="CX43" s="715"/>
      <c r="CY43" s="716"/>
      <c r="CZ43" s="684">
        <v>0.9</v>
      </c>
      <c r="DA43" s="712"/>
      <c r="DB43" s="712"/>
      <c r="DC43" s="717"/>
      <c r="DD43" s="688">
        <v>36357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303</v>
      </c>
      <c r="CE44" s="792"/>
      <c r="CF44" s="676" t="s">
        <v>353</v>
      </c>
      <c r="CG44" s="677"/>
      <c r="CH44" s="677"/>
      <c r="CI44" s="677"/>
      <c r="CJ44" s="677"/>
      <c r="CK44" s="677"/>
      <c r="CL44" s="677"/>
      <c r="CM44" s="677"/>
      <c r="CN44" s="677"/>
      <c r="CO44" s="677"/>
      <c r="CP44" s="677"/>
      <c r="CQ44" s="678"/>
      <c r="CR44" s="679">
        <v>638095</v>
      </c>
      <c r="CS44" s="680"/>
      <c r="CT44" s="680"/>
      <c r="CU44" s="680"/>
      <c r="CV44" s="680"/>
      <c r="CW44" s="680"/>
      <c r="CX44" s="680"/>
      <c r="CY44" s="681"/>
      <c r="CZ44" s="684">
        <v>16.399999999999999</v>
      </c>
      <c r="DA44" s="685"/>
      <c r="DB44" s="685"/>
      <c r="DC44" s="780"/>
      <c r="DD44" s="688">
        <v>67021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489230</v>
      </c>
      <c r="CS45" s="715"/>
      <c r="CT45" s="715"/>
      <c r="CU45" s="715"/>
      <c r="CV45" s="715"/>
      <c r="CW45" s="715"/>
      <c r="CX45" s="715"/>
      <c r="CY45" s="716"/>
      <c r="CZ45" s="684">
        <v>12.5</v>
      </c>
      <c r="DA45" s="712"/>
      <c r="DB45" s="712"/>
      <c r="DC45" s="717"/>
      <c r="DD45" s="688">
        <v>8045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148171</v>
      </c>
      <c r="CS46" s="680"/>
      <c r="CT46" s="680"/>
      <c r="CU46" s="680"/>
      <c r="CV46" s="680"/>
      <c r="CW46" s="680"/>
      <c r="CX46" s="680"/>
      <c r="CY46" s="681"/>
      <c r="CZ46" s="684">
        <v>3.8</v>
      </c>
      <c r="DA46" s="685"/>
      <c r="DB46" s="685"/>
      <c r="DC46" s="780"/>
      <c r="DD46" s="688">
        <v>58882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t="s">
        <v>126</v>
      </c>
      <c r="CS47" s="715"/>
      <c r="CT47" s="715"/>
      <c r="CU47" s="715"/>
      <c r="CV47" s="715"/>
      <c r="CW47" s="715"/>
      <c r="CX47" s="715"/>
      <c r="CY47" s="716"/>
      <c r="CZ47" s="684" t="s">
        <v>223</v>
      </c>
      <c r="DA47" s="712"/>
      <c r="DB47" s="712"/>
      <c r="DC47" s="717"/>
      <c r="DD47" s="688" t="s">
        <v>126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223</v>
      </c>
      <c r="CS48" s="680"/>
      <c r="CT48" s="680"/>
      <c r="CU48" s="680"/>
      <c r="CV48" s="680"/>
      <c r="CW48" s="680"/>
      <c r="CX48" s="680"/>
      <c r="CY48" s="681"/>
      <c r="CZ48" s="684" t="s">
        <v>223</v>
      </c>
      <c r="DA48" s="685"/>
      <c r="DB48" s="685"/>
      <c r="DC48" s="780"/>
      <c r="DD48" s="688" t="s">
        <v>223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3900137</v>
      </c>
      <c r="CS49" s="749"/>
      <c r="CT49" s="749"/>
      <c r="CU49" s="749"/>
      <c r="CV49" s="749"/>
      <c r="CW49" s="749"/>
      <c r="CX49" s="749"/>
      <c r="CY49" s="781"/>
      <c r="CZ49" s="764">
        <v>100</v>
      </c>
      <c r="DA49" s="782"/>
      <c r="DB49" s="782"/>
      <c r="DC49" s="783"/>
      <c r="DD49" s="784">
        <v>2764165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lMU+HqzEtSHOBLefMQn9uHx8YarZUtHWMLgNeqNmOF3GR5x2aQf6zMnbSXV3qZfMFugVnvA3rora8RC8eqOrLQ==" saltValue="BanqLHgx/sHzqRo51FwQ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4018</v>
      </c>
      <c r="R7" s="815"/>
      <c r="S7" s="815"/>
      <c r="T7" s="815"/>
      <c r="U7" s="815"/>
      <c r="V7" s="815">
        <v>3897</v>
      </c>
      <c r="W7" s="815"/>
      <c r="X7" s="815"/>
      <c r="Y7" s="815"/>
      <c r="Z7" s="815"/>
      <c r="AA7" s="815">
        <v>121</v>
      </c>
      <c r="AB7" s="815"/>
      <c r="AC7" s="815"/>
      <c r="AD7" s="815"/>
      <c r="AE7" s="816"/>
      <c r="AF7" s="817">
        <v>114</v>
      </c>
      <c r="AG7" s="818"/>
      <c r="AH7" s="818"/>
      <c r="AI7" s="818"/>
      <c r="AJ7" s="819"/>
      <c r="AK7" s="854"/>
      <c r="AL7" s="855"/>
      <c r="AM7" s="855"/>
      <c r="AN7" s="855"/>
      <c r="AO7" s="855"/>
      <c r="AP7" s="855">
        <v>6552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0</v>
      </c>
      <c r="CI7" s="852"/>
      <c r="CJ7" s="852"/>
      <c r="CK7" s="852"/>
      <c r="CL7" s="853"/>
      <c r="CM7" s="851">
        <v>-425</v>
      </c>
      <c r="CN7" s="852"/>
      <c r="CO7" s="852"/>
      <c r="CP7" s="852"/>
      <c r="CQ7" s="853"/>
      <c r="CR7" s="851">
        <v>11</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382</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v>0</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584</v>
      </c>
      <c r="BT8" s="849"/>
      <c r="BU8" s="849"/>
      <c r="BV8" s="849"/>
      <c r="BW8" s="849"/>
      <c r="BX8" s="849"/>
      <c r="BY8" s="849"/>
      <c r="BZ8" s="849"/>
      <c r="CA8" s="849"/>
      <c r="CB8" s="849"/>
      <c r="CC8" s="849"/>
      <c r="CD8" s="849"/>
      <c r="CE8" s="849"/>
      <c r="CF8" s="849"/>
      <c r="CG8" s="850"/>
      <c r="CH8" s="861">
        <v>2</v>
      </c>
      <c r="CI8" s="862"/>
      <c r="CJ8" s="862"/>
      <c r="CK8" s="862"/>
      <c r="CL8" s="863"/>
      <c r="CM8" s="861">
        <v>115</v>
      </c>
      <c r="CN8" s="862"/>
      <c r="CO8" s="862"/>
      <c r="CP8" s="862"/>
      <c r="CQ8" s="863"/>
      <c r="CR8" s="861">
        <v>20</v>
      </c>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383</v>
      </c>
      <c r="C9" s="836"/>
      <c r="D9" s="836"/>
      <c r="E9" s="836"/>
      <c r="F9" s="836"/>
      <c r="G9" s="836"/>
      <c r="H9" s="836"/>
      <c r="I9" s="836"/>
      <c r="J9" s="836"/>
      <c r="K9" s="836"/>
      <c r="L9" s="836"/>
      <c r="M9" s="836"/>
      <c r="N9" s="836"/>
      <c r="O9" s="836"/>
      <c r="P9" s="837"/>
      <c r="Q9" s="838">
        <v>4</v>
      </c>
      <c r="R9" s="839"/>
      <c r="S9" s="839"/>
      <c r="T9" s="839"/>
      <c r="U9" s="839"/>
      <c r="V9" s="839">
        <v>4</v>
      </c>
      <c r="W9" s="839"/>
      <c r="X9" s="839"/>
      <c r="Y9" s="839"/>
      <c r="Z9" s="839"/>
      <c r="AA9" s="839">
        <v>4</v>
      </c>
      <c r="AB9" s="839"/>
      <c r="AC9" s="839"/>
      <c r="AD9" s="839"/>
      <c r="AE9" s="840"/>
      <c r="AF9" s="841" t="s">
        <v>384</v>
      </c>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585</v>
      </c>
      <c r="BT9" s="849"/>
      <c r="BU9" s="849"/>
      <c r="BV9" s="849"/>
      <c r="BW9" s="849"/>
      <c r="BX9" s="849"/>
      <c r="BY9" s="849"/>
      <c r="BZ9" s="849"/>
      <c r="CA9" s="849"/>
      <c r="CB9" s="849"/>
      <c r="CC9" s="849"/>
      <c r="CD9" s="849"/>
      <c r="CE9" s="849"/>
      <c r="CF9" s="849"/>
      <c r="CG9" s="850"/>
      <c r="CH9" s="861">
        <v>0</v>
      </c>
      <c r="CI9" s="862"/>
      <c r="CJ9" s="862"/>
      <c r="CK9" s="862"/>
      <c r="CL9" s="863"/>
      <c r="CM9" s="861">
        <v>0</v>
      </c>
      <c r="CN9" s="862"/>
      <c r="CO9" s="862"/>
      <c r="CP9" s="862"/>
      <c r="CQ9" s="863"/>
      <c r="CR9" s="861">
        <v>0</v>
      </c>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114</v>
      </c>
      <c r="AG23" s="874"/>
      <c r="AH23" s="874"/>
      <c r="AI23" s="874"/>
      <c r="AJ23" s="877"/>
      <c r="AK23" s="878"/>
      <c r="AL23" s="879"/>
      <c r="AM23" s="879"/>
      <c r="AN23" s="879"/>
      <c r="AO23" s="879"/>
      <c r="AP23" s="874"/>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454</v>
      </c>
      <c r="R28" s="903"/>
      <c r="S28" s="903"/>
      <c r="T28" s="903"/>
      <c r="U28" s="903"/>
      <c r="V28" s="903">
        <v>446</v>
      </c>
      <c r="W28" s="903"/>
      <c r="X28" s="903"/>
      <c r="Y28" s="903"/>
      <c r="Z28" s="903"/>
      <c r="AA28" s="903">
        <v>8</v>
      </c>
      <c r="AB28" s="903"/>
      <c r="AC28" s="903"/>
      <c r="AD28" s="903"/>
      <c r="AE28" s="904"/>
      <c r="AF28" s="905">
        <v>8</v>
      </c>
      <c r="AG28" s="903"/>
      <c r="AH28" s="903"/>
      <c r="AI28" s="903"/>
      <c r="AJ28" s="906"/>
      <c r="AK28" s="907">
        <v>40</v>
      </c>
      <c r="AL28" s="898"/>
      <c r="AM28" s="898"/>
      <c r="AN28" s="898"/>
      <c r="AO28" s="898"/>
      <c r="AP28" s="898"/>
      <c r="AQ28" s="898"/>
      <c r="AR28" s="898"/>
      <c r="AS28" s="898"/>
      <c r="AT28" s="898"/>
      <c r="AU28" s="898">
        <v>40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501</v>
      </c>
      <c r="R29" s="839"/>
      <c r="S29" s="839"/>
      <c r="T29" s="839"/>
      <c r="U29" s="839"/>
      <c r="V29" s="839">
        <v>485</v>
      </c>
      <c r="W29" s="839"/>
      <c r="X29" s="839"/>
      <c r="Y29" s="839"/>
      <c r="Z29" s="839"/>
      <c r="AA29" s="839">
        <v>16</v>
      </c>
      <c r="AB29" s="839"/>
      <c r="AC29" s="839"/>
      <c r="AD29" s="839"/>
      <c r="AE29" s="840"/>
      <c r="AF29" s="841">
        <v>16</v>
      </c>
      <c r="AG29" s="842"/>
      <c r="AH29" s="842"/>
      <c r="AI29" s="842"/>
      <c r="AJ29" s="843"/>
      <c r="AK29" s="910">
        <v>101</v>
      </c>
      <c r="AL29" s="911"/>
      <c r="AM29" s="911"/>
      <c r="AN29" s="911"/>
      <c r="AO29" s="911"/>
      <c r="AP29" s="911"/>
      <c r="AQ29" s="911"/>
      <c r="AR29" s="911"/>
      <c r="AS29" s="911"/>
      <c r="AT29" s="911"/>
      <c r="AU29" s="911">
        <v>101</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41</v>
      </c>
      <c r="R30" s="839"/>
      <c r="S30" s="839"/>
      <c r="T30" s="839"/>
      <c r="U30" s="839"/>
      <c r="V30" s="839">
        <v>41</v>
      </c>
      <c r="W30" s="839"/>
      <c r="X30" s="839"/>
      <c r="Y30" s="839"/>
      <c r="Z30" s="839"/>
      <c r="AA30" s="839">
        <v>0</v>
      </c>
      <c r="AB30" s="839"/>
      <c r="AC30" s="839"/>
      <c r="AD30" s="839"/>
      <c r="AE30" s="840"/>
      <c r="AF30" s="841">
        <v>0</v>
      </c>
      <c r="AG30" s="842"/>
      <c r="AH30" s="842"/>
      <c r="AI30" s="842"/>
      <c r="AJ30" s="843"/>
      <c r="AK30" s="910">
        <v>25</v>
      </c>
      <c r="AL30" s="911"/>
      <c r="AM30" s="911"/>
      <c r="AN30" s="911"/>
      <c r="AO30" s="911"/>
      <c r="AP30" s="911"/>
      <c r="AQ30" s="911"/>
      <c r="AR30" s="911"/>
      <c r="AS30" s="911"/>
      <c r="AT30" s="911"/>
      <c r="AU30" s="911">
        <v>25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213</v>
      </c>
      <c r="R31" s="839"/>
      <c r="S31" s="839"/>
      <c r="T31" s="839"/>
      <c r="U31" s="839"/>
      <c r="V31" s="839">
        <v>198</v>
      </c>
      <c r="W31" s="839"/>
      <c r="X31" s="839"/>
      <c r="Y31" s="839"/>
      <c r="Z31" s="839"/>
      <c r="AA31" s="839">
        <v>15</v>
      </c>
      <c r="AB31" s="839"/>
      <c r="AC31" s="839"/>
      <c r="AD31" s="839"/>
      <c r="AE31" s="840"/>
      <c r="AF31" s="841">
        <v>15</v>
      </c>
      <c r="AG31" s="842"/>
      <c r="AH31" s="842"/>
      <c r="AI31" s="842"/>
      <c r="AJ31" s="843"/>
      <c r="AK31" s="910">
        <v>10</v>
      </c>
      <c r="AL31" s="911"/>
      <c r="AM31" s="911"/>
      <c r="AN31" s="911"/>
      <c r="AO31" s="911"/>
      <c r="AP31" s="911">
        <v>21</v>
      </c>
      <c r="AQ31" s="911"/>
      <c r="AR31" s="911"/>
      <c r="AS31" s="911"/>
      <c r="AT31" s="911"/>
      <c r="AU31" s="911">
        <v>10</v>
      </c>
      <c r="AV31" s="911"/>
      <c r="AW31" s="911"/>
      <c r="AX31" s="911"/>
      <c r="AY31" s="911"/>
      <c r="AZ31" s="912"/>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125</v>
      </c>
      <c r="R32" s="839"/>
      <c r="S32" s="839"/>
      <c r="T32" s="839"/>
      <c r="U32" s="839"/>
      <c r="V32" s="839">
        <v>125</v>
      </c>
      <c r="W32" s="839"/>
      <c r="X32" s="839"/>
      <c r="Y32" s="839"/>
      <c r="Z32" s="839"/>
      <c r="AA32" s="839">
        <v>0</v>
      </c>
      <c r="AB32" s="839"/>
      <c r="AC32" s="839"/>
      <c r="AD32" s="839"/>
      <c r="AE32" s="840"/>
      <c r="AF32" s="841" t="s">
        <v>384</v>
      </c>
      <c r="AG32" s="842"/>
      <c r="AH32" s="842"/>
      <c r="AI32" s="842"/>
      <c r="AJ32" s="843"/>
      <c r="AK32" s="910">
        <v>82</v>
      </c>
      <c r="AL32" s="911"/>
      <c r="AM32" s="911"/>
      <c r="AN32" s="911"/>
      <c r="AO32" s="911"/>
      <c r="AP32" s="911">
        <v>817</v>
      </c>
      <c r="AQ32" s="911"/>
      <c r="AR32" s="911"/>
      <c r="AS32" s="911"/>
      <c r="AT32" s="911"/>
      <c r="AU32" s="911">
        <v>82</v>
      </c>
      <c r="AV32" s="911"/>
      <c r="AW32" s="911"/>
      <c r="AX32" s="911"/>
      <c r="AY32" s="911"/>
      <c r="AZ32" s="912"/>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33</v>
      </c>
      <c r="R33" s="839"/>
      <c r="S33" s="839"/>
      <c r="T33" s="839"/>
      <c r="U33" s="839"/>
      <c r="V33" s="839">
        <v>33</v>
      </c>
      <c r="W33" s="839"/>
      <c r="X33" s="839"/>
      <c r="Y33" s="839"/>
      <c r="Z33" s="839"/>
      <c r="AA33" s="839">
        <v>0</v>
      </c>
      <c r="AB33" s="839"/>
      <c r="AC33" s="839"/>
      <c r="AD33" s="839"/>
      <c r="AE33" s="840"/>
      <c r="AF33" s="841" t="s">
        <v>384</v>
      </c>
      <c r="AG33" s="842"/>
      <c r="AH33" s="842"/>
      <c r="AI33" s="842"/>
      <c r="AJ33" s="843"/>
      <c r="AK33" s="910">
        <v>24</v>
      </c>
      <c r="AL33" s="911"/>
      <c r="AM33" s="911"/>
      <c r="AN33" s="911"/>
      <c r="AO33" s="911"/>
      <c r="AP33" s="911">
        <v>321</v>
      </c>
      <c r="AQ33" s="911"/>
      <c r="AR33" s="911"/>
      <c r="AS33" s="911"/>
      <c r="AT33" s="911"/>
      <c r="AU33" s="911">
        <v>24</v>
      </c>
      <c r="AV33" s="911"/>
      <c r="AW33" s="911"/>
      <c r="AX33" s="911"/>
      <c r="AY33" s="911"/>
      <c r="AZ33" s="912"/>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406</v>
      </c>
      <c r="C34" s="836"/>
      <c r="D34" s="836"/>
      <c r="E34" s="836"/>
      <c r="F34" s="836"/>
      <c r="G34" s="836"/>
      <c r="H34" s="836"/>
      <c r="I34" s="836"/>
      <c r="J34" s="836"/>
      <c r="K34" s="836"/>
      <c r="L34" s="836"/>
      <c r="M34" s="836"/>
      <c r="N34" s="836"/>
      <c r="O34" s="836"/>
      <c r="P34" s="837"/>
      <c r="Q34" s="838">
        <v>14</v>
      </c>
      <c r="R34" s="839"/>
      <c r="S34" s="839"/>
      <c r="T34" s="839"/>
      <c r="U34" s="839"/>
      <c r="V34" s="839">
        <v>14</v>
      </c>
      <c r="W34" s="839"/>
      <c r="X34" s="839"/>
      <c r="Y34" s="839"/>
      <c r="Z34" s="839"/>
      <c r="AA34" s="839">
        <v>0</v>
      </c>
      <c r="AB34" s="839"/>
      <c r="AC34" s="839"/>
      <c r="AD34" s="839"/>
      <c r="AE34" s="840"/>
      <c r="AF34" s="841" t="s">
        <v>126</v>
      </c>
      <c r="AG34" s="842"/>
      <c r="AH34" s="842"/>
      <c r="AI34" s="842"/>
      <c r="AJ34" s="843"/>
      <c r="AK34" s="910">
        <v>11</v>
      </c>
      <c r="AL34" s="911"/>
      <c r="AM34" s="911"/>
      <c r="AN34" s="911"/>
      <c r="AO34" s="911"/>
      <c r="AP34" s="911">
        <v>71</v>
      </c>
      <c r="AQ34" s="911"/>
      <c r="AR34" s="911"/>
      <c r="AS34" s="911"/>
      <c r="AT34" s="911"/>
      <c r="AU34" s="911">
        <v>11</v>
      </c>
      <c r="AV34" s="911"/>
      <c r="AW34" s="911"/>
      <c r="AX34" s="911"/>
      <c r="AY34" s="911"/>
      <c r="AZ34" s="912"/>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407</v>
      </c>
      <c r="C35" s="836"/>
      <c r="D35" s="836"/>
      <c r="E35" s="836"/>
      <c r="F35" s="836"/>
      <c r="G35" s="836"/>
      <c r="H35" s="836"/>
      <c r="I35" s="836"/>
      <c r="J35" s="836"/>
      <c r="K35" s="836"/>
      <c r="L35" s="836"/>
      <c r="M35" s="836"/>
      <c r="N35" s="836"/>
      <c r="O35" s="836"/>
      <c r="P35" s="837"/>
      <c r="Q35" s="838">
        <v>6</v>
      </c>
      <c r="R35" s="839"/>
      <c r="S35" s="839"/>
      <c r="T35" s="839"/>
      <c r="U35" s="839"/>
      <c r="V35" s="839">
        <v>6</v>
      </c>
      <c r="W35" s="839"/>
      <c r="X35" s="839"/>
      <c r="Y35" s="839"/>
      <c r="Z35" s="839"/>
      <c r="AA35" s="839">
        <v>0</v>
      </c>
      <c r="AB35" s="839"/>
      <c r="AC35" s="839"/>
      <c r="AD35" s="839"/>
      <c r="AE35" s="840"/>
      <c r="AF35" s="841" t="s">
        <v>126</v>
      </c>
      <c r="AG35" s="842"/>
      <c r="AH35" s="842"/>
      <c r="AI35" s="842"/>
      <c r="AJ35" s="843"/>
      <c r="AK35" s="910">
        <v>1</v>
      </c>
      <c r="AL35" s="911"/>
      <c r="AM35" s="911"/>
      <c r="AN35" s="911"/>
      <c r="AO35" s="911"/>
      <c r="AP35" s="911">
        <v>5</v>
      </c>
      <c r="AQ35" s="911"/>
      <c r="AR35" s="911"/>
      <c r="AS35" s="911"/>
      <c r="AT35" s="911"/>
      <c r="AU35" s="911">
        <v>1</v>
      </c>
      <c r="AV35" s="911"/>
      <c r="AW35" s="911"/>
      <c r="AX35" s="911"/>
      <c r="AY35" s="911"/>
      <c r="AZ35" s="912"/>
      <c r="BA35" s="912"/>
      <c r="BB35" s="912"/>
      <c r="BC35" s="912"/>
      <c r="BD35" s="912"/>
      <c r="BE35" s="908" t="s">
        <v>408</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38</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393</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573</v>
      </c>
      <c r="C68" s="950"/>
      <c r="D68" s="950"/>
      <c r="E68" s="950"/>
      <c r="F68" s="950"/>
      <c r="G68" s="950"/>
      <c r="H68" s="950"/>
      <c r="I68" s="950"/>
      <c r="J68" s="950"/>
      <c r="K68" s="950"/>
      <c r="L68" s="950"/>
      <c r="M68" s="950"/>
      <c r="N68" s="950"/>
      <c r="O68" s="950"/>
      <c r="P68" s="951"/>
      <c r="Q68" s="952">
        <v>5544</v>
      </c>
      <c r="R68" s="946"/>
      <c r="S68" s="946"/>
      <c r="T68" s="946"/>
      <c r="U68" s="946"/>
      <c r="V68" s="946">
        <v>5425</v>
      </c>
      <c r="W68" s="946"/>
      <c r="X68" s="946"/>
      <c r="Y68" s="946"/>
      <c r="Z68" s="946"/>
      <c r="AA68" s="946">
        <v>119</v>
      </c>
      <c r="AB68" s="946"/>
      <c r="AC68" s="946"/>
      <c r="AD68" s="946"/>
      <c r="AE68" s="946"/>
      <c r="AF68" s="946">
        <v>114</v>
      </c>
      <c r="AG68" s="946"/>
      <c r="AH68" s="946"/>
      <c r="AI68" s="946"/>
      <c r="AJ68" s="946"/>
      <c r="AK68" s="946">
        <v>337</v>
      </c>
      <c r="AL68" s="946"/>
      <c r="AM68" s="946"/>
      <c r="AN68" s="946"/>
      <c r="AO68" s="946"/>
      <c r="AP68" s="946">
        <v>646</v>
      </c>
      <c r="AQ68" s="946"/>
      <c r="AR68" s="946"/>
      <c r="AS68" s="946"/>
      <c r="AT68" s="946"/>
      <c r="AU68" s="946">
        <v>130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574</v>
      </c>
      <c r="C69" s="954"/>
      <c r="D69" s="954"/>
      <c r="E69" s="954"/>
      <c r="F69" s="954"/>
      <c r="G69" s="954"/>
      <c r="H69" s="954"/>
      <c r="I69" s="954"/>
      <c r="J69" s="954"/>
      <c r="K69" s="954"/>
      <c r="L69" s="954"/>
      <c r="M69" s="954"/>
      <c r="N69" s="954"/>
      <c r="O69" s="954"/>
      <c r="P69" s="955"/>
      <c r="Q69" s="956">
        <v>642</v>
      </c>
      <c r="R69" s="911"/>
      <c r="S69" s="911"/>
      <c r="T69" s="911"/>
      <c r="U69" s="911"/>
      <c r="V69" s="911">
        <v>457</v>
      </c>
      <c r="W69" s="911"/>
      <c r="X69" s="911"/>
      <c r="Y69" s="911"/>
      <c r="Z69" s="911"/>
      <c r="AA69" s="911">
        <v>185</v>
      </c>
      <c r="AB69" s="911"/>
      <c r="AC69" s="911"/>
      <c r="AD69" s="911"/>
      <c r="AE69" s="911"/>
      <c r="AF69" s="911">
        <v>1127</v>
      </c>
      <c r="AG69" s="911"/>
      <c r="AH69" s="911"/>
      <c r="AI69" s="911"/>
      <c r="AJ69" s="911"/>
      <c r="AK69" s="911">
        <v>0</v>
      </c>
      <c r="AL69" s="911"/>
      <c r="AM69" s="911"/>
      <c r="AN69" s="911"/>
      <c r="AO69" s="911"/>
      <c r="AP69" s="911">
        <v>19</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575</v>
      </c>
      <c r="C70" s="954"/>
      <c r="D70" s="954"/>
      <c r="E70" s="954"/>
      <c r="F70" s="954"/>
      <c r="G70" s="954"/>
      <c r="H70" s="954"/>
      <c r="I70" s="954"/>
      <c r="J70" s="954"/>
      <c r="K70" s="954"/>
      <c r="L70" s="954"/>
      <c r="M70" s="954"/>
      <c r="N70" s="954"/>
      <c r="O70" s="954"/>
      <c r="P70" s="955"/>
      <c r="Q70" s="956">
        <v>9184</v>
      </c>
      <c r="R70" s="911"/>
      <c r="S70" s="911"/>
      <c r="T70" s="911"/>
      <c r="U70" s="911"/>
      <c r="V70" s="911">
        <v>9066</v>
      </c>
      <c r="W70" s="911"/>
      <c r="X70" s="911"/>
      <c r="Y70" s="911"/>
      <c r="Z70" s="911"/>
      <c r="AA70" s="911">
        <v>118</v>
      </c>
      <c r="AB70" s="911"/>
      <c r="AC70" s="911"/>
      <c r="AD70" s="911"/>
      <c r="AE70" s="911"/>
      <c r="AF70" s="911">
        <v>0</v>
      </c>
      <c r="AG70" s="911"/>
      <c r="AH70" s="911"/>
      <c r="AI70" s="911"/>
      <c r="AJ70" s="911"/>
      <c r="AK70" s="911">
        <v>15</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576</v>
      </c>
      <c r="C71" s="954"/>
      <c r="D71" s="954"/>
      <c r="E71" s="954"/>
      <c r="F71" s="954"/>
      <c r="G71" s="954"/>
      <c r="H71" s="954"/>
      <c r="I71" s="954"/>
      <c r="J71" s="954"/>
      <c r="K71" s="954"/>
      <c r="L71" s="954"/>
      <c r="M71" s="954"/>
      <c r="N71" s="954"/>
      <c r="O71" s="954"/>
      <c r="P71" s="955"/>
      <c r="Q71" s="956">
        <v>1536</v>
      </c>
      <c r="R71" s="911"/>
      <c r="S71" s="911"/>
      <c r="T71" s="911"/>
      <c r="U71" s="911"/>
      <c r="V71" s="911">
        <v>1535</v>
      </c>
      <c r="W71" s="911"/>
      <c r="X71" s="911"/>
      <c r="Y71" s="911"/>
      <c r="Z71" s="911"/>
      <c r="AA71" s="911">
        <v>1</v>
      </c>
      <c r="AB71" s="911"/>
      <c r="AC71" s="911"/>
      <c r="AD71" s="911"/>
      <c r="AE71" s="911"/>
      <c r="AF71" s="911">
        <v>0</v>
      </c>
      <c r="AG71" s="911"/>
      <c r="AH71" s="911"/>
      <c r="AI71" s="911"/>
      <c r="AJ71" s="911"/>
      <c r="AK71" s="911">
        <v>0</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577</v>
      </c>
      <c r="C72" s="954"/>
      <c r="D72" s="954"/>
      <c r="E72" s="954"/>
      <c r="F72" s="954"/>
      <c r="G72" s="954"/>
      <c r="H72" s="954"/>
      <c r="I72" s="954"/>
      <c r="J72" s="954"/>
      <c r="K72" s="954"/>
      <c r="L72" s="954"/>
      <c r="M72" s="954"/>
      <c r="N72" s="954"/>
      <c r="O72" s="954"/>
      <c r="P72" s="955"/>
      <c r="Q72" s="956">
        <v>1</v>
      </c>
      <c r="R72" s="911"/>
      <c r="S72" s="911"/>
      <c r="T72" s="911"/>
      <c r="U72" s="911"/>
      <c r="V72" s="911">
        <v>1</v>
      </c>
      <c r="W72" s="911"/>
      <c r="X72" s="911"/>
      <c r="Y72" s="911"/>
      <c r="Z72" s="911"/>
      <c r="AA72" s="911">
        <v>0</v>
      </c>
      <c r="AB72" s="911"/>
      <c r="AC72" s="911"/>
      <c r="AD72" s="911"/>
      <c r="AE72" s="911"/>
      <c r="AF72" s="911">
        <v>0</v>
      </c>
      <c r="AG72" s="911"/>
      <c r="AH72" s="911"/>
      <c r="AI72" s="911"/>
      <c r="AJ72" s="911"/>
      <c r="AK72" s="911">
        <v>0</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578</v>
      </c>
      <c r="C73" s="954"/>
      <c r="D73" s="954"/>
      <c r="E73" s="954"/>
      <c r="F73" s="954"/>
      <c r="G73" s="954"/>
      <c r="H73" s="954"/>
      <c r="I73" s="954"/>
      <c r="J73" s="954"/>
      <c r="K73" s="954"/>
      <c r="L73" s="954"/>
      <c r="M73" s="954"/>
      <c r="N73" s="954"/>
      <c r="O73" s="954"/>
      <c r="P73" s="955"/>
      <c r="Q73" s="956">
        <v>60</v>
      </c>
      <c r="R73" s="911"/>
      <c r="S73" s="911"/>
      <c r="T73" s="911"/>
      <c r="U73" s="911"/>
      <c r="V73" s="911">
        <v>59</v>
      </c>
      <c r="W73" s="911"/>
      <c r="X73" s="911"/>
      <c r="Y73" s="911"/>
      <c r="Z73" s="911"/>
      <c r="AA73" s="911">
        <v>1</v>
      </c>
      <c r="AB73" s="911"/>
      <c r="AC73" s="911"/>
      <c r="AD73" s="911"/>
      <c r="AE73" s="911"/>
      <c r="AF73" s="911">
        <v>0</v>
      </c>
      <c r="AG73" s="911"/>
      <c r="AH73" s="911"/>
      <c r="AI73" s="911"/>
      <c r="AJ73" s="911"/>
      <c r="AK73" s="911">
        <v>24</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579</v>
      </c>
      <c r="C74" s="954"/>
      <c r="D74" s="954"/>
      <c r="E74" s="954"/>
      <c r="F74" s="954"/>
      <c r="G74" s="954"/>
      <c r="H74" s="954"/>
      <c r="I74" s="954"/>
      <c r="J74" s="954"/>
      <c r="K74" s="954"/>
      <c r="L74" s="954"/>
      <c r="M74" s="954"/>
      <c r="N74" s="954"/>
      <c r="O74" s="954"/>
      <c r="P74" s="955"/>
      <c r="Q74" s="956">
        <v>39</v>
      </c>
      <c r="R74" s="911"/>
      <c r="S74" s="911"/>
      <c r="T74" s="911"/>
      <c r="U74" s="911"/>
      <c r="V74" s="911">
        <v>37</v>
      </c>
      <c r="W74" s="911"/>
      <c r="X74" s="911"/>
      <c r="Y74" s="911"/>
      <c r="Z74" s="911"/>
      <c r="AA74" s="911">
        <v>2</v>
      </c>
      <c r="AB74" s="911"/>
      <c r="AC74" s="911"/>
      <c r="AD74" s="911"/>
      <c r="AE74" s="911"/>
      <c r="AF74" s="911">
        <v>0</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580</v>
      </c>
      <c r="C75" s="954"/>
      <c r="D75" s="954"/>
      <c r="E75" s="954"/>
      <c r="F75" s="954"/>
      <c r="G75" s="954"/>
      <c r="H75" s="954"/>
      <c r="I75" s="954"/>
      <c r="J75" s="954"/>
      <c r="K75" s="954"/>
      <c r="L75" s="954"/>
      <c r="M75" s="954"/>
      <c r="N75" s="954"/>
      <c r="O75" s="954"/>
      <c r="P75" s="955"/>
      <c r="Q75" s="959">
        <v>1174</v>
      </c>
      <c r="R75" s="960"/>
      <c r="S75" s="960"/>
      <c r="T75" s="960"/>
      <c r="U75" s="910"/>
      <c r="V75" s="961">
        <v>1130</v>
      </c>
      <c r="W75" s="960"/>
      <c r="X75" s="960"/>
      <c r="Y75" s="960"/>
      <c r="Z75" s="910"/>
      <c r="AA75" s="961">
        <v>44</v>
      </c>
      <c r="AB75" s="960"/>
      <c r="AC75" s="960"/>
      <c r="AD75" s="960"/>
      <c r="AE75" s="910"/>
      <c r="AF75" s="961">
        <v>44</v>
      </c>
      <c r="AG75" s="960"/>
      <c r="AH75" s="960"/>
      <c r="AI75" s="960"/>
      <c r="AJ75" s="910"/>
      <c r="AK75" s="961">
        <v>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581</v>
      </c>
      <c r="C76" s="954"/>
      <c r="D76" s="954"/>
      <c r="E76" s="954"/>
      <c r="F76" s="954"/>
      <c r="G76" s="954"/>
      <c r="H76" s="954"/>
      <c r="I76" s="954"/>
      <c r="J76" s="954"/>
      <c r="K76" s="954"/>
      <c r="L76" s="954"/>
      <c r="M76" s="954"/>
      <c r="N76" s="954"/>
      <c r="O76" s="954"/>
      <c r="P76" s="955"/>
      <c r="Q76" s="959">
        <v>250623</v>
      </c>
      <c r="R76" s="960"/>
      <c r="S76" s="960"/>
      <c r="T76" s="960"/>
      <c r="U76" s="910"/>
      <c r="V76" s="961">
        <v>237946</v>
      </c>
      <c r="W76" s="960"/>
      <c r="X76" s="960"/>
      <c r="Y76" s="960"/>
      <c r="Z76" s="910"/>
      <c r="AA76" s="961">
        <v>12677</v>
      </c>
      <c r="AB76" s="960"/>
      <c r="AC76" s="960"/>
      <c r="AD76" s="960"/>
      <c r="AE76" s="910"/>
      <c r="AF76" s="961">
        <v>12677</v>
      </c>
      <c r="AG76" s="960"/>
      <c r="AH76" s="960"/>
      <c r="AI76" s="960"/>
      <c r="AJ76" s="910"/>
      <c r="AK76" s="961">
        <v>923</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582</v>
      </c>
      <c r="C77" s="954"/>
      <c r="D77" s="954"/>
      <c r="E77" s="954"/>
      <c r="F77" s="954"/>
      <c r="G77" s="954"/>
      <c r="H77" s="954"/>
      <c r="I77" s="954"/>
      <c r="J77" s="954"/>
      <c r="K77" s="954"/>
      <c r="L77" s="954"/>
      <c r="M77" s="954"/>
      <c r="N77" s="954"/>
      <c r="O77" s="954"/>
      <c r="P77" s="955"/>
      <c r="Q77" s="959">
        <v>21</v>
      </c>
      <c r="R77" s="960"/>
      <c r="S77" s="960"/>
      <c r="T77" s="960"/>
      <c r="U77" s="910"/>
      <c r="V77" s="961">
        <v>20</v>
      </c>
      <c r="W77" s="960"/>
      <c r="X77" s="960"/>
      <c r="Y77" s="960"/>
      <c r="Z77" s="910"/>
      <c r="AA77" s="961">
        <v>1</v>
      </c>
      <c r="AB77" s="960"/>
      <c r="AC77" s="960"/>
      <c r="AD77" s="960"/>
      <c r="AE77" s="910"/>
      <c r="AF77" s="961">
        <v>1</v>
      </c>
      <c r="AG77" s="960"/>
      <c r="AH77" s="960"/>
      <c r="AI77" s="960"/>
      <c r="AJ77" s="910"/>
      <c r="AK77" s="961">
        <v>1</v>
      </c>
      <c r="AL77" s="960"/>
      <c r="AM77" s="960"/>
      <c r="AN77" s="960"/>
      <c r="AO77" s="910"/>
      <c r="AP77" s="961">
        <v>0</v>
      </c>
      <c r="AQ77" s="960"/>
      <c r="AR77" s="960"/>
      <c r="AS77" s="960"/>
      <c r="AT77" s="910"/>
      <c r="AU77" s="961">
        <v>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302</v>
      </c>
      <c r="AG109" s="975"/>
      <c r="AH109" s="975"/>
      <c r="AI109" s="975"/>
      <c r="AJ109" s="976"/>
      <c r="AK109" s="974" t="s">
        <v>301</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302</v>
      </c>
      <c r="BW109" s="975"/>
      <c r="BX109" s="975"/>
      <c r="BY109" s="975"/>
      <c r="BZ109" s="976"/>
      <c r="CA109" s="974" t="s">
        <v>301</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302</v>
      </c>
      <c r="DM109" s="975"/>
      <c r="DN109" s="975"/>
      <c r="DO109" s="975"/>
      <c r="DP109" s="976"/>
      <c r="DQ109" s="974" t="s">
        <v>301</v>
      </c>
      <c r="DR109" s="975"/>
      <c r="DS109" s="975"/>
      <c r="DT109" s="975"/>
      <c r="DU109" s="976"/>
      <c r="DV109" s="974" t="s">
        <v>429</v>
      </c>
      <c r="DW109" s="975"/>
      <c r="DX109" s="975"/>
      <c r="DY109" s="975"/>
      <c r="DZ109" s="977"/>
    </row>
    <row r="110" spans="1:131" s="246" customFormat="1" ht="26.25" customHeight="1">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502019</v>
      </c>
      <c r="AB110" s="982"/>
      <c r="AC110" s="982"/>
      <c r="AD110" s="982"/>
      <c r="AE110" s="983"/>
      <c r="AF110" s="984">
        <v>502366</v>
      </c>
      <c r="AG110" s="982"/>
      <c r="AH110" s="982"/>
      <c r="AI110" s="982"/>
      <c r="AJ110" s="983"/>
      <c r="AK110" s="984">
        <v>539519</v>
      </c>
      <c r="AL110" s="982"/>
      <c r="AM110" s="982"/>
      <c r="AN110" s="982"/>
      <c r="AO110" s="983"/>
      <c r="AP110" s="985">
        <v>32.799999999999997</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6678888</v>
      </c>
      <c r="BR110" s="1017"/>
      <c r="BS110" s="1017"/>
      <c r="BT110" s="1017"/>
      <c r="BU110" s="1017"/>
      <c r="BV110" s="1017">
        <v>6602571</v>
      </c>
      <c r="BW110" s="1017"/>
      <c r="BX110" s="1017"/>
      <c r="BY110" s="1017"/>
      <c r="BZ110" s="1017"/>
      <c r="CA110" s="1017">
        <v>6551734</v>
      </c>
      <c r="CB110" s="1017"/>
      <c r="CC110" s="1017"/>
      <c r="CD110" s="1017"/>
      <c r="CE110" s="1017"/>
      <c r="CF110" s="1031">
        <v>398.4</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388</v>
      </c>
      <c r="DH110" s="1017"/>
      <c r="DI110" s="1017"/>
      <c r="DJ110" s="1017"/>
      <c r="DK110" s="1017"/>
      <c r="DL110" s="1017" t="s">
        <v>388</v>
      </c>
      <c r="DM110" s="1017"/>
      <c r="DN110" s="1017"/>
      <c r="DO110" s="1017"/>
      <c r="DP110" s="1017"/>
      <c r="DQ110" s="1017" t="s">
        <v>384</v>
      </c>
      <c r="DR110" s="1017"/>
      <c r="DS110" s="1017"/>
      <c r="DT110" s="1017"/>
      <c r="DU110" s="1017"/>
      <c r="DV110" s="1018" t="s">
        <v>126</v>
      </c>
      <c r="DW110" s="1018"/>
      <c r="DX110" s="1018"/>
      <c r="DY110" s="1018"/>
      <c r="DZ110" s="1019"/>
    </row>
    <row r="111" spans="1:131" s="246" customFormat="1" ht="26.25" customHeight="1">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384</v>
      </c>
      <c r="AB111" s="1024"/>
      <c r="AC111" s="1024"/>
      <c r="AD111" s="1024"/>
      <c r="AE111" s="1025"/>
      <c r="AF111" s="1026" t="s">
        <v>126</v>
      </c>
      <c r="AG111" s="1024"/>
      <c r="AH111" s="1024"/>
      <c r="AI111" s="1024"/>
      <c r="AJ111" s="1025"/>
      <c r="AK111" s="1026" t="s">
        <v>126</v>
      </c>
      <c r="AL111" s="1024"/>
      <c r="AM111" s="1024"/>
      <c r="AN111" s="1024"/>
      <c r="AO111" s="1025"/>
      <c r="AP111" s="1027" t="s">
        <v>126</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384</v>
      </c>
      <c r="BR111" s="1010"/>
      <c r="BS111" s="1010"/>
      <c r="BT111" s="1010"/>
      <c r="BU111" s="1010"/>
      <c r="BV111" s="1010" t="s">
        <v>126</v>
      </c>
      <c r="BW111" s="1010"/>
      <c r="BX111" s="1010"/>
      <c r="BY111" s="1010"/>
      <c r="BZ111" s="1010"/>
      <c r="CA111" s="1010" t="s">
        <v>384</v>
      </c>
      <c r="CB111" s="1010"/>
      <c r="CC111" s="1010"/>
      <c r="CD111" s="1010"/>
      <c r="CE111" s="1010"/>
      <c r="CF111" s="1004" t="s">
        <v>388</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126</v>
      </c>
      <c r="DH111" s="1010"/>
      <c r="DI111" s="1010"/>
      <c r="DJ111" s="1010"/>
      <c r="DK111" s="1010"/>
      <c r="DL111" s="1010" t="s">
        <v>126</v>
      </c>
      <c r="DM111" s="1010"/>
      <c r="DN111" s="1010"/>
      <c r="DO111" s="1010"/>
      <c r="DP111" s="1010"/>
      <c r="DQ111" s="1010" t="s">
        <v>126</v>
      </c>
      <c r="DR111" s="1010"/>
      <c r="DS111" s="1010"/>
      <c r="DT111" s="1010"/>
      <c r="DU111" s="1010"/>
      <c r="DV111" s="1011" t="s">
        <v>126</v>
      </c>
      <c r="DW111" s="1011"/>
      <c r="DX111" s="1011"/>
      <c r="DY111" s="1011"/>
      <c r="DZ111" s="1012"/>
    </row>
    <row r="112" spans="1:131" s="246" customFormat="1" ht="26.25" customHeight="1">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384</v>
      </c>
      <c r="AB112" s="1049"/>
      <c r="AC112" s="1049"/>
      <c r="AD112" s="1049"/>
      <c r="AE112" s="1050"/>
      <c r="AF112" s="1051" t="s">
        <v>388</v>
      </c>
      <c r="AG112" s="1049"/>
      <c r="AH112" s="1049"/>
      <c r="AI112" s="1049"/>
      <c r="AJ112" s="1050"/>
      <c r="AK112" s="1051" t="s">
        <v>126</v>
      </c>
      <c r="AL112" s="1049"/>
      <c r="AM112" s="1049"/>
      <c r="AN112" s="1049"/>
      <c r="AO112" s="1050"/>
      <c r="AP112" s="1052" t="s">
        <v>384</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1224394</v>
      </c>
      <c r="BR112" s="1010"/>
      <c r="BS112" s="1010"/>
      <c r="BT112" s="1010"/>
      <c r="BU112" s="1010"/>
      <c r="BV112" s="1010">
        <v>1334411</v>
      </c>
      <c r="BW112" s="1010"/>
      <c r="BX112" s="1010"/>
      <c r="BY112" s="1010"/>
      <c r="BZ112" s="1010"/>
      <c r="CA112" s="1010">
        <v>1284857</v>
      </c>
      <c r="CB112" s="1010"/>
      <c r="CC112" s="1010"/>
      <c r="CD112" s="1010"/>
      <c r="CE112" s="1010"/>
      <c r="CF112" s="1004">
        <v>78.099999999999994</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126</v>
      </c>
      <c r="DM112" s="1010"/>
      <c r="DN112" s="1010"/>
      <c r="DO112" s="1010"/>
      <c r="DP112" s="1010"/>
      <c r="DQ112" s="1010" t="s">
        <v>384</v>
      </c>
      <c r="DR112" s="1010"/>
      <c r="DS112" s="1010"/>
      <c r="DT112" s="1010"/>
      <c r="DU112" s="1010"/>
      <c r="DV112" s="1011" t="s">
        <v>384</v>
      </c>
      <c r="DW112" s="1011"/>
      <c r="DX112" s="1011"/>
      <c r="DY112" s="1011"/>
      <c r="DZ112" s="1012"/>
    </row>
    <row r="113" spans="1:130" s="246" customFormat="1" ht="26.25" customHeight="1">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99995</v>
      </c>
      <c r="AB113" s="1024"/>
      <c r="AC113" s="1024"/>
      <c r="AD113" s="1024"/>
      <c r="AE113" s="1025"/>
      <c r="AF113" s="1026">
        <v>117687</v>
      </c>
      <c r="AG113" s="1024"/>
      <c r="AH113" s="1024"/>
      <c r="AI113" s="1024"/>
      <c r="AJ113" s="1025"/>
      <c r="AK113" s="1026">
        <v>121121</v>
      </c>
      <c r="AL113" s="1024"/>
      <c r="AM113" s="1024"/>
      <c r="AN113" s="1024"/>
      <c r="AO113" s="1025"/>
      <c r="AP113" s="1027">
        <v>7.4</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119242</v>
      </c>
      <c r="BR113" s="1010"/>
      <c r="BS113" s="1010"/>
      <c r="BT113" s="1010"/>
      <c r="BU113" s="1010"/>
      <c r="BV113" s="1010">
        <v>299207</v>
      </c>
      <c r="BW113" s="1010"/>
      <c r="BX113" s="1010"/>
      <c r="BY113" s="1010"/>
      <c r="BZ113" s="1010"/>
      <c r="CA113" s="1010">
        <v>179576</v>
      </c>
      <c r="CB113" s="1010"/>
      <c r="CC113" s="1010"/>
      <c r="CD113" s="1010"/>
      <c r="CE113" s="1010"/>
      <c r="CF113" s="1004">
        <v>10.9</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388</v>
      </c>
      <c r="DH113" s="1049"/>
      <c r="DI113" s="1049"/>
      <c r="DJ113" s="1049"/>
      <c r="DK113" s="1050"/>
      <c r="DL113" s="1051" t="s">
        <v>384</v>
      </c>
      <c r="DM113" s="1049"/>
      <c r="DN113" s="1049"/>
      <c r="DO113" s="1049"/>
      <c r="DP113" s="1050"/>
      <c r="DQ113" s="1051" t="s">
        <v>126</v>
      </c>
      <c r="DR113" s="1049"/>
      <c r="DS113" s="1049"/>
      <c r="DT113" s="1049"/>
      <c r="DU113" s="1050"/>
      <c r="DV113" s="1052" t="s">
        <v>126</v>
      </c>
      <c r="DW113" s="1053"/>
      <c r="DX113" s="1053"/>
      <c r="DY113" s="1053"/>
      <c r="DZ113" s="1054"/>
    </row>
    <row r="114" spans="1:130" s="246" customFormat="1" ht="26.25" customHeight="1">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2931</v>
      </c>
      <c r="AB114" s="1049"/>
      <c r="AC114" s="1049"/>
      <c r="AD114" s="1049"/>
      <c r="AE114" s="1050"/>
      <c r="AF114" s="1051">
        <v>1699</v>
      </c>
      <c r="AG114" s="1049"/>
      <c r="AH114" s="1049"/>
      <c r="AI114" s="1049"/>
      <c r="AJ114" s="1050"/>
      <c r="AK114" s="1051">
        <v>2133</v>
      </c>
      <c r="AL114" s="1049"/>
      <c r="AM114" s="1049"/>
      <c r="AN114" s="1049"/>
      <c r="AO114" s="1050"/>
      <c r="AP114" s="1052">
        <v>0.1</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537307</v>
      </c>
      <c r="BR114" s="1010"/>
      <c r="BS114" s="1010"/>
      <c r="BT114" s="1010"/>
      <c r="BU114" s="1010"/>
      <c r="BV114" s="1010">
        <v>444933</v>
      </c>
      <c r="BW114" s="1010"/>
      <c r="BX114" s="1010"/>
      <c r="BY114" s="1010"/>
      <c r="BZ114" s="1010"/>
      <c r="CA114" s="1010">
        <v>435787</v>
      </c>
      <c r="CB114" s="1010"/>
      <c r="CC114" s="1010"/>
      <c r="CD114" s="1010"/>
      <c r="CE114" s="1010"/>
      <c r="CF114" s="1004">
        <v>26.5</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388</v>
      </c>
      <c r="DH114" s="1049"/>
      <c r="DI114" s="1049"/>
      <c r="DJ114" s="1049"/>
      <c r="DK114" s="1050"/>
      <c r="DL114" s="1051" t="s">
        <v>126</v>
      </c>
      <c r="DM114" s="1049"/>
      <c r="DN114" s="1049"/>
      <c r="DO114" s="1049"/>
      <c r="DP114" s="1050"/>
      <c r="DQ114" s="1051" t="s">
        <v>384</v>
      </c>
      <c r="DR114" s="1049"/>
      <c r="DS114" s="1049"/>
      <c r="DT114" s="1049"/>
      <c r="DU114" s="1050"/>
      <c r="DV114" s="1052" t="s">
        <v>126</v>
      </c>
      <c r="DW114" s="1053"/>
      <c r="DX114" s="1053"/>
      <c r="DY114" s="1053"/>
      <c r="DZ114" s="1054"/>
    </row>
    <row r="115" spans="1:130" s="246" customFormat="1" ht="26.25" customHeight="1">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11571</v>
      </c>
      <c r="AB115" s="1024"/>
      <c r="AC115" s="1024"/>
      <c r="AD115" s="1024"/>
      <c r="AE115" s="1025"/>
      <c r="AF115" s="1026">
        <v>839</v>
      </c>
      <c r="AG115" s="1024"/>
      <c r="AH115" s="1024"/>
      <c r="AI115" s="1024"/>
      <c r="AJ115" s="1025"/>
      <c r="AK115" s="1026">
        <v>898</v>
      </c>
      <c r="AL115" s="1024"/>
      <c r="AM115" s="1024"/>
      <c r="AN115" s="1024"/>
      <c r="AO115" s="1025"/>
      <c r="AP115" s="1027">
        <v>0.1</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384</v>
      </c>
      <c r="BR115" s="1010"/>
      <c r="BS115" s="1010"/>
      <c r="BT115" s="1010"/>
      <c r="BU115" s="1010"/>
      <c r="BV115" s="1010" t="s">
        <v>126</v>
      </c>
      <c r="BW115" s="1010"/>
      <c r="BX115" s="1010"/>
      <c r="BY115" s="1010"/>
      <c r="BZ115" s="1010"/>
      <c r="CA115" s="1010" t="s">
        <v>126</v>
      </c>
      <c r="CB115" s="1010"/>
      <c r="CC115" s="1010"/>
      <c r="CD115" s="1010"/>
      <c r="CE115" s="1010"/>
      <c r="CF115" s="1004" t="s">
        <v>126</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388</v>
      </c>
      <c r="DH115" s="1049"/>
      <c r="DI115" s="1049"/>
      <c r="DJ115" s="1049"/>
      <c r="DK115" s="1050"/>
      <c r="DL115" s="1051" t="s">
        <v>384</v>
      </c>
      <c r="DM115" s="1049"/>
      <c r="DN115" s="1049"/>
      <c r="DO115" s="1049"/>
      <c r="DP115" s="1050"/>
      <c r="DQ115" s="1051" t="s">
        <v>388</v>
      </c>
      <c r="DR115" s="1049"/>
      <c r="DS115" s="1049"/>
      <c r="DT115" s="1049"/>
      <c r="DU115" s="1050"/>
      <c r="DV115" s="1052" t="s">
        <v>126</v>
      </c>
      <c r="DW115" s="1053"/>
      <c r="DX115" s="1053"/>
      <c r="DY115" s="1053"/>
      <c r="DZ115" s="1054"/>
    </row>
    <row r="116" spans="1:130" s="246" customFormat="1" ht="26.25" customHeight="1">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12</v>
      </c>
      <c r="AB116" s="1049"/>
      <c r="AC116" s="1049"/>
      <c r="AD116" s="1049"/>
      <c r="AE116" s="1050"/>
      <c r="AF116" s="1051">
        <v>10</v>
      </c>
      <c r="AG116" s="1049"/>
      <c r="AH116" s="1049"/>
      <c r="AI116" s="1049"/>
      <c r="AJ116" s="1050"/>
      <c r="AK116" s="1051">
        <v>36</v>
      </c>
      <c r="AL116" s="1049"/>
      <c r="AM116" s="1049"/>
      <c r="AN116" s="1049"/>
      <c r="AO116" s="1050"/>
      <c r="AP116" s="1052">
        <v>0</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126</v>
      </c>
      <c r="BR116" s="1010"/>
      <c r="BS116" s="1010"/>
      <c r="BT116" s="1010"/>
      <c r="BU116" s="1010"/>
      <c r="BV116" s="1010" t="s">
        <v>388</v>
      </c>
      <c r="BW116" s="1010"/>
      <c r="BX116" s="1010"/>
      <c r="BY116" s="1010"/>
      <c r="BZ116" s="1010"/>
      <c r="CA116" s="1010" t="s">
        <v>384</v>
      </c>
      <c r="CB116" s="1010"/>
      <c r="CC116" s="1010"/>
      <c r="CD116" s="1010"/>
      <c r="CE116" s="1010"/>
      <c r="CF116" s="1004" t="s">
        <v>384</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384</v>
      </c>
      <c r="DH116" s="1049"/>
      <c r="DI116" s="1049"/>
      <c r="DJ116" s="1049"/>
      <c r="DK116" s="1050"/>
      <c r="DL116" s="1051" t="s">
        <v>126</v>
      </c>
      <c r="DM116" s="1049"/>
      <c r="DN116" s="1049"/>
      <c r="DO116" s="1049"/>
      <c r="DP116" s="1050"/>
      <c r="DQ116" s="1051" t="s">
        <v>126</v>
      </c>
      <c r="DR116" s="1049"/>
      <c r="DS116" s="1049"/>
      <c r="DT116" s="1049"/>
      <c r="DU116" s="1050"/>
      <c r="DV116" s="1052" t="s">
        <v>126</v>
      </c>
      <c r="DW116" s="1053"/>
      <c r="DX116" s="1053"/>
      <c r="DY116" s="1053"/>
      <c r="DZ116" s="1054"/>
    </row>
    <row r="117" spans="1:130" s="246" customFormat="1" ht="26.25" customHeight="1">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616528</v>
      </c>
      <c r="AB117" s="1067"/>
      <c r="AC117" s="1067"/>
      <c r="AD117" s="1067"/>
      <c r="AE117" s="1068"/>
      <c r="AF117" s="1069">
        <v>622601</v>
      </c>
      <c r="AG117" s="1067"/>
      <c r="AH117" s="1067"/>
      <c r="AI117" s="1067"/>
      <c r="AJ117" s="1068"/>
      <c r="AK117" s="1069">
        <v>663707</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388</v>
      </c>
      <c r="BR117" s="1010"/>
      <c r="BS117" s="1010"/>
      <c r="BT117" s="1010"/>
      <c r="BU117" s="1010"/>
      <c r="BV117" s="1010" t="s">
        <v>126</v>
      </c>
      <c r="BW117" s="1010"/>
      <c r="BX117" s="1010"/>
      <c r="BY117" s="1010"/>
      <c r="BZ117" s="1010"/>
      <c r="CA117" s="1010" t="s">
        <v>126</v>
      </c>
      <c r="CB117" s="1010"/>
      <c r="CC117" s="1010"/>
      <c r="CD117" s="1010"/>
      <c r="CE117" s="1010"/>
      <c r="CF117" s="1004" t="s">
        <v>126</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126</v>
      </c>
      <c r="DH117" s="1049"/>
      <c r="DI117" s="1049"/>
      <c r="DJ117" s="1049"/>
      <c r="DK117" s="1050"/>
      <c r="DL117" s="1051" t="s">
        <v>126</v>
      </c>
      <c r="DM117" s="1049"/>
      <c r="DN117" s="1049"/>
      <c r="DO117" s="1049"/>
      <c r="DP117" s="1050"/>
      <c r="DQ117" s="1051" t="s">
        <v>388</v>
      </c>
      <c r="DR117" s="1049"/>
      <c r="DS117" s="1049"/>
      <c r="DT117" s="1049"/>
      <c r="DU117" s="1050"/>
      <c r="DV117" s="1052" t="s">
        <v>126</v>
      </c>
      <c r="DW117" s="1053"/>
      <c r="DX117" s="1053"/>
      <c r="DY117" s="1053"/>
      <c r="DZ117" s="1054"/>
    </row>
    <row r="118" spans="1:130" s="246" customFormat="1" ht="26.25" customHeight="1">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302</v>
      </c>
      <c r="AG118" s="975"/>
      <c r="AH118" s="975"/>
      <c r="AI118" s="975"/>
      <c r="AJ118" s="976"/>
      <c r="AK118" s="974" t="s">
        <v>301</v>
      </c>
      <c r="AL118" s="975"/>
      <c r="AM118" s="975"/>
      <c r="AN118" s="975"/>
      <c r="AO118" s="976"/>
      <c r="AP118" s="1061" t="s">
        <v>429</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126</v>
      </c>
      <c r="BR118" s="1088"/>
      <c r="BS118" s="1088"/>
      <c r="BT118" s="1088"/>
      <c r="BU118" s="1088"/>
      <c r="BV118" s="1088" t="s">
        <v>126</v>
      </c>
      <c r="BW118" s="1088"/>
      <c r="BX118" s="1088"/>
      <c r="BY118" s="1088"/>
      <c r="BZ118" s="1088"/>
      <c r="CA118" s="1088" t="s">
        <v>126</v>
      </c>
      <c r="CB118" s="1088"/>
      <c r="CC118" s="1088"/>
      <c r="CD118" s="1088"/>
      <c r="CE118" s="1088"/>
      <c r="CF118" s="1004" t="s">
        <v>126</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126</v>
      </c>
      <c r="DH118" s="1049"/>
      <c r="DI118" s="1049"/>
      <c r="DJ118" s="1049"/>
      <c r="DK118" s="1050"/>
      <c r="DL118" s="1051" t="s">
        <v>126</v>
      </c>
      <c r="DM118" s="1049"/>
      <c r="DN118" s="1049"/>
      <c r="DO118" s="1049"/>
      <c r="DP118" s="1050"/>
      <c r="DQ118" s="1051" t="s">
        <v>126</v>
      </c>
      <c r="DR118" s="1049"/>
      <c r="DS118" s="1049"/>
      <c r="DT118" s="1049"/>
      <c r="DU118" s="1050"/>
      <c r="DV118" s="1052" t="s">
        <v>126</v>
      </c>
      <c r="DW118" s="1053"/>
      <c r="DX118" s="1053"/>
      <c r="DY118" s="1053"/>
      <c r="DZ118" s="1054"/>
    </row>
    <row r="119" spans="1:130" s="246" customFormat="1" ht="26.25" customHeight="1">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459</v>
      </c>
      <c r="BP119" s="1096"/>
      <c r="BQ119" s="1087">
        <v>8559831</v>
      </c>
      <c r="BR119" s="1088"/>
      <c r="BS119" s="1088"/>
      <c r="BT119" s="1088"/>
      <c r="BU119" s="1088"/>
      <c r="BV119" s="1088">
        <v>8681122</v>
      </c>
      <c r="BW119" s="1088"/>
      <c r="BX119" s="1088"/>
      <c r="BY119" s="1088"/>
      <c r="BZ119" s="1088"/>
      <c r="CA119" s="1088">
        <v>8451954</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126</v>
      </c>
      <c r="DH119" s="1074"/>
      <c r="DI119" s="1074"/>
      <c r="DJ119" s="1074"/>
      <c r="DK119" s="1075"/>
      <c r="DL119" s="1073" t="s">
        <v>126</v>
      </c>
      <c r="DM119" s="1074"/>
      <c r="DN119" s="1074"/>
      <c r="DO119" s="1074"/>
      <c r="DP119" s="1075"/>
      <c r="DQ119" s="1073" t="s">
        <v>126</v>
      </c>
      <c r="DR119" s="1074"/>
      <c r="DS119" s="1074"/>
      <c r="DT119" s="1074"/>
      <c r="DU119" s="1075"/>
      <c r="DV119" s="1076" t="s">
        <v>126</v>
      </c>
      <c r="DW119" s="1077"/>
      <c r="DX119" s="1077"/>
      <c r="DY119" s="1077"/>
      <c r="DZ119" s="1078"/>
    </row>
    <row r="120" spans="1:130" s="246" customFormat="1" ht="26.25" customHeight="1">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126</v>
      </c>
      <c r="AG120" s="1049"/>
      <c r="AH120" s="1049"/>
      <c r="AI120" s="1049"/>
      <c r="AJ120" s="1050"/>
      <c r="AK120" s="1051" t="s">
        <v>126</v>
      </c>
      <c r="AL120" s="1049"/>
      <c r="AM120" s="1049"/>
      <c r="AN120" s="1049"/>
      <c r="AO120" s="1050"/>
      <c r="AP120" s="1052" t="s">
        <v>388</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1265380</v>
      </c>
      <c r="BR120" s="1017"/>
      <c r="BS120" s="1017"/>
      <c r="BT120" s="1017"/>
      <c r="BU120" s="1017"/>
      <c r="BV120" s="1017">
        <v>1222648</v>
      </c>
      <c r="BW120" s="1017"/>
      <c r="BX120" s="1017"/>
      <c r="BY120" s="1017"/>
      <c r="BZ120" s="1017"/>
      <c r="CA120" s="1017">
        <v>1342322</v>
      </c>
      <c r="CB120" s="1017"/>
      <c r="CC120" s="1017"/>
      <c r="CD120" s="1017"/>
      <c r="CE120" s="1017"/>
      <c r="CF120" s="1031">
        <v>81.599999999999994</v>
      </c>
      <c r="CG120" s="1032"/>
      <c r="CH120" s="1032"/>
      <c r="CI120" s="1032"/>
      <c r="CJ120" s="1032"/>
      <c r="CK120" s="1097" t="s">
        <v>463</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734901</v>
      </c>
      <c r="DH120" s="1017"/>
      <c r="DI120" s="1017"/>
      <c r="DJ120" s="1017"/>
      <c r="DK120" s="1017"/>
      <c r="DL120" s="1017">
        <v>814869</v>
      </c>
      <c r="DM120" s="1017"/>
      <c r="DN120" s="1017"/>
      <c r="DO120" s="1017"/>
      <c r="DP120" s="1017"/>
      <c r="DQ120" s="1017">
        <v>801418</v>
      </c>
      <c r="DR120" s="1017"/>
      <c r="DS120" s="1017"/>
      <c r="DT120" s="1017"/>
      <c r="DU120" s="1017"/>
      <c r="DV120" s="1018">
        <v>48.7</v>
      </c>
      <c r="DW120" s="1018"/>
      <c r="DX120" s="1018"/>
      <c r="DY120" s="1018"/>
      <c r="DZ120" s="1019"/>
    </row>
    <row r="121" spans="1:130" s="246" customFormat="1" ht="26.25" customHeight="1">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388</v>
      </c>
      <c r="AB121" s="1049"/>
      <c r="AC121" s="1049"/>
      <c r="AD121" s="1049"/>
      <c r="AE121" s="1050"/>
      <c r="AF121" s="1051" t="s">
        <v>388</v>
      </c>
      <c r="AG121" s="1049"/>
      <c r="AH121" s="1049"/>
      <c r="AI121" s="1049"/>
      <c r="AJ121" s="1050"/>
      <c r="AK121" s="1051" t="s">
        <v>126</v>
      </c>
      <c r="AL121" s="1049"/>
      <c r="AM121" s="1049"/>
      <c r="AN121" s="1049"/>
      <c r="AO121" s="1050"/>
      <c r="AP121" s="1052" t="s">
        <v>126</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227999</v>
      </c>
      <c r="BR121" s="1010"/>
      <c r="BS121" s="1010"/>
      <c r="BT121" s="1010"/>
      <c r="BU121" s="1010"/>
      <c r="BV121" s="1010">
        <v>191073</v>
      </c>
      <c r="BW121" s="1010"/>
      <c r="BX121" s="1010"/>
      <c r="BY121" s="1010"/>
      <c r="BZ121" s="1010"/>
      <c r="CA121" s="1010">
        <v>19808</v>
      </c>
      <c r="CB121" s="1010"/>
      <c r="CC121" s="1010"/>
      <c r="CD121" s="1010"/>
      <c r="CE121" s="1010"/>
      <c r="CF121" s="1004">
        <v>1.2</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282004</v>
      </c>
      <c r="DH121" s="1010"/>
      <c r="DI121" s="1010"/>
      <c r="DJ121" s="1010"/>
      <c r="DK121" s="1010"/>
      <c r="DL121" s="1010">
        <v>332318</v>
      </c>
      <c r="DM121" s="1010"/>
      <c r="DN121" s="1010"/>
      <c r="DO121" s="1010"/>
      <c r="DP121" s="1010"/>
      <c r="DQ121" s="1010">
        <v>320710</v>
      </c>
      <c r="DR121" s="1010"/>
      <c r="DS121" s="1010"/>
      <c r="DT121" s="1010"/>
      <c r="DU121" s="1010"/>
      <c r="DV121" s="1011">
        <v>19.5</v>
      </c>
      <c r="DW121" s="1011"/>
      <c r="DX121" s="1011"/>
      <c r="DY121" s="1011"/>
      <c r="DZ121" s="1012"/>
    </row>
    <row r="122" spans="1:130" s="246" customFormat="1" ht="26.25" customHeight="1">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126</v>
      </c>
      <c r="AG122" s="1049"/>
      <c r="AH122" s="1049"/>
      <c r="AI122" s="1049"/>
      <c r="AJ122" s="1050"/>
      <c r="AK122" s="1051" t="s">
        <v>384</v>
      </c>
      <c r="AL122" s="1049"/>
      <c r="AM122" s="1049"/>
      <c r="AN122" s="1049"/>
      <c r="AO122" s="1050"/>
      <c r="AP122" s="1052" t="s">
        <v>126</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5815648</v>
      </c>
      <c r="BR122" s="1088"/>
      <c r="BS122" s="1088"/>
      <c r="BT122" s="1088"/>
      <c r="BU122" s="1088"/>
      <c r="BV122" s="1088">
        <v>5852365</v>
      </c>
      <c r="BW122" s="1088"/>
      <c r="BX122" s="1088"/>
      <c r="BY122" s="1088"/>
      <c r="BZ122" s="1088"/>
      <c r="CA122" s="1088">
        <v>5742374</v>
      </c>
      <c r="CB122" s="1088"/>
      <c r="CC122" s="1088"/>
      <c r="CD122" s="1088"/>
      <c r="CE122" s="1088"/>
      <c r="CF122" s="1108">
        <v>349.2</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v>117625</v>
      </c>
      <c r="DH122" s="1010"/>
      <c r="DI122" s="1010"/>
      <c r="DJ122" s="1010"/>
      <c r="DK122" s="1010"/>
      <c r="DL122" s="1010">
        <v>95845</v>
      </c>
      <c r="DM122" s="1010"/>
      <c r="DN122" s="1010"/>
      <c r="DO122" s="1010"/>
      <c r="DP122" s="1010"/>
      <c r="DQ122" s="1010">
        <v>79812</v>
      </c>
      <c r="DR122" s="1010"/>
      <c r="DS122" s="1010"/>
      <c r="DT122" s="1010"/>
      <c r="DU122" s="1010"/>
      <c r="DV122" s="1011">
        <v>4.9000000000000004</v>
      </c>
      <c r="DW122" s="1011"/>
      <c r="DX122" s="1011"/>
      <c r="DY122" s="1011"/>
      <c r="DZ122" s="1012"/>
    </row>
    <row r="123" spans="1:130" s="246" customFormat="1" ht="26.25" customHeight="1">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126</v>
      </c>
      <c r="AB123" s="1049"/>
      <c r="AC123" s="1049"/>
      <c r="AD123" s="1049"/>
      <c r="AE123" s="1050"/>
      <c r="AF123" s="1051" t="s">
        <v>126</v>
      </c>
      <c r="AG123" s="1049"/>
      <c r="AH123" s="1049"/>
      <c r="AI123" s="1049"/>
      <c r="AJ123" s="1050"/>
      <c r="AK123" s="1051" t="s">
        <v>126</v>
      </c>
      <c r="AL123" s="1049"/>
      <c r="AM123" s="1049"/>
      <c r="AN123" s="1049"/>
      <c r="AO123" s="1050"/>
      <c r="AP123" s="1052" t="s">
        <v>126</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468</v>
      </c>
      <c r="BP123" s="1096"/>
      <c r="BQ123" s="1155">
        <v>7309027</v>
      </c>
      <c r="BR123" s="1156"/>
      <c r="BS123" s="1156"/>
      <c r="BT123" s="1156"/>
      <c r="BU123" s="1156"/>
      <c r="BV123" s="1156">
        <v>7266086</v>
      </c>
      <c r="BW123" s="1156"/>
      <c r="BX123" s="1156"/>
      <c r="BY123" s="1156"/>
      <c r="BZ123" s="1156"/>
      <c r="CA123" s="1156">
        <v>7104504</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v>74486</v>
      </c>
      <c r="DH123" s="1049"/>
      <c r="DI123" s="1049"/>
      <c r="DJ123" s="1049"/>
      <c r="DK123" s="1050"/>
      <c r="DL123" s="1051">
        <v>77552</v>
      </c>
      <c r="DM123" s="1049"/>
      <c r="DN123" s="1049"/>
      <c r="DO123" s="1049"/>
      <c r="DP123" s="1050"/>
      <c r="DQ123" s="1051">
        <v>70586</v>
      </c>
      <c r="DR123" s="1049"/>
      <c r="DS123" s="1049"/>
      <c r="DT123" s="1049"/>
      <c r="DU123" s="1050"/>
      <c r="DV123" s="1052">
        <v>4.3</v>
      </c>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388</v>
      </c>
      <c r="AB124" s="1049"/>
      <c r="AC124" s="1049"/>
      <c r="AD124" s="1049"/>
      <c r="AE124" s="1050"/>
      <c r="AF124" s="1051" t="s">
        <v>388</v>
      </c>
      <c r="AG124" s="1049"/>
      <c r="AH124" s="1049"/>
      <c r="AI124" s="1049"/>
      <c r="AJ124" s="1050"/>
      <c r="AK124" s="1051" t="s">
        <v>388</v>
      </c>
      <c r="AL124" s="1049"/>
      <c r="AM124" s="1049"/>
      <c r="AN124" s="1049"/>
      <c r="AO124" s="1050"/>
      <c r="AP124" s="1052" t="s">
        <v>388</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75.599999999999994</v>
      </c>
      <c r="BR124" s="1118"/>
      <c r="BS124" s="1118"/>
      <c r="BT124" s="1118"/>
      <c r="BU124" s="1118"/>
      <c r="BV124" s="1118">
        <v>86.2</v>
      </c>
      <c r="BW124" s="1118"/>
      <c r="BX124" s="1118"/>
      <c r="BY124" s="1118"/>
      <c r="BZ124" s="1118"/>
      <c r="CA124" s="1118">
        <v>81.900000000000006</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v>15378</v>
      </c>
      <c r="DH124" s="1074"/>
      <c r="DI124" s="1074"/>
      <c r="DJ124" s="1074"/>
      <c r="DK124" s="1075"/>
      <c r="DL124" s="1073">
        <v>13827</v>
      </c>
      <c r="DM124" s="1074"/>
      <c r="DN124" s="1074"/>
      <c r="DO124" s="1074"/>
      <c r="DP124" s="1075"/>
      <c r="DQ124" s="1073">
        <v>12331</v>
      </c>
      <c r="DR124" s="1074"/>
      <c r="DS124" s="1074"/>
      <c r="DT124" s="1074"/>
      <c r="DU124" s="1075"/>
      <c r="DV124" s="1076">
        <v>0.7</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126</v>
      </c>
      <c r="AL125" s="1049"/>
      <c r="AM125" s="1049"/>
      <c r="AN125" s="1049"/>
      <c r="AO125" s="1050"/>
      <c r="AP125" s="1052" t="s">
        <v>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126</v>
      </c>
      <c r="DM125" s="1017"/>
      <c r="DN125" s="1017"/>
      <c r="DO125" s="1017"/>
      <c r="DP125" s="1017"/>
      <c r="DQ125" s="1017" t="s">
        <v>384</v>
      </c>
      <c r="DR125" s="1017"/>
      <c r="DS125" s="1017"/>
      <c r="DT125" s="1017"/>
      <c r="DU125" s="1017"/>
      <c r="DV125" s="1018" t="s">
        <v>126</v>
      </c>
      <c r="DW125" s="1018"/>
      <c r="DX125" s="1018"/>
      <c r="DY125" s="1018"/>
      <c r="DZ125" s="1019"/>
    </row>
    <row r="126" spans="1:130" s="246" customFormat="1" ht="26.25" customHeight="1" thickBot="1">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10632</v>
      </c>
      <c r="AB126" s="1049"/>
      <c r="AC126" s="1049"/>
      <c r="AD126" s="1049"/>
      <c r="AE126" s="1050"/>
      <c r="AF126" s="1051" t="s">
        <v>126</v>
      </c>
      <c r="AG126" s="1049"/>
      <c r="AH126" s="1049"/>
      <c r="AI126" s="1049"/>
      <c r="AJ126" s="1050"/>
      <c r="AK126" s="1051" t="s">
        <v>126</v>
      </c>
      <c r="AL126" s="1049"/>
      <c r="AM126" s="1049"/>
      <c r="AN126" s="1049"/>
      <c r="AO126" s="1050"/>
      <c r="AP126" s="1052" t="s">
        <v>126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126</v>
      </c>
      <c r="DH126" s="1010"/>
      <c r="DI126" s="1010"/>
      <c r="DJ126" s="1010"/>
      <c r="DK126" s="1010"/>
      <c r="DL126" s="1010" t="s">
        <v>126</v>
      </c>
      <c r="DM126" s="1010"/>
      <c r="DN126" s="1010"/>
      <c r="DO126" s="1010"/>
      <c r="DP126" s="1010"/>
      <c r="DQ126" s="1010" t="s">
        <v>126</v>
      </c>
      <c r="DR126" s="1010"/>
      <c r="DS126" s="1010"/>
      <c r="DT126" s="1010"/>
      <c r="DU126" s="1010"/>
      <c r="DV126" s="1011" t="s">
        <v>126</v>
      </c>
      <c r="DW126" s="1011"/>
      <c r="DX126" s="1011"/>
      <c r="DY126" s="1011"/>
      <c r="DZ126" s="1012"/>
    </row>
    <row r="127" spans="1:130" s="246" customFormat="1" ht="26.25" customHeight="1">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939</v>
      </c>
      <c r="AB127" s="1049"/>
      <c r="AC127" s="1049"/>
      <c r="AD127" s="1049"/>
      <c r="AE127" s="1050"/>
      <c r="AF127" s="1051">
        <v>839</v>
      </c>
      <c r="AG127" s="1049"/>
      <c r="AH127" s="1049"/>
      <c r="AI127" s="1049"/>
      <c r="AJ127" s="1050"/>
      <c r="AK127" s="1051">
        <v>898</v>
      </c>
      <c r="AL127" s="1049"/>
      <c r="AM127" s="1049"/>
      <c r="AN127" s="1049"/>
      <c r="AO127" s="1050"/>
      <c r="AP127" s="1052">
        <v>0.1</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126</v>
      </c>
      <c r="DM127" s="1010"/>
      <c r="DN127" s="1010"/>
      <c r="DO127" s="1010"/>
      <c r="DP127" s="1010"/>
      <c r="DQ127" s="1010" t="s">
        <v>126</v>
      </c>
      <c r="DR127" s="1010"/>
      <c r="DS127" s="1010"/>
      <c r="DT127" s="1010"/>
      <c r="DU127" s="1010"/>
      <c r="DV127" s="1011" t="s">
        <v>126</v>
      </c>
      <c r="DW127" s="1011"/>
      <c r="DX127" s="1011"/>
      <c r="DY127" s="1011"/>
      <c r="DZ127" s="1012"/>
    </row>
    <row r="128" spans="1:130" s="246" customFormat="1" ht="26.25" customHeight="1" thickBot="1">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8582</v>
      </c>
      <c r="AB128" s="1138"/>
      <c r="AC128" s="1138"/>
      <c r="AD128" s="1138"/>
      <c r="AE128" s="1139"/>
      <c r="AF128" s="1140">
        <v>8582</v>
      </c>
      <c r="AG128" s="1138"/>
      <c r="AH128" s="1138"/>
      <c r="AI128" s="1138"/>
      <c r="AJ128" s="1139"/>
      <c r="AK128" s="1140">
        <v>6832</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484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2152722</v>
      </c>
      <c r="AB129" s="1049"/>
      <c r="AC129" s="1049"/>
      <c r="AD129" s="1049"/>
      <c r="AE129" s="1050"/>
      <c r="AF129" s="1051">
        <v>2121757</v>
      </c>
      <c r="AG129" s="1049"/>
      <c r="AH129" s="1049"/>
      <c r="AI129" s="1049"/>
      <c r="AJ129" s="1050"/>
      <c r="AK129" s="1051">
        <v>2149695</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126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499909</v>
      </c>
      <c r="AB130" s="1049"/>
      <c r="AC130" s="1049"/>
      <c r="AD130" s="1049"/>
      <c r="AE130" s="1050"/>
      <c r="AF130" s="1051">
        <v>480745</v>
      </c>
      <c r="AG130" s="1049"/>
      <c r="AH130" s="1049"/>
      <c r="AI130" s="1049"/>
      <c r="AJ130" s="1050"/>
      <c r="AK130" s="1051">
        <v>505156</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7.9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1652813</v>
      </c>
      <c r="AB131" s="1074"/>
      <c r="AC131" s="1074"/>
      <c r="AD131" s="1074"/>
      <c r="AE131" s="1075"/>
      <c r="AF131" s="1073">
        <v>1641012</v>
      </c>
      <c r="AG131" s="1074"/>
      <c r="AH131" s="1074"/>
      <c r="AI131" s="1074"/>
      <c r="AJ131" s="1075"/>
      <c r="AK131" s="1073">
        <v>1644539</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81.900000000000006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6.5365531370000003</v>
      </c>
      <c r="AB132" s="1190"/>
      <c r="AC132" s="1190"/>
      <c r="AD132" s="1190"/>
      <c r="AE132" s="1191"/>
      <c r="AF132" s="1192">
        <v>8.1214518850000008</v>
      </c>
      <c r="AG132" s="1190"/>
      <c r="AH132" s="1190"/>
      <c r="AI132" s="1190"/>
      <c r="AJ132" s="1191"/>
      <c r="AK132" s="1192">
        <v>9.2256249320000006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4.4000000000000004</v>
      </c>
      <c r="AB133" s="1173"/>
      <c r="AC133" s="1173"/>
      <c r="AD133" s="1173"/>
      <c r="AE133" s="1174"/>
      <c r="AF133" s="1172">
        <v>6.1</v>
      </c>
      <c r="AG133" s="1173"/>
      <c r="AH133" s="1173"/>
      <c r="AI133" s="1173"/>
      <c r="AJ133" s="1174"/>
      <c r="AK133" s="1172">
        <v>7.9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bw19yypEIhADANhI6G9tSt72WVa5XwP8e8OWgTi1HnUtzzOB6V1xRmMkK5L1hMM6gl6ZCzOhecmMzWTDDWNEQ==" saltValue="U5oGO74ghaNsJtKFJVVF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OG1uX+/4Mji5V59yyFA31MyFI1v6l6Dl/4dGcoTqxV/yP1XL9gGIW5A7piWw+MTboLx/k7JnDOdzM0oN3zybA==" saltValue="4ycJQOi/FCFypaPuCrrP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LqPEsO8IiqqsOlMc3nHLsKJb+/YLU2sZ0SKwDK20pNEd+QtVecwyT9tUVkV2vds3f7muuR8PnFNbt8DNU9ATA==" saltValue="+NU4/tIl5ZLptNH4Jpe6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650244</v>
      </c>
      <c r="AP9" s="312">
        <v>185678</v>
      </c>
      <c r="AQ9" s="313">
        <v>168530</v>
      </c>
      <c r="AR9" s="314">
        <v>10.199999999999999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134783</v>
      </c>
      <c r="AP10" s="315">
        <v>38487</v>
      </c>
      <c r="AQ10" s="316">
        <v>21048</v>
      </c>
      <c r="AR10" s="317">
        <v>82.9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76103</v>
      </c>
      <c r="AP11" s="315">
        <v>21731</v>
      </c>
      <c r="AQ11" s="316">
        <v>26640</v>
      </c>
      <c r="AR11" s="317">
        <v>-18.399999999999999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1878</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t="s">
        <v>508</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28918</v>
      </c>
      <c r="AP14" s="315">
        <v>8258</v>
      </c>
      <c r="AQ14" s="316">
        <v>7469</v>
      </c>
      <c r="AR14" s="317">
        <v>10.6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36357</v>
      </c>
      <c r="AP15" s="315">
        <v>10382</v>
      </c>
      <c r="AQ15" s="316">
        <v>4705</v>
      </c>
      <c r="AR15" s="317">
        <v>120.7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-69313</v>
      </c>
      <c r="AP16" s="315">
        <v>-19792</v>
      </c>
      <c r="AQ16" s="316">
        <v>-16375</v>
      </c>
      <c r="AR16" s="317">
        <v>20.9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857092</v>
      </c>
      <c r="AP17" s="315">
        <v>244744</v>
      </c>
      <c r="AQ17" s="316">
        <v>213894</v>
      </c>
      <c r="AR17" s="317">
        <v>14.4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20.85</v>
      </c>
      <c r="AP21" s="328">
        <v>19.28</v>
      </c>
      <c r="AQ21" s="329">
        <v>1.57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96.6</v>
      </c>
      <c r="AP22" s="333">
        <v>95</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539519</v>
      </c>
      <c r="AP32" s="342">
        <v>154060</v>
      </c>
      <c r="AQ32" s="343">
        <v>102582</v>
      </c>
      <c r="AR32" s="344">
        <v>50.2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t="s">
        <v>508</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121121</v>
      </c>
      <c r="AP35" s="342">
        <v>34586</v>
      </c>
      <c r="AQ35" s="343">
        <v>28843</v>
      </c>
      <c r="AR35" s="344">
        <v>19.899999999999999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2133</v>
      </c>
      <c r="AP36" s="342">
        <v>609</v>
      </c>
      <c r="AQ36" s="343">
        <v>2374</v>
      </c>
      <c r="AR36" s="344">
        <v>-74.3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898</v>
      </c>
      <c r="AP37" s="342">
        <v>256</v>
      </c>
      <c r="AQ37" s="343">
        <v>1030</v>
      </c>
      <c r="AR37" s="344">
        <v>-75.099999999999994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36</v>
      </c>
      <c r="AP38" s="345">
        <v>10</v>
      </c>
      <c r="AQ38" s="346">
        <v>19</v>
      </c>
      <c r="AR38" s="334">
        <v>-47.4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-6832</v>
      </c>
      <c r="AP39" s="342">
        <v>-1951</v>
      </c>
      <c r="AQ39" s="343">
        <v>-3618</v>
      </c>
      <c r="AR39" s="344">
        <v>-46.1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-505156</v>
      </c>
      <c r="AP40" s="342">
        <v>-144248</v>
      </c>
      <c r="AQ40" s="343">
        <v>-102150</v>
      </c>
      <c r="AR40" s="344">
        <v>41.2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151719</v>
      </c>
      <c r="AP41" s="342">
        <v>43324</v>
      </c>
      <c r="AQ41" s="343">
        <v>29081</v>
      </c>
      <c r="AR41" s="344">
        <v>49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1175031</v>
      </c>
      <c r="AN51" s="364">
        <v>318264</v>
      </c>
      <c r="AO51" s="365">
        <v>26.4</v>
      </c>
      <c r="AP51" s="366">
        <v>272886</v>
      </c>
      <c r="AQ51" s="367">
        <v>3.7</v>
      </c>
      <c r="AR51" s="368">
        <v>22.7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460804</v>
      </c>
      <c r="AN52" s="372">
        <v>124811</v>
      </c>
      <c r="AO52" s="373">
        <v>36.9</v>
      </c>
      <c r="AP52" s="374">
        <v>125724</v>
      </c>
      <c r="AQ52" s="375">
        <v>21.9</v>
      </c>
      <c r="AR52" s="376">
        <v>15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2747726</v>
      </c>
      <c r="AN53" s="364">
        <v>757575</v>
      </c>
      <c r="AO53" s="365">
        <v>138</v>
      </c>
      <c r="AP53" s="366">
        <v>245039</v>
      </c>
      <c r="AQ53" s="367">
        <v>-10.199999999999999</v>
      </c>
      <c r="AR53" s="368">
        <v>148.19999999999999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344424</v>
      </c>
      <c r="AN54" s="372">
        <v>94961</v>
      </c>
      <c r="AO54" s="373">
        <v>-23.9</v>
      </c>
      <c r="AP54" s="374">
        <v>108922</v>
      </c>
      <c r="AQ54" s="375">
        <v>-13.4</v>
      </c>
      <c r="AR54" s="376">
        <v>-10.5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848398</v>
      </c>
      <c r="AN55" s="364">
        <v>235928</v>
      </c>
      <c r="AO55" s="365">
        <v>-68.900000000000006</v>
      </c>
      <c r="AP55" s="366">
        <v>237994</v>
      </c>
      <c r="AQ55" s="367">
        <v>-2.9</v>
      </c>
      <c r="AR55" s="368">
        <v>-66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419568</v>
      </c>
      <c r="AN56" s="372">
        <v>116676</v>
      </c>
      <c r="AO56" s="373">
        <v>22.9</v>
      </c>
      <c r="AP56" s="374">
        <v>110361</v>
      </c>
      <c r="AQ56" s="375">
        <v>1.3</v>
      </c>
      <c r="AR56" s="376">
        <v>21.6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780557</v>
      </c>
      <c r="AN57" s="364">
        <v>220933</v>
      </c>
      <c r="AO57" s="365">
        <v>-6.4</v>
      </c>
      <c r="AP57" s="366">
        <v>267911</v>
      </c>
      <c r="AQ57" s="367">
        <v>12.6</v>
      </c>
      <c r="AR57" s="368">
        <v>-19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329895</v>
      </c>
      <c r="AN58" s="372">
        <v>93375</v>
      </c>
      <c r="AO58" s="373">
        <v>-20</v>
      </c>
      <c r="AP58" s="374">
        <v>106425</v>
      </c>
      <c r="AQ58" s="375">
        <v>-3.6</v>
      </c>
      <c r="AR58" s="376">
        <v>-16.399999999999999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638095</v>
      </c>
      <c r="AN59" s="364">
        <v>182209</v>
      </c>
      <c r="AO59" s="365">
        <v>-17.5</v>
      </c>
      <c r="AP59" s="366">
        <v>228215</v>
      </c>
      <c r="AQ59" s="367">
        <v>-14.8</v>
      </c>
      <c r="AR59" s="368">
        <v>-2.7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148171</v>
      </c>
      <c r="AN60" s="372">
        <v>42310</v>
      </c>
      <c r="AO60" s="373">
        <v>-54.7</v>
      </c>
      <c r="AP60" s="374">
        <v>117571</v>
      </c>
      <c r="AQ60" s="375">
        <v>10.5</v>
      </c>
      <c r="AR60" s="376">
        <v>-65.2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1237961</v>
      </c>
      <c r="AN61" s="379">
        <v>342982</v>
      </c>
      <c r="AO61" s="380">
        <v>14.3</v>
      </c>
      <c r="AP61" s="381">
        <v>250409</v>
      </c>
      <c r="AQ61" s="382">
        <v>-2.2999999999999998</v>
      </c>
      <c r="AR61" s="368">
        <v>16.600000000000001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340572</v>
      </c>
      <c r="AN62" s="372">
        <v>94427</v>
      </c>
      <c r="AO62" s="373">
        <v>-7.8</v>
      </c>
      <c r="AP62" s="374">
        <v>113801</v>
      </c>
      <c r="AQ62" s="375">
        <v>3.3</v>
      </c>
      <c r="AR62" s="376">
        <v>-11.1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LOXHVHPf45hGK2BdaNplssK8Etzb57qwUI4Uv1YL3tV24kuV6LQTi0kX50YMTMWe5IBq8BtycKJcuJE07l/BQ==" saltValue="71UU5LLsKPFXBtG0Gm7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QK1yFE2cPnqyamXZjHiuizg96kM5kAnrdvioSA81qvGazb3dV6IIjoo0Bgg61rp+D+ZOWiwCWFtYpDYuWMFnQ==" saltValue="JxcEzmgjPzHWD6nf+a5mI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kEH12UjrpEowpvDlgM2vIObP+hopheYxNTQ5ssbOM0ESlKgug2iF5al6D4dpnaoYmX6SNR1yRv8Ahd7QLNcSQ==" saltValue="WWkeih5bHsFCNgNkVx1DS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2" t="s">
        <v>3</v>
      </c>
      <c r="D47" s="1232"/>
      <c r="E47" s="1233"/>
      <c r="F47" s="11">
        <v>36.11</v>
      </c>
      <c r="G47" s="12">
        <v>33.4</v>
      </c>
      <c r="H47" s="12">
        <v>32.9</v>
      </c>
      <c r="I47" s="12">
        <v>30.37</v>
      </c>
      <c r="J47" s="13">
        <v>38.979999999999997</v>
      </c>
    </row>
    <row r="48" spans="2:10" ht="57.75" customHeight="1">
      <c r="B48" s="14"/>
      <c r="C48" s="1234" t="s">
        <v>4</v>
      </c>
      <c r="D48" s="1234"/>
      <c r="E48" s="1235"/>
      <c r="F48" s="15">
        <v>9.65</v>
      </c>
      <c r="G48" s="16">
        <v>8.75</v>
      </c>
      <c r="H48" s="16">
        <v>6.22</v>
      </c>
      <c r="I48" s="16">
        <v>6.53</v>
      </c>
      <c r="J48" s="17">
        <v>5.31</v>
      </c>
    </row>
    <row r="49" spans="2:10" ht="57.75" customHeight="1" thickBot="1">
      <c r="B49" s="18"/>
      <c r="C49" s="1236" t="s">
        <v>5</v>
      </c>
      <c r="D49" s="1236"/>
      <c r="E49" s="1237"/>
      <c r="F49" s="19">
        <v>0.37</v>
      </c>
      <c r="G49" s="20" t="s">
        <v>555</v>
      </c>
      <c r="H49" s="20" t="s">
        <v>556</v>
      </c>
      <c r="I49" s="20" t="s">
        <v>557</v>
      </c>
      <c r="J49" s="21">
        <v>7.86</v>
      </c>
    </row>
    <row r="50" spans="2:10" ht="13.5" customHeight="1"/>
    <row r="51" spans="2:10" ht="13.5" hidden="1" customHeight="1"/>
    <row r="52" spans="2:10" ht="13.5" hidden="1" customHeight="1"/>
    <row r="53" spans="2:10" ht="13.5" hidden="1" customHeight="1"/>
  </sheetData>
  <sheetProtection algorithmName="SHA-512" hashValue="rh37Y711fE20n9uisSG+DYmljQkrZS9WTjAfM0Xm/XiQmd41PlK5fF05cvQ5bbCB+xwra+D9EbbQ9eLsHvB3sw==" saltValue="zEvo71bJNUCVYJdV+NqE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